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ennis de Table\Critérium Fédéral\2024-2025\T1\"/>
    </mc:Choice>
  </mc:AlternateContent>
  <xr:revisionPtr revIDLastSave="0" documentId="13_ncr:1_{D60237A1-40CC-4DE3-A6F9-D7899BA76237}" xr6:coauthVersionLast="47" xr6:coauthVersionMax="47" xr10:uidLastSave="{00000000-0000-0000-0000-000000000000}"/>
  <bookViews>
    <workbookView xWindow="-120" yWindow="-120" windowWidth="29040" windowHeight="15720" tabRatio="630" activeTab="1" xr2:uid="{00000000-000D-0000-FFFF-FFFF00000000}"/>
  </bookViews>
  <sheets>
    <sheet name="tri par catégories" sheetId="1" r:id="rId1"/>
    <sheet name="tri par clubs" sheetId="5" r:id="rId2"/>
    <sheet name="répartition T1" sheetId="2" r:id="rId3"/>
    <sheet name="tables T1" sheetId="3" r:id="rId4"/>
    <sheet name="inscrits par clubs" sheetId="4" r:id="rId5"/>
  </sheets>
  <definedNames>
    <definedName name="_xlnm._FilterDatabase" localSheetId="0" hidden="1">'tri par catégories'!$A$2:$L$770</definedName>
    <definedName name="_xlnm._FilterDatabase" localSheetId="1" hidden="1">'tri par clubs'!$A$2:$L$770</definedName>
    <definedName name="_xlnm.Database" localSheetId="4">#REF!</definedName>
    <definedName name="_xlnm.Database" localSheetId="2">#REF!</definedName>
    <definedName name="_xlnm.Database" localSheetId="3">#REF!</definedName>
    <definedName name="_xlnm.Database">#REF!</definedName>
    <definedName name="_xlnm.Print_Titles" localSheetId="0">'tri par catégories'!$2:$2</definedName>
    <definedName name="_xlnm.Print_Titles" localSheetId="1">'tri par clubs'!$2:$2</definedName>
    <definedName name="titre" localSheetId="4">#REF!</definedName>
    <definedName name="titre" localSheetId="2">#REF!</definedName>
    <definedName name="titre" localSheetId="3">#REF!</definedName>
    <definedName name="titre">#REF!</definedName>
    <definedName name="_xlnm.Print_Area" localSheetId="0">'tri par catégories'!$A$1:$AD$762</definedName>
    <definedName name="_xlnm.Print_Area" localSheetId="1">'tri par clubs'!$A$1:$AD$762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70" i="5" l="1"/>
  <c r="O769" i="5"/>
  <c r="K769" i="5"/>
  <c r="O768" i="5"/>
  <c r="O767" i="5"/>
  <c r="O766" i="5"/>
  <c r="O765" i="5"/>
  <c r="O764" i="5"/>
  <c r="Y762" i="5"/>
  <c r="X762" i="5" s="1"/>
  <c r="W762" i="5" s="1"/>
  <c r="V762" i="5" s="1"/>
  <c r="U762" i="5" s="1"/>
  <c r="T762" i="5" s="1"/>
  <c r="S762" i="5" s="1"/>
  <c r="R762" i="5" s="1"/>
  <c r="Q762" i="5" s="1"/>
  <c r="Y736" i="5"/>
  <c r="X736" i="5"/>
  <c r="W736" i="5" s="1"/>
  <c r="V736" i="5" s="1"/>
  <c r="U736" i="5" s="1"/>
  <c r="T736" i="5" s="1"/>
  <c r="S736" i="5" s="1"/>
  <c r="R736" i="5"/>
  <c r="Q736" i="5" s="1"/>
  <c r="Y600" i="5"/>
  <c r="X600" i="5" s="1"/>
  <c r="W600" i="5" s="1"/>
  <c r="V600" i="5" s="1"/>
  <c r="U600" i="5" s="1"/>
  <c r="T600" i="5" s="1"/>
  <c r="S600" i="5" s="1"/>
  <c r="R600" i="5" s="1"/>
  <c r="Q600" i="5" s="1"/>
  <c r="Y659" i="5"/>
  <c r="X659" i="5" s="1"/>
  <c r="W659" i="5" s="1"/>
  <c r="V659" i="5" s="1"/>
  <c r="U659" i="5" s="1"/>
  <c r="T659" i="5" s="1"/>
  <c r="S659" i="5" s="1"/>
  <c r="R659" i="5" s="1"/>
  <c r="Q659" i="5" s="1"/>
  <c r="Y306" i="5"/>
  <c r="X306" i="5" s="1"/>
  <c r="W306" i="5" s="1"/>
  <c r="V306" i="5" s="1"/>
  <c r="U306" i="5" s="1"/>
  <c r="T306" i="5" s="1"/>
  <c r="S306" i="5" s="1"/>
  <c r="R306" i="5"/>
  <c r="Q306" i="5" s="1"/>
  <c r="Y537" i="5"/>
  <c r="X537" i="5" s="1"/>
  <c r="W537" i="5" s="1"/>
  <c r="V537" i="5" s="1"/>
  <c r="U537" i="5" s="1"/>
  <c r="T537" i="5" s="1"/>
  <c r="S537" i="5" s="1"/>
  <c r="R537" i="5" s="1"/>
  <c r="Q537" i="5" s="1"/>
  <c r="Y253" i="5"/>
  <c r="X253" i="5" s="1"/>
  <c r="W253" i="5" s="1"/>
  <c r="V253" i="5" s="1"/>
  <c r="U253" i="5" s="1"/>
  <c r="T253" i="5" s="1"/>
  <c r="S253" i="5" s="1"/>
  <c r="R253" i="5" s="1"/>
  <c r="Q253" i="5" s="1"/>
  <c r="Y536" i="5"/>
  <c r="X536" i="5" s="1"/>
  <c r="W536" i="5" s="1"/>
  <c r="V536" i="5" s="1"/>
  <c r="U536" i="5"/>
  <c r="T536" i="5" s="1"/>
  <c r="S536" i="5" s="1"/>
  <c r="R536" i="5" s="1"/>
  <c r="Q536" i="5" s="1"/>
  <c r="Y735" i="5"/>
  <c r="X735" i="5" s="1"/>
  <c r="W735" i="5" s="1"/>
  <c r="V735" i="5" s="1"/>
  <c r="U735" i="5" s="1"/>
  <c r="T735" i="5" s="1"/>
  <c r="S735" i="5" s="1"/>
  <c r="R735" i="5" s="1"/>
  <c r="Q735" i="5" s="1"/>
  <c r="Y305" i="5"/>
  <c r="X305" i="5" s="1"/>
  <c r="W305" i="5"/>
  <c r="V305" i="5" s="1"/>
  <c r="U305" i="5" s="1"/>
  <c r="T305" i="5" s="1"/>
  <c r="S305" i="5" s="1"/>
  <c r="R305" i="5" s="1"/>
  <c r="Q305" i="5" s="1"/>
  <c r="Y419" i="5"/>
  <c r="X419" i="5" s="1"/>
  <c r="W419" i="5" s="1"/>
  <c r="V419" i="5" s="1"/>
  <c r="U419" i="5" s="1"/>
  <c r="T419" i="5" s="1"/>
  <c r="S419" i="5" s="1"/>
  <c r="R419" i="5" s="1"/>
  <c r="Q419" i="5" s="1"/>
  <c r="Y51" i="5"/>
  <c r="X51" i="5" s="1"/>
  <c r="W51" i="5" s="1"/>
  <c r="V51" i="5" s="1"/>
  <c r="U51" i="5" s="1"/>
  <c r="T51" i="5" s="1"/>
  <c r="S51" i="5" s="1"/>
  <c r="R51" i="5" s="1"/>
  <c r="Q51" i="5" s="1"/>
  <c r="Y418" i="5"/>
  <c r="X418" i="5" s="1"/>
  <c r="W418" i="5" s="1"/>
  <c r="V418" i="5" s="1"/>
  <c r="U418" i="5" s="1"/>
  <c r="T418" i="5" s="1"/>
  <c r="S418" i="5" s="1"/>
  <c r="R418" i="5" s="1"/>
  <c r="Q418" i="5" s="1"/>
  <c r="Y417" i="5"/>
  <c r="X417" i="5"/>
  <c r="W417" i="5" s="1"/>
  <c r="V417" i="5" s="1"/>
  <c r="U417" i="5" s="1"/>
  <c r="T417" i="5" s="1"/>
  <c r="S417" i="5" s="1"/>
  <c r="R417" i="5" s="1"/>
  <c r="Q417" i="5" s="1"/>
  <c r="Y123" i="5"/>
  <c r="X123" i="5" s="1"/>
  <c r="W123" i="5" s="1"/>
  <c r="V123" i="5" s="1"/>
  <c r="U123" i="5" s="1"/>
  <c r="T123" i="5" s="1"/>
  <c r="S123" i="5" s="1"/>
  <c r="R123" i="5" s="1"/>
  <c r="Q123" i="5" s="1"/>
  <c r="Y416" i="5"/>
  <c r="X416" i="5" s="1"/>
  <c r="W416" i="5" s="1"/>
  <c r="V416" i="5" s="1"/>
  <c r="U416" i="5" s="1"/>
  <c r="T416" i="5" s="1"/>
  <c r="S416" i="5" s="1"/>
  <c r="R416" i="5" s="1"/>
  <c r="Q416" i="5" s="1"/>
  <c r="Y177" i="5"/>
  <c r="X177" i="5" s="1"/>
  <c r="W177" i="5" s="1"/>
  <c r="V177" i="5" s="1"/>
  <c r="U177" i="5" s="1"/>
  <c r="T177" i="5" s="1"/>
  <c r="S177" i="5" s="1"/>
  <c r="R177" i="5" s="1"/>
  <c r="Q177" i="5" s="1"/>
  <c r="Y252" i="5"/>
  <c r="X252" i="5" s="1"/>
  <c r="W252" i="5" s="1"/>
  <c r="V252" i="5" s="1"/>
  <c r="U252" i="5" s="1"/>
  <c r="T252" i="5" s="1"/>
  <c r="S252" i="5" s="1"/>
  <c r="R252" i="5" s="1"/>
  <c r="Q252" i="5" s="1"/>
  <c r="Y176" i="5"/>
  <c r="X176" i="5" s="1"/>
  <c r="W176" i="5" s="1"/>
  <c r="V176" i="5" s="1"/>
  <c r="U176" i="5" s="1"/>
  <c r="T176" i="5" s="1"/>
  <c r="S176" i="5" s="1"/>
  <c r="R176" i="5" s="1"/>
  <c r="Q176" i="5" s="1"/>
  <c r="Y122" i="5"/>
  <c r="X122" i="5" s="1"/>
  <c r="W122" i="5" s="1"/>
  <c r="V122" i="5" s="1"/>
  <c r="U122" i="5" s="1"/>
  <c r="T122" i="5"/>
  <c r="S122" i="5" s="1"/>
  <c r="R122" i="5" s="1"/>
  <c r="Q122" i="5" s="1"/>
  <c r="Y635" i="5"/>
  <c r="X635" i="5" s="1"/>
  <c r="W635" i="5" s="1"/>
  <c r="V635" i="5" s="1"/>
  <c r="U635" i="5" s="1"/>
  <c r="T635" i="5" s="1"/>
  <c r="S635" i="5" s="1"/>
  <c r="R635" i="5" s="1"/>
  <c r="Q635" i="5" s="1"/>
  <c r="Y634" i="5"/>
  <c r="X634" i="5"/>
  <c r="W634" i="5" s="1"/>
  <c r="V634" i="5" s="1"/>
  <c r="U634" i="5" s="1"/>
  <c r="T634" i="5" s="1"/>
  <c r="S634" i="5" s="1"/>
  <c r="R634" i="5" s="1"/>
  <c r="Q634" i="5" s="1"/>
  <c r="Y175" i="5"/>
  <c r="X175" i="5" s="1"/>
  <c r="W175" i="5" s="1"/>
  <c r="V175" i="5" s="1"/>
  <c r="U175" i="5" s="1"/>
  <c r="T175" i="5" s="1"/>
  <c r="S175" i="5" s="1"/>
  <c r="R175" i="5" s="1"/>
  <c r="Q175" i="5" s="1"/>
  <c r="Y633" i="5"/>
  <c r="X633" i="5" s="1"/>
  <c r="W633" i="5" s="1"/>
  <c r="V633" i="5" s="1"/>
  <c r="U633" i="5" s="1"/>
  <c r="T633" i="5" s="1"/>
  <c r="S633" i="5" s="1"/>
  <c r="R633" i="5" s="1"/>
  <c r="Q633" i="5" s="1"/>
  <c r="Y286" i="5"/>
  <c r="X286" i="5" s="1"/>
  <c r="W286" i="5" s="1"/>
  <c r="V286" i="5" s="1"/>
  <c r="U286" i="5" s="1"/>
  <c r="T286" i="5" s="1"/>
  <c r="S286" i="5" s="1"/>
  <c r="R286" i="5" s="1"/>
  <c r="Q286" i="5" s="1"/>
  <c r="Y20" i="5"/>
  <c r="X20" i="5"/>
  <c r="W20" i="5" s="1"/>
  <c r="V20" i="5" s="1"/>
  <c r="U20" i="5" s="1"/>
  <c r="T20" i="5" s="1"/>
  <c r="S20" i="5" s="1"/>
  <c r="R20" i="5" s="1"/>
  <c r="Q20" i="5" s="1"/>
  <c r="Y378" i="5"/>
  <c r="X378" i="5"/>
  <c r="W378" i="5"/>
  <c r="V378" i="5" s="1"/>
  <c r="U378" i="5" s="1"/>
  <c r="T378" i="5" s="1"/>
  <c r="S378" i="5" s="1"/>
  <c r="R378" i="5" s="1"/>
  <c r="Q378" i="5" s="1"/>
  <c r="Y732" i="5"/>
  <c r="X732" i="5" s="1"/>
  <c r="W732" i="5" s="1"/>
  <c r="V732" i="5" s="1"/>
  <c r="U732" i="5" s="1"/>
  <c r="T732" i="5" s="1"/>
  <c r="S732" i="5" s="1"/>
  <c r="R732" i="5" s="1"/>
  <c r="Q732" i="5" s="1"/>
  <c r="Y377" i="5"/>
  <c r="X377" i="5" s="1"/>
  <c r="W377" i="5"/>
  <c r="V377" i="5" s="1"/>
  <c r="U377" i="5" s="1"/>
  <c r="T377" i="5" s="1"/>
  <c r="S377" i="5" s="1"/>
  <c r="R377" i="5" s="1"/>
  <c r="Q377" i="5" s="1"/>
  <c r="Y120" i="5"/>
  <c r="X120" i="5" s="1"/>
  <c r="W120" i="5" s="1"/>
  <c r="V120" i="5" s="1"/>
  <c r="U120" i="5" s="1"/>
  <c r="T120" i="5" s="1"/>
  <c r="S120" i="5" s="1"/>
  <c r="R120" i="5" s="1"/>
  <c r="Q120" i="5" s="1"/>
  <c r="Y119" i="5"/>
  <c r="X119" i="5"/>
  <c r="W119" i="5"/>
  <c r="V119" i="5" s="1"/>
  <c r="U119" i="5" s="1"/>
  <c r="T119" i="5" s="1"/>
  <c r="S119" i="5" s="1"/>
  <c r="R119" i="5" s="1"/>
  <c r="Q119" i="5" s="1"/>
  <c r="Y249" i="5"/>
  <c r="X249" i="5" s="1"/>
  <c r="W249" i="5" s="1"/>
  <c r="V249" i="5" s="1"/>
  <c r="U249" i="5" s="1"/>
  <c r="T249" i="5" s="1"/>
  <c r="S249" i="5" s="1"/>
  <c r="R249" i="5" s="1"/>
  <c r="Q249" i="5" s="1"/>
  <c r="Y577" i="5"/>
  <c r="X577" i="5" s="1"/>
  <c r="W577" i="5" s="1"/>
  <c r="V577" i="5" s="1"/>
  <c r="U577" i="5" s="1"/>
  <c r="T577" i="5" s="1"/>
  <c r="S577" i="5" s="1"/>
  <c r="R577" i="5" s="1"/>
  <c r="Q577" i="5" s="1"/>
  <c r="Y248" i="5"/>
  <c r="X248" i="5" s="1"/>
  <c r="W248" i="5" s="1"/>
  <c r="V248" i="5" s="1"/>
  <c r="U248" i="5" s="1"/>
  <c r="T248" i="5" s="1"/>
  <c r="S248" i="5" s="1"/>
  <c r="R248" i="5" s="1"/>
  <c r="Q248" i="5" s="1"/>
  <c r="Y511" i="5"/>
  <c r="X511" i="5"/>
  <c r="W511" i="5" s="1"/>
  <c r="V511" i="5" s="1"/>
  <c r="U511" i="5" s="1"/>
  <c r="T511" i="5" s="1"/>
  <c r="S511" i="5" s="1"/>
  <c r="R511" i="5" s="1"/>
  <c r="Q511" i="5" s="1"/>
  <c r="Y522" i="5"/>
  <c r="X522" i="5" s="1"/>
  <c r="W522" i="5" s="1"/>
  <c r="V522" i="5" s="1"/>
  <c r="U522" i="5" s="1"/>
  <c r="T522" i="5" s="1"/>
  <c r="S522" i="5" s="1"/>
  <c r="R522" i="5" s="1"/>
  <c r="Q522" i="5" s="1"/>
  <c r="Y209" i="5"/>
  <c r="X209" i="5" s="1"/>
  <c r="W209" i="5" s="1"/>
  <c r="V209" i="5" s="1"/>
  <c r="U209" i="5" s="1"/>
  <c r="T209" i="5" s="1"/>
  <c r="S209" i="5" s="1"/>
  <c r="R209" i="5" s="1"/>
  <c r="Q209" i="5" s="1"/>
  <c r="Y19" i="5"/>
  <c r="X19" i="5"/>
  <c r="W19" i="5" s="1"/>
  <c r="V19" i="5" s="1"/>
  <c r="U19" i="5" s="1"/>
  <c r="T19" i="5" s="1"/>
  <c r="S19" i="5"/>
  <c r="R19" i="5" s="1"/>
  <c r="Q19" i="5" s="1"/>
  <c r="Y118" i="5"/>
  <c r="X118" i="5" s="1"/>
  <c r="W118" i="5"/>
  <c r="V118" i="5" s="1"/>
  <c r="U118" i="5" s="1"/>
  <c r="T118" i="5" s="1"/>
  <c r="S118" i="5" s="1"/>
  <c r="R118" i="5" s="1"/>
  <c r="Q118" i="5" s="1"/>
  <c r="Y760" i="5"/>
  <c r="X760" i="5" s="1"/>
  <c r="W760" i="5" s="1"/>
  <c r="V760" i="5" s="1"/>
  <c r="U760" i="5" s="1"/>
  <c r="T760" i="5" s="1"/>
  <c r="S760" i="5" s="1"/>
  <c r="R760" i="5" s="1"/>
  <c r="Q760" i="5" s="1"/>
  <c r="Y80" i="5"/>
  <c r="X80" i="5" s="1"/>
  <c r="W80" i="5" s="1"/>
  <c r="V80" i="5" s="1"/>
  <c r="U80" i="5" s="1"/>
  <c r="T80" i="5" s="1"/>
  <c r="S80" i="5" s="1"/>
  <c r="R80" i="5" s="1"/>
  <c r="Q80" i="5" s="1"/>
  <c r="Y487" i="5"/>
  <c r="X487" i="5"/>
  <c r="W487" i="5" s="1"/>
  <c r="V487" i="5" s="1"/>
  <c r="U487" i="5" s="1"/>
  <c r="T487" i="5" s="1"/>
  <c r="S487" i="5" s="1"/>
  <c r="R487" i="5" s="1"/>
  <c r="Q487" i="5" s="1"/>
  <c r="Y303" i="5"/>
  <c r="X303" i="5"/>
  <c r="W303" i="5" s="1"/>
  <c r="V303" i="5" s="1"/>
  <c r="U303" i="5" s="1"/>
  <c r="T303" i="5" s="1"/>
  <c r="S303" i="5" s="1"/>
  <c r="R303" i="5" s="1"/>
  <c r="Q303" i="5" s="1"/>
  <c r="Y597" i="5"/>
  <c r="X597" i="5" s="1"/>
  <c r="W597" i="5"/>
  <c r="V597" i="5"/>
  <c r="U597" i="5" s="1"/>
  <c r="T597" i="5" s="1"/>
  <c r="S597" i="5" s="1"/>
  <c r="R597" i="5" s="1"/>
  <c r="Q597" i="5" s="1"/>
  <c r="Y658" i="5"/>
  <c r="X658" i="5" s="1"/>
  <c r="W658" i="5" s="1"/>
  <c r="V658" i="5" s="1"/>
  <c r="U658" i="5" s="1"/>
  <c r="T658" i="5" s="1"/>
  <c r="S658" i="5" s="1"/>
  <c r="R658" i="5" s="1"/>
  <c r="Q658" i="5" s="1"/>
  <c r="Y534" i="5"/>
  <c r="X534" i="5" s="1"/>
  <c r="W534" i="5" s="1"/>
  <c r="V534" i="5" s="1"/>
  <c r="U534" i="5" s="1"/>
  <c r="T534" i="5" s="1"/>
  <c r="S534" i="5" s="1"/>
  <c r="R534" i="5" s="1"/>
  <c r="Q534" i="5" s="1"/>
  <c r="Y631" i="5"/>
  <c r="X631" i="5" s="1"/>
  <c r="W631" i="5" s="1"/>
  <c r="V631" i="5" s="1"/>
  <c r="U631" i="5" s="1"/>
  <c r="T631" i="5" s="1"/>
  <c r="S631" i="5" s="1"/>
  <c r="R631" i="5" s="1"/>
  <c r="Q631" i="5" s="1"/>
  <c r="Y533" i="5"/>
  <c r="X533" i="5"/>
  <c r="W533" i="5"/>
  <c r="V533" i="5" s="1"/>
  <c r="U533" i="5" s="1"/>
  <c r="T533" i="5" s="1"/>
  <c r="S533" i="5" s="1"/>
  <c r="R533" i="5" s="1"/>
  <c r="Q533" i="5" s="1"/>
  <c r="Y302" i="5"/>
  <c r="X302" i="5" s="1"/>
  <c r="W302" i="5" s="1"/>
  <c r="V302" i="5" s="1"/>
  <c r="U302" i="5" s="1"/>
  <c r="T302" i="5" s="1"/>
  <c r="S302" i="5" s="1"/>
  <c r="R302" i="5" s="1"/>
  <c r="Q302" i="5" s="1"/>
  <c r="Y332" i="5"/>
  <c r="X332" i="5" s="1"/>
  <c r="W332" i="5" s="1"/>
  <c r="V332" i="5" s="1"/>
  <c r="U332" i="5" s="1"/>
  <c r="T332" i="5" s="1"/>
  <c r="S332" i="5" s="1"/>
  <c r="R332" i="5" s="1"/>
  <c r="Q332" i="5" s="1"/>
  <c r="Y331" i="5"/>
  <c r="X331" i="5" s="1"/>
  <c r="W331" i="5" s="1"/>
  <c r="V331" i="5" s="1"/>
  <c r="U331" i="5" s="1"/>
  <c r="T331" i="5" s="1"/>
  <c r="S331" i="5" s="1"/>
  <c r="R331" i="5" s="1"/>
  <c r="Q331" i="5" s="1"/>
  <c r="Y301" i="5"/>
  <c r="X301" i="5"/>
  <c r="W301" i="5" s="1"/>
  <c r="V301" i="5" s="1"/>
  <c r="U301" i="5" s="1"/>
  <c r="T301" i="5" s="1"/>
  <c r="S301" i="5" s="1"/>
  <c r="R301" i="5" s="1"/>
  <c r="Q301" i="5" s="1"/>
  <c r="Y330" i="5"/>
  <c r="X330" i="5" s="1"/>
  <c r="W330" i="5" s="1"/>
  <c r="V330" i="5" s="1"/>
  <c r="U330" i="5" s="1"/>
  <c r="T330" i="5"/>
  <c r="S330" i="5" s="1"/>
  <c r="R330" i="5" s="1"/>
  <c r="Q330" i="5" s="1"/>
  <c r="Y686" i="5"/>
  <c r="X686" i="5" s="1"/>
  <c r="W686" i="5" s="1"/>
  <c r="V686" i="5" s="1"/>
  <c r="U686" i="5" s="1"/>
  <c r="T686" i="5" s="1"/>
  <c r="S686" i="5" s="1"/>
  <c r="R686" i="5" s="1"/>
  <c r="Q686" i="5" s="1"/>
  <c r="Y596" i="5"/>
  <c r="X596" i="5" s="1"/>
  <c r="W596" i="5" s="1"/>
  <c r="V596" i="5" s="1"/>
  <c r="U596" i="5" s="1"/>
  <c r="T596" i="5" s="1"/>
  <c r="S596" i="5" s="1"/>
  <c r="R596" i="5" s="1"/>
  <c r="Q596" i="5" s="1"/>
  <c r="Y595" i="5"/>
  <c r="X595" i="5"/>
  <c r="W595" i="5" s="1"/>
  <c r="V595" i="5" s="1"/>
  <c r="U595" i="5" s="1"/>
  <c r="T595" i="5" s="1"/>
  <c r="S595" i="5" s="1"/>
  <c r="R595" i="5" s="1"/>
  <c r="Q595" i="5" s="1"/>
  <c r="Y329" i="5"/>
  <c r="X329" i="5"/>
  <c r="W329" i="5"/>
  <c r="V329" i="5" s="1"/>
  <c r="U329" i="5" s="1"/>
  <c r="T329" i="5" s="1"/>
  <c r="S329" i="5" s="1"/>
  <c r="R329" i="5" s="1"/>
  <c r="Q329" i="5" s="1"/>
  <c r="Y594" i="5"/>
  <c r="X594" i="5"/>
  <c r="W594" i="5" s="1"/>
  <c r="V594" i="5" s="1"/>
  <c r="U594" i="5" s="1"/>
  <c r="T594" i="5" s="1"/>
  <c r="S594" i="5" s="1"/>
  <c r="R594" i="5" s="1"/>
  <c r="Q594" i="5" s="1"/>
  <c r="Y532" i="5"/>
  <c r="X532" i="5" s="1"/>
  <c r="W532" i="5" s="1"/>
  <c r="V532" i="5" s="1"/>
  <c r="U532" i="5" s="1"/>
  <c r="T532" i="5" s="1"/>
  <c r="S532" i="5" s="1"/>
  <c r="R532" i="5" s="1"/>
  <c r="Q532" i="5" s="1"/>
  <c r="Y415" i="5"/>
  <c r="X415" i="5"/>
  <c r="W415" i="5"/>
  <c r="V415" i="5" s="1"/>
  <c r="U415" i="5" s="1"/>
  <c r="T415" i="5" s="1"/>
  <c r="S415" i="5" s="1"/>
  <c r="R415" i="5" s="1"/>
  <c r="Q415" i="5" s="1"/>
  <c r="Y593" i="5"/>
  <c r="X593" i="5"/>
  <c r="W593" i="5" s="1"/>
  <c r="V593" i="5" s="1"/>
  <c r="U593" i="5" s="1"/>
  <c r="T593" i="5" s="1"/>
  <c r="S593" i="5" s="1"/>
  <c r="R593" i="5" s="1"/>
  <c r="Q593" i="5" s="1"/>
  <c r="Y247" i="5"/>
  <c r="X247" i="5" s="1"/>
  <c r="W247" i="5" s="1"/>
  <c r="V247" i="5" s="1"/>
  <c r="U247" i="5" s="1"/>
  <c r="T247" i="5" s="1"/>
  <c r="S247" i="5" s="1"/>
  <c r="R247" i="5" s="1"/>
  <c r="Q247" i="5" s="1"/>
  <c r="Y531" i="5"/>
  <c r="X531" i="5" s="1"/>
  <c r="W531" i="5" s="1"/>
  <c r="V531" i="5" s="1"/>
  <c r="U531" i="5" s="1"/>
  <c r="T531" i="5" s="1"/>
  <c r="S531" i="5" s="1"/>
  <c r="R531" i="5" s="1"/>
  <c r="Q531" i="5" s="1"/>
  <c r="Y414" i="5"/>
  <c r="X414" i="5"/>
  <c r="W414" i="5" s="1"/>
  <c r="V414" i="5"/>
  <c r="U414" i="5" s="1"/>
  <c r="T414" i="5" s="1"/>
  <c r="S414" i="5" s="1"/>
  <c r="R414" i="5" s="1"/>
  <c r="Q414" i="5" s="1"/>
  <c r="Y172" i="5"/>
  <c r="X172" i="5" s="1"/>
  <c r="W172" i="5" s="1"/>
  <c r="V172" i="5" s="1"/>
  <c r="U172" i="5" s="1"/>
  <c r="T172" i="5"/>
  <c r="S172" i="5" s="1"/>
  <c r="R172" i="5" s="1"/>
  <c r="Q172" i="5" s="1"/>
  <c r="Y117" i="5"/>
  <c r="X117" i="5" s="1"/>
  <c r="W117" i="5" s="1"/>
  <c r="V117" i="5" s="1"/>
  <c r="U117" i="5" s="1"/>
  <c r="T117" i="5" s="1"/>
  <c r="S117" i="5" s="1"/>
  <c r="R117" i="5" s="1"/>
  <c r="Q117" i="5" s="1"/>
  <c r="Y79" i="5"/>
  <c r="X79" i="5" s="1"/>
  <c r="W79" i="5" s="1"/>
  <c r="V79" i="5" s="1"/>
  <c r="U79" i="5" s="1"/>
  <c r="T79" i="5" s="1"/>
  <c r="S79" i="5" s="1"/>
  <c r="R79" i="5" s="1"/>
  <c r="Q79" i="5" s="1"/>
  <c r="Y171" i="5"/>
  <c r="X171" i="5" s="1"/>
  <c r="W171" i="5" s="1"/>
  <c r="V171" i="5" s="1"/>
  <c r="U171" i="5" s="1"/>
  <c r="T171" i="5" s="1"/>
  <c r="S171" i="5" s="1"/>
  <c r="R171" i="5" s="1"/>
  <c r="Q171" i="5" s="1"/>
  <c r="Y170" i="5"/>
  <c r="X170" i="5" s="1"/>
  <c r="W170" i="5" s="1"/>
  <c r="V170" i="5" s="1"/>
  <c r="U170" i="5" s="1"/>
  <c r="T170" i="5" s="1"/>
  <c r="S170" i="5" s="1"/>
  <c r="R170" i="5" s="1"/>
  <c r="Q170" i="5" s="1"/>
  <c r="Y441" i="5"/>
  <c r="X441" i="5" s="1"/>
  <c r="W441" i="5" s="1"/>
  <c r="V441" i="5" s="1"/>
  <c r="U441" i="5" s="1"/>
  <c r="T441" i="5" s="1"/>
  <c r="S441" i="5" s="1"/>
  <c r="R441" i="5" s="1"/>
  <c r="Q441" i="5" s="1"/>
  <c r="Y413" i="5"/>
  <c r="X413" i="5" s="1"/>
  <c r="W413" i="5" s="1"/>
  <c r="V413" i="5" s="1"/>
  <c r="U413" i="5" s="1"/>
  <c r="T413" i="5" s="1"/>
  <c r="S413" i="5" s="1"/>
  <c r="R413" i="5" s="1"/>
  <c r="Q413" i="5" s="1"/>
  <c r="Y284" i="5"/>
  <c r="X284" i="5" s="1"/>
  <c r="W284" i="5" s="1"/>
  <c r="V284" i="5" s="1"/>
  <c r="U284" i="5" s="1"/>
  <c r="T284" i="5" s="1"/>
  <c r="S284" i="5" s="1"/>
  <c r="R284" i="5" s="1"/>
  <c r="Q284" i="5" s="1"/>
  <c r="Y576" i="5"/>
  <c r="X576" i="5" s="1"/>
  <c r="W576" i="5" s="1"/>
  <c r="V576" i="5" s="1"/>
  <c r="U576" i="5" s="1"/>
  <c r="T576" i="5" s="1"/>
  <c r="S576" i="5" s="1"/>
  <c r="R576" i="5" s="1"/>
  <c r="Q576" i="5" s="1"/>
  <c r="Y246" i="5"/>
  <c r="X246" i="5" s="1"/>
  <c r="W246" i="5" s="1"/>
  <c r="V246" i="5" s="1"/>
  <c r="U246" i="5" s="1"/>
  <c r="T246" i="5" s="1"/>
  <c r="S246" i="5" s="1"/>
  <c r="R246" i="5" s="1"/>
  <c r="Q246" i="5" s="1"/>
  <c r="Y245" i="5"/>
  <c r="X245" i="5" s="1"/>
  <c r="W245" i="5" s="1"/>
  <c r="V245" i="5" s="1"/>
  <c r="U245" i="5" s="1"/>
  <c r="T245" i="5" s="1"/>
  <c r="S245" i="5" s="1"/>
  <c r="R245" i="5" s="1"/>
  <c r="Q245" i="5" s="1"/>
  <c r="Y32" i="5"/>
  <c r="X32" i="5" s="1"/>
  <c r="W32" i="5" s="1"/>
  <c r="V32" i="5" s="1"/>
  <c r="U32" i="5" s="1"/>
  <c r="T32" i="5" s="1"/>
  <c r="S32" i="5" s="1"/>
  <c r="R32" i="5" s="1"/>
  <c r="Q32" i="5" s="1"/>
  <c r="Y759" i="5"/>
  <c r="X759" i="5"/>
  <c r="W759" i="5" s="1"/>
  <c r="V759" i="5" s="1"/>
  <c r="U759" i="5" s="1"/>
  <c r="T759" i="5" s="1"/>
  <c r="S759" i="5" s="1"/>
  <c r="R759" i="5" s="1"/>
  <c r="Q759" i="5" s="1"/>
  <c r="Y60" i="5"/>
  <c r="X60" i="5" s="1"/>
  <c r="W60" i="5" s="1"/>
  <c r="V60" i="5"/>
  <c r="U60" i="5" s="1"/>
  <c r="T60" i="5" s="1"/>
  <c r="S60" i="5" s="1"/>
  <c r="R60" i="5" s="1"/>
  <c r="Q60" i="5" s="1"/>
  <c r="Y169" i="5"/>
  <c r="X169" i="5" s="1"/>
  <c r="W169" i="5" s="1"/>
  <c r="V169" i="5" s="1"/>
  <c r="U169" i="5" s="1"/>
  <c r="T169" i="5" s="1"/>
  <c r="S169" i="5" s="1"/>
  <c r="R169" i="5" s="1"/>
  <c r="Q169" i="5" s="1"/>
  <c r="Y244" i="5"/>
  <c r="X244" i="5"/>
  <c r="W244" i="5" s="1"/>
  <c r="V244" i="5" s="1"/>
  <c r="U244" i="5" s="1"/>
  <c r="T244" i="5" s="1"/>
  <c r="S244" i="5" s="1"/>
  <c r="R244" i="5" s="1"/>
  <c r="Q244" i="5" s="1"/>
  <c r="Y243" i="5"/>
  <c r="X243" i="5" s="1"/>
  <c r="W243" i="5" s="1"/>
  <c r="V243" i="5" s="1"/>
  <c r="U243" i="5" s="1"/>
  <c r="T243" i="5"/>
  <c r="S243" i="5" s="1"/>
  <c r="R243" i="5" s="1"/>
  <c r="Q243" i="5" s="1"/>
  <c r="Y440" i="5"/>
  <c r="X440" i="5" s="1"/>
  <c r="W440" i="5" s="1"/>
  <c r="V440" i="5" s="1"/>
  <c r="U440" i="5" s="1"/>
  <c r="T440" i="5" s="1"/>
  <c r="S440" i="5" s="1"/>
  <c r="R440" i="5" s="1"/>
  <c r="Q440" i="5" s="1"/>
  <c r="Y412" i="5"/>
  <c r="X412" i="5" s="1"/>
  <c r="W412" i="5" s="1"/>
  <c r="V412" i="5" s="1"/>
  <c r="U412" i="5" s="1"/>
  <c r="T412" i="5" s="1"/>
  <c r="S412" i="5"/>
  <c r="R412" i="5" s="1"/>
  <c r="Q412" i="5" s="1"/>
  <c r="Y411" i="5"/>
  <c r="X411" i="5" s="1"/>
  <c r="W411" i="5" s="1"/>
  <c r="V411" i="5" s="1"/>
  <c r="U411" i="5" s="1"/>
  <c r="T411" i="5" s="1"/>
  <c r="S411" i="5" s="1"/>
  <c r="R411" i="5" s="1"/>
  <c r="Q411" i="5" s="1"/>
  <c r="A411" i="5"/>
  <c r="Y731" i="5"/>
  <c r="X731" i="5" s="1"/>
  <c r="W731" i="5" s="1"/>
  <c r="V731" i="5" s="1"/>
  <c r="U731" i="5" s="1"/>
  <c r="T731" i="5" s="1"/>
  <c r="S731" i="5" s="1"/>
  <c r="R731" i="5" s="1"/>
  <c r="Q731" i="5" s="1"/>
  <c r="Y671" i="5"/>
  <c r="X671" i="5" s="1"/>
  <c r="W671" i="5" s="1"/>
  <c r="V671" i="5" s="1"/>
  <c r="U671" i="5" s="1"/>
  <c r="T671" i="5" s="1"/>
  <c r="S671" i="5" s="1"/>
  <c r="R671" i="5" s="1"/>
  <c r="Q671" i="5" s="1"/>
  <c r="Y410" i="5"/>
  <c r="X410" i="5"/>
  <c r="W410" i="5" s="1"/>
  <c r="V410" i="5" s="1"/>
  <c r="U410" i="5" s="1"/>
  <c r="T410" i="5" s="1"/>
  <c r="S410" i="5" s="1"/>
  <c r="R410" i="5" s="1"/>
  <c r="Q410" i="5" s="1"/>
  <c r="A410" i="5"/>
  <c r="Y630" i="5"/>
  <c r="X630" i="5" s="1"/>
  <c r="W630" i="5" s="1"/>
  <c r="V630" i="5" s="1"/>
  <c r="U630" i="5"/>
  <c r="T630" i="5" s="1"/>
  <c r="S630" i="5" s="1"/>
  <c r="R630" i="5" s="1"/>
  <c r="Q630" i="5" s="1"/>
  <c r="Y25" i="5"/>
  <c r="X25" i="5" s="1"/>
  <c r="W25" i="5" s="1"/>
  <c r="V25" i="5" s="1"/>
  <c r="U25" i="5" s="1"/>
  <c r="T25" i="5" s="1"/>
  <c r="S25" i="5" s="1"/>
  <c r="R25" i="5" s="1"/>
  <c r="Q25" i="5" s="1"/>
  <c r="Y24" i="5"/>
  <c r="X24" i="5" s="1"/>
  <c r="W24" i="5" s="1"/>
  <c r="V24" i="5" s="1"/>
  <c r="U24" i="5" s="1"/>
  <c r="T24" i="5" s="1"/>
  <c r="S24" i="5" s="1"/>
  <c r="R24" i="5" s="1"/>
  <c r="Q24" i="5" s="1"/>
  <c r="Y240" i="5"/>
  <c r="X240" i="5"/>
  <c r="W240" i="5" s="1"/>
  <c r="V240" i="5" s="1"/>
  <c r="U240" i="5" s="1"/>
  <c r="T240" i="5" s="1"/>
  <c r="S240" i="5" s="1"/>
  <c r="R240" i="5" s="1"/>
  <c r="Q240" i="5" s="1"/>
  <c r="Y375" i="5"/>
  <c r="X375" i="5" s="1"/>
  <c r="W375" i="5" s="1"/>
  <c r="V375" i="5" s="1"/>
  <c r="U375" i="5" s="1"/>
  <c r="T375" i="5" s="1"/>
  <c r="S375" i="5" s="1"/>
  <c r="R375" i="5" s="1"/>
  <c r="Q375" i="5" s="1"/>
  <c r="Y374" i="5"/>
  <c r="X374" i="5" s="1"/>
  <c r="W374" i="5" s="1"/>
  <c r="V374" i="5" s="1"/>
  <c r="U374" i="5" s="1"/>
  <c r="T374" i="5" s="1"/>
  <c r="S374" i="5" s="1"/>
  <c r="R374" i="5" s="1"/>
  <c r="Q374" i="5" s="1"/>
  <c r="Y373" i="5"/>
  <c r="X373" i="5" s="1"/>
  <c r="W373" i="5" s="1"/>
  <c r="V373" i="5" s="1"/>
  <c r="U373" i="5" s="1"/>
  <c r="T373" i="5" s="1"/>
  <c r="S373" i="5" s="1"/>
  <c r="R373" i="5" s="1"/>
  <c r="Q373" i="5" s="1"/>
  <c r="Y116" i="5"/>
  <c r="X116" i="5" s="1"/>
  <c r="W116" i="5" s="1"/>
  <c r="V116" i="5" s="1"/>
  <c r="U116" i="5" s="1"/>
  <c r="T116" i="5" s="1"/>
  <c r="S116" i="5" s="1"/>
  <c r="R116" i="5" s="1"/>
  <c r="Q116" i="5" s="1"/>
  <c r="Y372" i="5"/>
  <c r="X372" i="5" s="1"/>
  <c r="W372" i="5" s="1"/>
  <c r="V372" i="5" s="1"/>
  <c r="U372" i="5" s="1"/>
  <c r="T372" i="5" s="1"/>
  <c r="S372" i="5" s="1"/>
  <c r="R372" i="5" s="1"/>
  <c r="Q372" i="5" s="1"/>
  <c r="Y668" i="5"/>
  <c r="X668" i="5" s="1"/>
  <c r="W668" i="5" s="1"/>
  <c r="V668" i="5" s="1"/>
  <c r="U668" i="5"/>
  <c r="T668" i="5" s="1"/>
  <c r="S668" i="5" s="1"/>
  <c r="R668" i="5" s="1"/>
  <c r="Q668" i="5" s="1"/>
  <c r="Y23" i="5"/>
  <c r="X23" i="5" s="1"/>
  <c r="W23" i="5" s="1"/>
  <c r="V23" i="5" s="1"/>
  <c r="U23" i="5" s="1"/>
  <c r="T23" i="5" s="1"/>
  <c r="S23" i="5" s="1"/>
  <c r="R23" i="5" s="1"/>
  <c r="Q23" i="5" s="1"/>
  <c r="Y17" i="5"/>
  <c r="X17" i="5" s="1"/>
  <c r="W17" i="5" s="1"/>
  <c r="V17" i="5" s="1"/>
  <c r="U17" i="5" s="1"/>
  <c r="T17" i="5" s="1"/>
  <c r="S17" i="5" s="1"/>
  <c r="R17" i="5" s="1"/>
  <c r="Q17" i="5" s="1"/>
  <c r="Y239" i="5"/>
  <c r="X239" i="5" s="1"/>
  <c r="W239" i="5" s="1"/>
  <c r="V239" i="5"/>
  <c r="U239" i="5" s="1"/>
  <c r="T239" i="5" s="1"/>
  <c r="S239" i="5" s="1"/>
  <c r="R239" i="5" s="1"/>
  <c r="Q239" i="5" s="1"/>
  <c r="Y574" i="5"/>
  <c r="X574" i="5" s="1"/>
  <c r="W574" i="5" s="1"/>
  <c r="V574" i="5" s="1"/>
  <c r="U574" i="5" s="1"/>
  <c r="T574" i="5" s="1"/>
  <c r="S574" i="5" s="1"/>
  <c r="R574" i="5" s="1"/>
  <c r="Q574" i="5" s="1"/>
  <c r="Y238" i="5"/>
  <c r="X238" i="5" s="1"/>
  <c r="W238" i="5" s="1"/>
  <c r="V238" i="5" s="1"/>
  <c r="U238" i="5" s="1"/>
  <c r="T238" i="5" s="1"/>
  <c r="S238" i="5" s="1"/>
  <c r="R238" i="5" s="1"/>
  <c r="Q238" i="5" s="1"/>
  <c r="Y237" i="5"/>
  <c r="X237" i="5" s="1"/>
  <c r="W237" i="5" s="1"/>
  <c r="V237" i="5" s="1"/>
  <c r="U237" i="5" s="1"/>
  <c r="T237" i="5" s="1"/>
  <c r="S237" i="5" s="1"/>
  <c r="R237" i="5" s="1"/>
  <c r="Q237" i="5" s="1"/>
  <c r="Y667" i="5"/>
  <c r="X667" i="5" s="1"/>
  <c r="W667" i="5" s="1"/>
  <c r="V667" i="5" s="1"/>
  <c r="U667" i="5" s="1"/>
  <c r="T667" i="5" s="1"/>
  <c r="S667" i="5" s="1"/>
  <c r="R667" i="5" s="1"/>
  <c r="Q667" i="5" s="1"/>
  <c r="Y666" i="5"/>
  <c r="X666" i="5" s="1"/>
  <c r="W666" i="5" s="1"/>
  <c r="V666" i="5" s="1"/>
  <c r="U666" i="5" s="1"/>
  <c r="T666" i="5" s="1"/>
  <c r="S666" i="5" s="1"/>
  <c r="R666" i="5" s="1"/>
  <c r="Q666" i="5" s="1"/>
  <c r="Y57" i="5"/>
  <c r="X57" i="5" s="1"/>
  <c r="W57" i="5" s="1"/>
  <c r="V57" i="5" s="1"/>
  <c r="U57" i="5" s="1"/>
  <c r="T57" i="5" s="1"/>
  <c r="S57" i="5" s="1"/>
  <c r="R57" i="5" s="1"/>
  <c r="Q57" i="5" s="1"/>
  <c r="Y167" i="5"/>
  <c r="X167" i="5" s="1"/>
  <c r="W167" i="5" s="1"/>
  <c r="V167" i="5" s="1"/>
  <c r="U167" i="5" s="1"/>
  <c r="T167" i="5" s="1"/>
  <c r="S167" i="5" s="1"/>
  <c r="R167" i="5" s="1"/>
  <c r="Q167" i="5" s="1"/>
  <c r="Y371" i="5"/>
  <c r="X371" i="5" s="1"/>
  <c r="W371" i="5" s="1"/>
  <c r="V371" i="5"/>
  <c r="U371" i="5" s="1"/>
  <c r="T371" i="5" s="1"/>
  <c r="S371" i="5" s="1"/>
  <c r="R371" i="5" s="1"/>
  <c r="Q371" i="5" s="1"/>
  <c r="Y16" i="5"/>
  <c r="X16" i="5" s="1"/>
  <c r="W16" i="5" s="1"/>
  <c r="V16" i="5" s="1"/>
  <c r="U16" i="5" s="1"/>
  <c r="T16" i="5" s="1"/>
  <c r="S16" i="5" s="1"/>
  <c r="R16" i="5" s="1"/>
  <c r="Q16" i="5" s="1"/>
  <c r="Y236" i="5"/>
  <c r="X236" i="5" s="1"/>
  <c r="W236" i="5" s="1"/>
  <c r="V236" i="5" s="1"/>
  <c r="U236" i="5" s="1"/>
  <c r="T236" i="5" s="1"/>
  <c r="S236" i="5" s="1"/>
  <c r="R236" i="5" s="1"/>
  <c r="Q236" i="5" s="1"/>
  <c r="Y573" i="5"/>
  <c r="X573" i="5" s="1"/>
  <c r="W573" i="5" s="1"/>
  <c r="V573" i="5" s="1"/>
  <c r="U573" i="5" s="1"/>
  <c r="T573" i="5" s="1"/>
  <c r="S573" i="5" s="1"/>
  <c r="R573" i="5" s="1"/>
  <c r="Q573" i="5" s="1"/>
  <c r="Y235" i="5"/>
  <c r="X235" i="5" s="1"/>
  <c r="W235" i="5" s="1"/>
  <c r="V235" i="5" s="1"/>
  <c r="U235" i="5" s="1"/>
  <c r="T235" i="5" s="1"/>
  <c r="S235" i="5" s="1"/>
  <c r="R235" i="5" s="1"/>
  <c r="Q235" i="5" s="1"/>
  <c r="Y166" i="5"/>
  <c r="X166" i="5" s="1"/>
  <c r="W166" i="5" s="1"/>
  <c r="V166" i="5" s="1"/>
  <c r="U166" i="5" s="1"/>
  <c r="T166" i="5" s="1"/>
  <c r="S166" i="5" s="1"/>
  <c r="R166" i="5" s="1"/>
  <c r="Q166" i="5" s="1"/>
  <c r="Y665" i="5"/>
  <c r="X665" i="5" s="1"/>
  <c r="W665" i="5" s="1"/>
  <c r="V665" i="5" s="1"/>
  <c r="U665" i="5" s="1"/>
  <c r="T665" i="5"/>
  <c r="S665" i="5" s="1"/>
  <c r="R665" i="5" s="1"/>
  <c r="Q665" i="5" s="1"/>
  <c r="Y726" i="5"/>
  <c r="X726" i="5" s="1"/>
  <c r="W726" i="5" s="1"/>
  <c r="V726" i="5" s="1"/>
  <c r="U726" i="5" s="1"/>
  <c r="T726" i="5" s="1"/>
  <c r="S726" i="5" s="1"/>
  <c r="R726" i="5" s="1"/>
  <c r="Q726" i="5" s="1"/>
  <c r="Y664" i="5"/>
  <c r="X664" i="5" s="1"/>
  <c r="W664" i="5" s="1"/>
  <c r="V664" i="5" s="1"/>
  <c r="U664" i="5" s="1"/>
  <c r="T664" i="5" s="1"/>
  <c r="S664" i="5" s="1"/>
  <c r="R664" i="5" s="1"/>
  <c r="Q664" i="5" s="1"/>
  <c r="Y281" i="5"/>
  <c r="X281" i="5" s="1"/>
  <c r="W281" i="5" s="1"/>
  <c r="V281" i="5" s="1"/>
  <c r="U281" i="5" s="1"/>
  <c r="T281" i="5" s="1"/>
  <c r="S281" i="5" s="1"/>
  <c r="R281" i="5" s="1"/>
  <c r="Q281" i="5" s="1"/>
  <c r="Y206" i="5"/>
  <c r="X206" i="5" s="1"/>
  <c r="W206" i="5" s="1"/>
  <c r="V206" i="5" s="1"/>
  <c r="U206" i="5" s="1"/>
  <c r="T206" i="5" s="1"/>
  <c r="S206" i="5" s="1"/>
  <c r="R206" i="5" s="1"/>
  <c r="Q206" i="5" s="1"/>
  <c r="Y165" i="5"/>
  <c r="X165" i="5" s="1"/>
  <c r="W165" i="5" s="1"/>
  <c r="V165" i="5" s="1"/>
  <c r="U165" i="5" s="1"/>
  <c r="T165" i="5" s="1"/>
  <c r="S165" i="5" s="1"/>
  <c r="R165" i="5" s="1"/>
  <c r="Q165" i="5" s="1"/>
  <c r="Y370" i="5"/>
  <c r="X370" i="5" s="1"/>
  <c r="W370" i="5" s="1"/>
  <c r="V370" i="5" s="1"/>
  <c r="U370" i="5" s="1"/>
  <c r="T370" i="5" s="1"/>
  <c r="S370" i="5" s="1"/>
  <c r="R370" i="5"/>
  <c r="Q370" i="5" s="1"/>
  <c r="Y234" i="5"/>
  <c r="X234" i="5" s="1"/>
  <c r="W234" i="5" s="1"/>
  <c r="V234" i="5" s="1"/>
  <c r="U234" i="5" s="1"/>
  <c r="T234" i="5" s="1"/>
  <c r="S234" i="5" s="1"/>
  <c r="R234" i="5" s="1"/>
  <c r="Q234" i="5" s="1"/>
  <c r="Y164" i="5"/>
  <c r="X164" i="5" s="1"/>
  <c r="W164" i="5" s="1"/>
  <c r="V164" i="5" s="1"/>
  <c r="U164" i="5" s="1"/>
  <c r="T164" i="5" s="1"/>
  <c r="S164" i="5" s="1"/>
  <c r="R164" i="5" s="1"/>
  <c r="Q164" i="5" s="1"/>
  <c r="Y545" i="5"/>
  <c r="X545" i="5" s="1"/>
  <c r="W545" i="5"/>
  <c r="V545" i="5" s="1"/>
  <c r="U545" i="5" s="1"/>
  <c r="T545" i="5" s="1"/>
  <c r="S545" i="5" s="1"/>
  <c r="R545" i="5" s="1"/>
  <c r="Q545" i="5" s="1"/>
  <c r="Y163" i="5"/>
  <c r="X163" i="5" s="1"/>
  <c r="W163" i="5" s="1"/>
  <c r="V163" i="5" s="1"/>
  <c r="U163" i="5" s="1"/>
  <c r="T163" i="5" s="1"/>
  <c r="S163" i="5" s="1"/>
  <c r="R163" i="5" s="1"/>
  <c r="Q163" i="5" s="1"/>
  <c r="Y205" i="5"/>
  <c r="X205" i="5" s="1"/>
  <c r="W205" i="5" s="1"/>
  <c r="V205" i="5" s="1"/>
  <c r="U205" i="5" s="1"/>
  <c r="T205" i="5" s="1"/>
  <c r="S205" i="5" s="1"/>
  <c r="R205" i="5" s="1"/>
  <c r="Q205" i="5" s="1"/>
  <c r="Y233" i="5"/>
  <c r="X233" i="5" s="1"/>
  <c r="W233" i="5" s="1"/>
  <c r="V233" i="5" s="1"/>
  <c r="U233" i="5" s="1"/>
  <c r="T233" i="5" s="1"/>
  <c r="S233" i="5" s="1"/>
  <c r="R233" i="5" s="1"/>
  <c r="Q233" i="5" s="1"/>
  <c r="Y544" i="5"/>
  <c r="X544" i="5" s="1"/>
  <c r="W544" i="5" s="1"/>
  <c r="V544" i="5" s="1"/>
  <c r="U544" i="5" s="1"/>
  <c r="T544" i="5" s="1"/>
  <c r="S544" i="5" s="1"/>
  <c r="R544" i="5" s="1"/>
  <c r="Q544" i="5" s="1"/>
  <c r="Y280" i="5"/>
  <c r="X280" i="5" s="1"/>
  <c r="W280" i="5" s="1"/>
  <c r="V280" i="5" s="1"/>
  <c r="U280" i="5" s="1"/>
  <c r="T280" i="5" s="1"/>
  <c r="S280" i="5" s="1"/>
  <c r="R280" i="5" s="1"/>
  <c r="Q280" i="5" s="1"/>
  <c r="Y663" i="5"/>
  <c r="X663" i="5" s="1"/>
  <c r="W663" i="5" s="1"/>
  <c r="V663" i="5" s="1"/>
  <c r="U663" i="5"/>
  <c r="T663" i="5" s="1"/>
  <c r="S663" i="5" s="1"/>
  <c r="R663" i="5" s="1"/>
  <c r="Q663" i="5" s="1"/>
  <c r="Y162" i="5"/>
  <c r="X162" i="5" s="1"/>
  <c r="W162" i="5" s="1"/>
  <c r="V162" i="5" s="1"/>
  <c r="U162" i="5" s="1"/>
  <c r="T162" i="5" s="1"/>
  <c r="S162" i="5" s="1"/>
  <c r="R162" i="5" s="1"/>
  <c r="Q162" i="5" s="1"/>
  <c r="Y115" i="5"/>
  <c r="X115" i="5" s="1"/>
  <c r="W115" i="5" s="1"/>
  <c r="V115" i="5" s="1"/>
  <c r="U115" i="5" s="1"/>
  <c r="T115" i="5" s="1"/>
  <c r="S115" i="5" s="1"/>
  <c r="R115" i="5" s="1"/>
  <c r="Q115" i="5" s="1"/>
  <c r="Y114" i="5"/>
  <c r="X114" i="5" s="1"/>
  <c r="W114" i="5" s="1"/>
  <c r="V114" i="5" s="1"/>
  <c r="U114" i="5" s="1"/>
  <c r="T114" i="5" s="1"/>
  <c r="S114" i="5" s="1"/>
  <c r="R114" i="5" s="1"/>
  <c r="Q114" i="5" s="1"/>
  <c r="Y232" i="5"/>
  <c r="X232" i="5"/>
  <c r="W232" i="5" s="1"/>
  <c r="V232" i="5" s="1"/>
  <c r="U232" i="5" s="1"/>
  <c r="T232" i="5" s="1"/>
  <c r="S232" i="5" s="1"/>
  <c r="R232" i="5" s="1"/>
  <c r="Q232" i="5" s="1"/>
  <c r="Y113" i="5"/>
  <c r="X113" i="5" s="1"/>
  <c r="W113" i="5" s="1"/>
  <c r="V113" i="5" s="1"/>
  <c r="U113" i="5" s="1"/>
  <c r="T113" i="5" s="1"/>
  <c r="S113" i="5" s="1"/>
  <c r="R113" i="5" s="1"/>
  <c r="Q113" i="5" s="1"/>
  <c r="Y662" i="5"/>
  <c r="X662" i="5" s="1"/>
  <c r="W662" i="5" s="1"/>
  <c r="V662" i="5" s="1"/>
  <c r="U662" i="5" s="1"/>
  <c r="T662" i="5" s="1"/>
  <c r="S662" i="5" s="1"/>
  <c r="R662" i="5" s="1"/>
  <c r="Q662" i="5" s="1"/>
  <c r="Y161" i="5"/>
  <c r="X161" i="5" s="1"/>
  <c r="W161" i="5" s="1"/>
  <c r="V161" i="5" s="1"/>
  <c r="U161" i="5" s="1"/>
  <c r="T161" i="5" s="1"/>
  <c r="S161" i="5" s="1"/>
  <c r="R161" i="5" s="1"/>
  <c r="Q161" i="5" s="1"/>
  <c r="Y572" i="5"/>
  <c r="X572" i="5" s="1"/>
  <c r="W572" i="5" s="1"/>
  <c r="V572" i="5" s="1"/>
  <c r="U572" i="5" s="1"/>
  <c r="T572" i="5" s="1"/>
  <c r="S572" i="5" s="1"/>
  <c r="R572" i="5" s="1"/>
  <c r="Q572" i="5" s="1"/>
  <c r="Y160" i="5"/>
  <c r="X160" i="5" s="1"/>
  <c r="W160" i="5" s="1"/>
  <c r="V160" i="5" s="1"/>
  <c r="U160" i="5" s="1"/>
  <c r="T160" i="5" s="1"/>
  <c r="S160" i="5" s="1"/>
  <c r="R160" i="5" s="1"/>
  <c r="Q160" i="5" s="1"/>
  <c r="Y231" i="5"/>
  <c r="X231" i="5"/>
  <c r="W231" i="5" s="1"/>
  <c r="V231" i="5" s="1"/>
  <c r="U231" i="5" s="1"/>
  <c r="T231" i="5" s="1"/>
  <c r="S231" i="5" s="1"/>
  <c r="R231" i="5" s="1"/>
  <c r="Q231" i="5" s="1"/>
  <c r="Y521" i="5"/>
  <c r="X521" i="5" s="1"/>
  <c r="W521" i="5" s="1"/>
  <c r="V521" i="5" s="1"/>
  <c r="U521" i="5" s="1"/>
  <c r="T521" i="5" s="1"/>
  <c r="S521" i="5" s="1"/>
  <c r="R521" i="5" s="1"/>
  <c r="Q521" i="5" s="1"/>
  <c r="Y273" i="5"/>
  <c r="X273" i="5"/>
  <c r="W273" i="5" s="1"/>
  <c r="V273" i="5" s="1"/>
  <c r="U273" i="5" s="1"/>
  <c r="T273" i="5" s="1"/>
  <c r="S273" i="5" s="1"/>
  <c r="R273" i="5" s="1"/>
  <c r="Q273" i="5" s="1"/>
  <c r="Y369" i="5"/>
  <c r="X369" i="5" s="1"/>
  <c r="W369" i="5" s="1"/>
  <c r="V369" i="5" s="1"/>
  <c r="U369" i="5" s="1"/>
  <c r="T369" i="5" s="1"/>
  <c r="S369" i="5" s="1"/>
  <c r="R369" i="5" s="1"/>
  <c r="Q369" i="5" s="1"/>
  <c r="Y291" i="5"/>
  <c r="X291" i="5" s="1"/>
  <c r="W291" i="5" s="1"/>
  <c r="V291" i="5" s="1"/>
  <c r="U291" i="5" s="1"/>
  <c r="T291" i="5" s="1"/>
  <c r="S291" i="5" s="1"/>
  <c r="R291" i="5" s="1"/>
  <c r="Q291" i="5" s="1"/>
  <c r="Y725" i="5"/>
  <c r="X725" i="5" s="1"/>
  <c r="W725" i="5" s="1"/>
  <c r="V725" i="5" s="1"/>
  <c r="U725" i="5" s="1"/>
  <c r="T725" i="5" s="1"/>
  <c r="S725" i="5" s="1"/>
  <c r="R725" i="5" s="1"/>
  <c r="Q725" i="5" s="1"/>
  <c r="Y724" i="5"/>
  <c r="X724" i="5" s="1"/>
  <c r="W724" i="5" s="1"/>
  <c r="V724" i="5" s="1"/>
  <c r="U724" i="5" s="1"/>
  <c r="T724" i="5" s="1"/>
  <c r="S724" i="5" s="1"/>
  <c r="R724" i="5" s="1"/>
  <c r="Q724" i="5" s="1"/>
  <c r="Y230" i="5"/>
  <c r="X230" i="5" s="1"/>
  <c r="W230" i="5" s="1"/>
  <c r="V230" i="5" s="1"/>
  <c r="U230" i="5" s="1"/>
  <c r="T230" i="5" s="1"/>
  <c r="S230" i="5" s="1"/>
  <c r="R230" i="5" s="1"/>
  <c r="Q230" i="5" s="1"/>
  <c r="Y368" i="5"/>
  <c r="X368" i="5" s="1"/>
  <c r="W368" i="5" s="1"/>
  <c r="V368" i="5" s="1"/>
  <c r="U368" i="5" s="1"/>
  <c r="T368" i="5" s="1"/>
  <c r="S368" i="5" s="1"/>
  <c r="R368" i="5" s="1"/>
  <c r="Q368" i="5" s="1"/>
  <c r="Y159" i="5"/>
  <c r="X159" i="5" s="1"/>
  <c r="W159" i="5" s="1"/>
  <c r="V159" i="5" s="1"/>
  <c r="U159" i="5" s="1"/>
  <c r="T159" i="5" s="1"/>
  <c r="S159" i="5" s="1"/>
  <c r="R159" i="5" s="1"/>
  <c r="Q159" i="5" s="1"/>
  <c r="Y685" i="5"/>
  <c r="X685" i="5"/>
  <c r="W685" i="5" s="1"/>
  <c r="V685" i="5" s="1"/>
  <c r="U685" i="5" s="1"/>
  <c r="T685" i="5" s="1"/>
  <c r="S685" i="5" s="1"/>
  <c r="R685" i="5" s="1"/>
  <c r="Q685" i="5" s="1"/>
  <c r="Y591" i="5"/>
  <c r="X591" i="5" s="1"/>
  <c r="W591" i="5" s="1"/>
  <c r="V591" i="5" s="1"/>
  <c r="U591" i="5" s="1"/>
  <c r="T591" i="5" s="1"/>
  <c r="S591" i="5" s="1"/>
  <c r="R591" i="5" s="1"/>
  <c r="Q591" i="5" s="1"/>
  <c r="Y657" i="5"/>
  <c r="X657" i="5" s="1"/>
  <c r="W657" i="5" s="1"/>
  <c r="V657" i="5" s="1"/>
  <c r="U657" i="5" s="1"/>
  <c r="T657" i="5" s="1"/>
  <c r="S657" i="5" s="1"/>
  <c r="R657" i="5" s="1"/>
  <c r="Q657" i="5" s="1"/>
  <c r="Y529" i="5"/>
  <c r="X529" i="5" s="1"/>
  <c r="W529" i="5" s="1"/>
  <c r="V529" i="5" s="1"/>
  <c r="U529" i="5" s="1"/>
  <c r="T529" i="5" s="1"/>
  <c r="S529" i="5" s="1"/>
  <c r="R529" i="5" s="1"/>
  <c r="Q529" i="5" s="1"/>
  <c r="Y528" i="5"/>
  <c r="X528" i="5" s="1"/>
  <c r="W528" i="5" s="1"/>
  <c r="V528" i="5" s="1"/>
  <c r="U528" i="5" s="1"/>
  <c r="T528" i="5" s="1"/>
  <c r="S528" i="5" s="1"/>
  <c r="R528" i="5" s="1"/>
  <c r="Q528" i="5" s="1"/>
  <c r="Y590" i="5"/>
  <c r="X590" i="5" s="1"/>
  <c r="W590" i="5" s="1"/>
  <c r="V590" i="5" s="1"/>
  <c r="U590" i="5" s="1"/>
  <c r="T590" i="5" s="1"/>
  <c r="S590" i="5" s="1"/>
  <c r="R590" i="5" s="1"/>
  <c r="Q590" i="5" s="1"/>
  <c r="Y495" i="5"/>
  <c r="X495" i="5"/>
  <c r="W495" i="5" s="1"/>
  <c r="V495" i="5" s="1"/>
  <c r="U495" i="5" s="1"/>
  <c r="T495" i="5" s="1"/>
  <c r="S495" i="5" s="1"/>
  <c r="R495" i="5" s="1"/>
  <c r="Q495" i="5" s="1"/>
  <c r="Y757" i="5"/>
  <c r="X757" i="5" s="1"/>
  <c r="W757" i="5" s="1"/>
  <c r="V757" i="5" s="1"/>
  <c r="U757" i="5"/>
  <c r="T757" i="5" s="1"/>
  <c r="S757" i="5" s="1"/>
  <c r="R757" i="5" s="1"/>
  <c r="Q757" i="5" s="1"/>
  <c r="Y554" i="5"/>
  <c r="X554" i="5" s="1"/>
  <c r="W554" i="5" s="1"/>
  <c r="V554" i="5" s="1"/>
  <c r="U554" i="5" s="1"/>
  <c r="T554" i="5" s="1"/>
  <c r="S554" i="5" s="1"/>
  <c r="R554" i="5" s="1"/>
  <c r="Q554" i="5" s="1"/>
  <c r="Y656" i="5"/>
  <c r="X656" i="5" s="1"/>
  <c r="W656" i="5" s="1"/>
  <c r="V656" i="5" s="1"/>
  <c r="U656" i="5" s="1"/>
  <c r="T656" i="5" s="1"/>
  <c r="S656" i="5" s="1"/>
  <c r="R656" i="5"/>
  <c r="Q656" i="5" s="1"/>
  <c r="Y527" i="5"/>
  <c r="X527" i="5" s="1"/>
  <c r="W527" i="5" s="1"/>
  <c r="V527" i="5" s="1"/>
  <c r="U527" i="5" s="1"/>
  <c r="T527" i="5" s="1"/>
  <c r="S527" i="5" s="1"/>
  <c r="R527" i="5" s="1"/>
  <c r="Q527" i="5" s="1"/>
  <c r="Y589" i="5"/>
  <c r="X589" i="5" s="1"/>
  <c r="W589" i="5" s="1"/>
  <c r="V589" i="5" s="1"/>
  <c r="U589" i="5" s="1"/>
  <c r="T589" i="5" s="1"/>
  <c r="S589" i="5" s="1"/>
  <c r="R589" i="5" s="1"/>
  <c r="Q589" i="5" s="1"/>
  <c r="Y629" i="5"/>
  <c r="X629" i="5" s="1"/>
  <c r="W629" i="5" s="1"/>
  <c r="V629" i="5" s="1"/>
  <c r="U629" i="5" s="1"/>
  <c r="T629" i="5" s="1"/>
  <c r="S629" i="5" s="1"/>
  <c r="R629" i="5" s="1"/>
  <c r="Q629" i="5" s="1"/>
  <c r="Y526" i="5"/>
  <c r="X526" i="5" s="1"/>
  <c r="W526" i="5" s="1"/>
  <c r="V526" i="5" s="1"/>
  <c r="U526" i="5" s="1"/>
  <c r="T526" i="5" s="1"/>
  <c r="S526" i="5" s="1"/>
  <c r="R526" i="5" s="1"/>
  <c r="Q526" i="5" s="1"/>
  <c r="Y588" i="5"/>
  <c r="X588" i="5"/>
  <c r="W588" i="5" s="1"/>
  <c r="V588" i="5" s="1"/>
  <c r="U588" i="5" s="1"/>
  <c r="T588" i="5" s="1"/>
  <c r="S588" i="5"/>
  <c r="R588" i="5" s="1"/>
  <c r="Q588" i="5" s="1"/>
  <c r="Y655" i="5"/>
  <c r="X655" i="5" s="1"/>
  <c r="W655" i="5" s="1"/>
  <c r="V655" i="5" s="1"/>
  <c r="U655" i="5" s="1"/>
  <c r="T655" i="5" s="1"/>
  <c r="S655" i="5" s="1"/>
  <c r="R655" i="5" s="1"/>
  <c r="Q655" i="5" s="1"/>
  <c r="Y628" i="5"/>
  <c r="X628" i="5" s="1"/>
  <c r="W628" i="5" s="1"/>
  <c r="V628" i="5" s="1"/>
  <c r="U628" i="5" s="1"/>
  <c r="T628" i="5" s="1"/>
  <c r="S628" i="5"/>
  <c r="R628" i="5" s="1"/>
  <c r="Q628" i="5" s="1"/>
  <c r="Y78" i="5"/>
  <c r="X78" i="5" s="1"/>
  <c r="W78" i="5" s="1"/>
  <c r="V78" i="5" s="1"/>
  <c r="U78" i="5" s="1"/>
  <c r="T78" i="5" s="1"/>
  <c r="S78" i="5" s="1"/>
  <c r="R78" i="5" s="1"/>
  <c r="Q78" i="5" s="1"/>
  <c r="Y756" i="5"/>
  <c r="X756" i="5" s="1"/>
  <c r="W756" i="5" s="1"/>
  <c r="V756" i="5" s="1"/>
  <c r="U756" i="5" s="1"/>
  <c r="T756" i="5" s="1"/>
  <c r="S756" i="5" s="1"/>
  <c r="R756" i="5" s="1"/>
  <c r="Q756" i="5" s="1"/>
  <c r="Y627" i="5"/>
  <c r="X627" i="5" s="1"/>
  <c r="W627" i="5" s="1"/>
  <c r="V627" i="5" s="1"/>
  <c r="U627" i="5" s="1"/>
  <c r="T627" i="5" s="1"/>
  <c r="S627" i="5" s="1"/>
  <c r="R627" i="5" s="1"/>
  <c r="Q627" i="5" s="1"/>
  <c r="Y755" i="5"/>
  <c r="X755" i="5" s="1"/>
  <c r="W755" i="5" s="1"/>
  <c r="V755" i="5" s="1"/>
  <c r="U755" i="5" s="1"/>
  <c r="T755" i="5" s="1"/>
  <c r="S755" i="5"/>
  <c r="R755" i="5" s="1"/>
  <c r="Q755" i="5" s="1"/>
  <c r="Y77" i="5"/>
  <c r="X77" i="5" s="1"/>
  <c r="W77" i="5" s="1"/>
  <c r="V77" i="5" s="1"/>
  <c r="U77" i="5" s="1"/>
  <c r="T77" i="5" s="1"/>
  <c r="S77" i="5" s="1"/>
  <c r="R77" i="5" s="1"/>
  <c r="Q77" i="5" s="1"/>
  <c r="Y684" i="5"/>
  <c r="X684" i="5" s="1"/>
  <c r="W684" i="5" s="1"/>
  <c r="V684" i="5" s="1"/>
  <c r="U684" i="5" s="1"/>
  <c r="T684" i="5" s="1"/>
  <c r="S684" i="5" s="1"/>
  <c r="R684" i="5" s="1"/>
  <c r="Q684" i="5"/>
  <c r="Y45" i="5"/>
  <c r="X45" i="5" s="1"/>
  <c r="W45" i="5" s="1"/>
  <c r="V45" i="5" s="1"/>
  <c r="U45" i="5" s="1"/>
  <c r="T45" i="5" s="1"/>
  <c r="S45" i="5" s="1"/>
  <c r="R45" i="5" s="1"/>
  <c r="Q45" i="5" s="1"/>
  <c r="Y409" i="5"/>
  <c r="X409" i="5" s="1"/>
  <c r="W409" i="5" s="1"/>
  <c r="V409" i="5" s="1"/>
  <c r="U409" i="5" s="1"/>
  <c r="T409" i="5" s="1"/>
  <c r="S409" i="5"/>
  <c r="R409" i="5" s="1"/>
  <c r="Q409" i="5" s="1"/>
  <c r="Y626" i="5"/>
  <c r="X626" i="5" s="1"/>
  <c r="W626" i="5" s="1"/>
  <c r="V626" i="5" s="1"/>
  <c r="U626" i="5" s="1"/>
  <c r="T626" i="5" s="1"/>
  <c r="S626" i="5" s="1"/>
  <c r="R626" i="5" s="1"/>
  <c r="Q626" i="5" s="1"/>
  <c r="Y408" i="5"/>
  <c r="X408" i="5" s="1"/>
  <c r="W408" i="5" s="1"/>
  <c r="V408" i="5" s="1"/>
  <c r="U408" i="5" s="1"/>
  <c r="T408" i="5" s="1"/>
  <c r="S408" i="5" s="1"/>
  <c r="R408" i="5" s="1"/>
  <c r="Q408" i="5" s="1"/>
  <c r="Y587" i="5"/>
  <c r="X587" i="5" s="1"/>
  <c r="W587" i="5" s="1"/>
  <c r="V587" i="5" s="1"/>
  <c r="U587" i="5" s="1"/>
  <c r="T587" i="5" s="1"/>
  <c r="S587" i="5" s="1"/>
  <c r="R587" i="5" s="1"/>
  <c r="Q587" i="5" s="1"/>
  <c r="Y76" i="5"/>
  <c r="X76" i="5" s="1"/>
  <c r="W76" i="5" s="1"/>
  <c r="V76" i="5" s="1"/>
  <c r="U76" i="5" s="1"/>
  <c r="T76" i="5" s="1"/>
  <c r="S76" i="5" s="1"/>
  <c r="R76" i="5" s="1"/>
  <c r="Q76" i="5" s="1"/>
  <c r="Y654" i="5"/>
  <c r="X654" i="5" s="1"/>
  <c r="W654" i="5" s="1"/>
  <c r="V654" i="5" s="1"/>
  <c r="U654" i="5" s="1"/>
  <c r="T654" i="5" s="1"/>
  <c r="S654" i="5" s="1"/>
  <c r="R654" i="5" s="1"/>
  <c r="Q654" i="5" s="1"/>
  <c r="Y439" i="5"/>
  <c r="X439" i="5" s="1"/>
  <c r="W439" i="5" s="1"/>
  <c r="V439" i="5" s="1"/>
  <c r="U439" i="5" s="1"/>
  <c r="T439" i="5" s="1"/>
  <c r="S439" i="5" s="1"/>
  <c r="R439" i="5" s="1"/>
  <c r="Q439" i="5" s="1"/>
  <c r="Y407" i="5"/>
  <c r="X407" i="5" s="1"/>
  <c r="W407" i="5" s="1"/>
  <c r="V407" i="5" s="1"/>
  <c r="U407" i="5"/>
  <c r="T407" i="5" s="1"/>
  <c r="S407" i="5" s="1"/>
  <c r="R407" i="5" s="1"/>
  <c r="Q407" i="5" s="1"/>
  <c r="Y486" i="5"/>
  <c r="X486" i="5" s="1"/>
  <c r="W486" i="5" s="1"/>
  <c r="V486" i="5" s="1"/>
  <c r="U486" i="5" s="1"/>
  <c r="T486" i="5" s="1"/>
  <c r="S486" i="5" s="1"/>
  <c r="R486" i="5" s="1"/>
  <c r="Q486" i="5" s="1"/>
  <c r="Y653" i="5"/>
  <c r="X653" i="5"/>
  <c r="W653" i="5" s="1"/>
  <c r="V653" i="5" s="1"/>
  <c r="U653" i="5" s="1"/>
  <c r="T653" i="5" s="1"/>
  <c r="S653" i="5" s="1"/>
  <c r="R653" i="5" s="1"/>
  <c r="Q653" i="5" s="1"/>
  <c r="Y44" i="5"/>
  <c r="X44" i="5" s="1"/>
  <c r="W44" i="5" s="1"/>
  <c r="V44" i="5" s="1"/>
  <c r="U44" i="5" s="1"/>
  <c r="T44" i="5" s="1"/>
  <c r="S44" i="5" s="1"/>
  <c r="R44" i="5" s="1"/>
  <c r="Q44" i="5" s="1"/>
  <c r="Y327" i="5"/>
  <c r="X327" i="5" s="1"/>
  <c r="W327" i="5" s="1"/>
  <c r="V327" i="5" s="1"/>
  <c r="U327" i="5" s="1"/>
  <c r="T327" i="5" s="1"/>
  <c r="S327" i="5" s="1"/>
  <c r="R327" i="5" s="1"/>
  <c r="Q327" i="5" s="1"/>
  <c r="Y625" i="5"/>
  <c r="X625" i="5" s="1"/>
  <c r="W625" i="5" s="1"/>
  <c r="V625" i="5" s="1"/>
  <c r="U625" i="5" s="1"/>
  <c r="T625" i="5" s="1"/>
  <c r="S625" i="5"/>
  <c r="R625" i="5" s="1"/>
  <c r="Q625" i="5" s="1"/>
  <c r="Y438" i="5"/>
  <c r="X438" i="5" s="1"/>
  <c r="W438" i="5" s="1"/>
  <c r="V438" i="5" s="1"/>
  <c r="U438" i="5" s="1"/>
  <c r="T438" i="5" s="1"/>
  <c r="S438" i="5" s="1"/>
  <c r="R438" i="5" s="1"/>
  <c r="Q438" i="5" s="1"/>
  <c r="Y406" i="5"/>
  <c r="X406" i="5" s="1"/>
  <c r="W406" i="5" s="1"/>
  <c r="V406" i="5" s="1"/>
  <c r="U406" i="5" s="1"/>
  <c r="T406" i="5" s="1"/>
  <c r="S406" i="5" s="1"/>
  <c r="R406" i="5" s="1"/>
  <c r="Q406" i="5" s="1"/>
  <c r="Y75" i="5"/>
  <c r="X75" i="5" s="1"/>
  <c r="W75" i="5" s="1"/>
  <c r="V75" i="5" s="1"/>
  <c r="U75" i="5" s="1"/>
  <c r="T75" i="5" s="1"/>
  <c r="S75" i="5" s="1"/>
  <c r="R75" i="5" s="1"/>
  <c r="Q75" i="5" s="1"/>
  <c r="Y158" i="5"/>
  <c r="X158" i="5" s="1"/>
  <c r="W158" i="5" s="1"/>
  <c r="V158" i="5" s="1"/>
  <c r="U158" i="5" s="1"/>
  <c r="T158" i="5" s="1"/>
  <c r="S158" i="5"/>
  <c r="R158" i="5" s="1"/>
  <c r="Q158" i="5" s="1"/>
  <c r="Y405" i="5"/>
  <c r="X405" i="5" s="1"/>
  <c r="W405" i="5" s="1"/>
  <c r="V405" i="5" s="1"/>
  <c r="U405" i="5" s="1"/>
  <c r="T405" i="5" s="1"/>
  <c r="S405" i="5" s="1"/>
  <c r="R405" i="5" s="1"/>
  <c r="Q405" i="5" s="1"/>
  <c r="Y112" i="5"/>
  <c r="X112" i="5" s="1"/>
  <c r="W112" i="5" s="1"/>
  <c r="V112" i="5" s="1"/>
  <c r="U112" i="5" s="1"/>
  <c r="T112" i="5" s="1"/>
  <c r="S112" i="5" s="1"/>
  <c r="R112" i="5" s="1"/>
  <c r="Q112" i="5" s="1"/>
  <c r="A112" i="5"/>
  <c r="Y754" i="5"/>
  <c r="X754" i="5" s="1"/>
  <c r="W754" i="5" s="1"/>
  <c r="V754" i="5" s="1"/>
  <c r="U754" i="5" s="1"/>
  <c r="T754" i="5" s="1"/>
  <c r="S754" i="5" s="1"/>
  <c r="R754" i="5" s="1"/>
  <c r="Q754" i="5" s="1"/>
  <c r="Y437" i="5"/>
  <c r="X437" i="5" s="1"/>
  <c r="W437" i="5" s="1"/>
  <c r="V437" i="5" s="1"/>
  <c r="U437" i="5" s="1"/>
  <c r="T437" i="5" s="1"/>
  <c r="S437" i="5" s="1"/>
  <c r="R437" i="5" s="1"/>
  <c r="Q437" i="5" s="1"/>
  <c r="A437" i="5"/>
  <c r="Y723" i="5"/>
  <c r="X723" i="5" s="1"/>
  <c r="W723" i="5" s="1"/>
  <c r="V723" i="5" s="1"/>
  <c r="U723" i="5" s="1"/>
  <c r="T723" i="5" s="1"/>
  <c r="S723" i="5" s="1"/>
  <c r="R723" i="5" s="1"/>
  <c r="Q723" i="5" s="1"/>
  <c r="Y624" i="5"/>
  <c r="X624" i="5" s="1"/>
  <c r="W624" i="5" s="1"/>
  <c r="V624" i="5" s="1"/>
  <c r="U624" i="5" s="1"/>
  <c r="T624" i="5" s="1"/>
  <c r="S624" i="5"/>
  <c r="R624" i="5" s="1"/>
  <c r="Q624" i="5" s="1"/>
  <c r="Y623" i="5"/>
  <c r="X623" i="5" s="1"/>
  <c r="W623" i="5" s="1"/>
  <c r="V623" i="5" s="1"/>
  <c r="U623" i="5" s="1"/>
  <c r="T623" i="5" s="1"/>
  <c r="S623" i="5" s="1"/>
  <c r="R623" i="5" s="1"/>
  <c r="Q623" i="5" s="1"/>
  <c r="Y111" i="5"/>
  <c r="X111" i="5" s="1"/>
  <c r="W111" i="5" s="1"/>
  <c r="V111" i="5" s="1"/>
  <c r="U111" i="5" s="1"/>
  <c r="T111" i="5" s="1"/>
  <c r="S111" i="5" s="1"/>
  <c r="R111" i="5" s="1"/>
  <c r="Q111" i="5" s="1"/>
  <c r="Y722" i="5"/>
  <c r="X722" i="5" s="1"/>
  <c r="W722" i="5" s="1"/>
  <c r="V722" i="5" s="1"/>
  <c r="U722" i="5" s="1"/>
  <c r="T722" i="5" s="1"/>
  <c r="S722" i="5" s="1"/>
  <c r="R722" i="5" s="1"/>
  <c r="Q722" i="5" s="1"/>
  <c r="Y300" i="5"/>
  <c r="X300" i="5" s="1"/>
  <c r="W300" i="5" s="1"/>
  <c r="V300" i="5" s="1"/>
  <c r="U300" i="5" s="1"/>
  <c r="T300" i="5" s="1"/>
  <c r="S300" i="5" s="1"/>
  <c r="R300" i="5" s="1"/>
  <c r="Q300" i="5" s="1"/>
  <c r="A300" i="5"/>
  <c r="Y721" i="5"/>
  <c r="X721" i="5" s="1"/>
  <c r="W721" i="5" s="1"/>
  <c r="V721" i="5" s="1"/>
  <c r="U721" i="5" s="1"/>
  <c r="T721" i="5" s="1"/>
  <c r="S721" i="5" s="1"/>
  <c r="R721" i="5" s="1"/>
  <c r="Q721" i="5" s="1"/>
  <c r="Y404" i="5"/>
  <c r="X404" i="5" s="1"/>
  <c r="W404" i="5" s="1"/>
  <c r="V404" i="5" s="1"/>
  <c r="U404" i="5" s="1"/>
  <c r="T404" i="5" s="1"/>
  <c r="S404" i="5" s="1"/>
  <c r="R404" i="5" s="1"/>
  <c r="Q404" i="5" s="1"/>
  <c r="Y403" i="5"/>
  <c r="X403" i="5" s="1"/>
  <c r="W403" i="5" s="1"/>
  <c r="V403" i="5" s="1"/>
  <c r="U403" i="5" s="1"/>
  <c r="T403" i="5" s="1"/>
  <c r="S403" i="5" s="1"/>
  <c r="R403" i="5" s="1"/>
  <c r="Q403" i="5" s="1"/>
  <c r="Y622" i="5"/>
  <c r="X622" i="5"/>
  <c r="W622" i="5" s="1"/>
  <c r="V622" i="5" s="1"/>
  <c r="U622" i="5" s="1"/>
  <c r="T622" i="5" s="1"/>
  <c r="S622" i="5" s="1"/>
  <c r="R622" i="5" s="1"/>
  <c r="Q622" i="5" s="1"/>
  <c r="Y720" i="5"/>
  <c r="X720" i="5" s="1"/>
  <c r="W720" i="5" s="1"/>
  <c r="V720" i="5" s="1"/>
  <c r="U720" i="5" s="1"/>
  <c r="T720" i="5" s="1"/>
  <c r="S720" i="5" s="1"/>
  <c r="R720" i="5" s="1"/>
  <c r="Q720" i="5" s="1"/>
  <c r="Y553" i="5"/>
  <c r="X553" i="5" s="1"/>
  <c r="W553" i="5" s="1"/>
  <c r="V553" i="5"/>
  <c r="U553" i="5" s="1"/>
  <c r="T553" i="5" s="1"/>
  <c r="S553" i="5" s="1"/>
  <c r="R553" i="5" s="1"/>
  <c r="Q553" i="5" s="1"/>
  <c r="Y290" i="5"/>
  <c r="X290" i="5" s="1"/>
  <c r="W290" i="5" s="1"/>
  <c r="V290" i="5" s="1"/>
  <c r="U290" i="5" s="1"/>
  <c r="T290" i="5" s="1"/>
  <c r="S290" i="5" s="1"/>
  <c r="R290" i="5" s="1"/>
  <c r="Q290" i="5" s="1"/>
  <c r="A290" i="5"/>
  <c r="Y157" i="5"/>
  <c r="X157" i="5" s="1"/>
  <c r="W157" i="5" s="1"/>
  <c r="V157" i="5" s="1"/>
  <c r="U157" i="5" s="1"/>
  <c r="T157" i="5" s="1"/>
  <c r="S157" i="5" s="1"/>
  <c r="R157" i="5" s="1"/>
  <c r="Q157" i="5"/>
  <c r="Y586" i="5"/>
  <c r="X586" i="5" s="1"/>
  <c r="W586" i="5" s="1"/>
  <c r="V586" i="5" s="1"/>
  <c r="U586" i="5" s="1"/>
  <c r="T586" i="5" s="1"/>
  <c r="S586" i="5" s="1"/>
  <c r="R586" i="5" s="1"/>
  <c r="Q586" i="5" s="1"/>
  <c r="Y156" i="5"/>
  <c r="X156" i="5" s="1"/>
  <c r="W156" i="5" s="1"/>
  <c r="V156" i="5" s="1"/>
  <c r="U156" i="5" s="1"/>
  <c r="T156" i="5" s="1"/>
  <c r="S156" i="5" s="1"/>
  <c r="R156" i="5" s="1"/>
  <c r="Q156" i="5" s="1"/>
  <c r="Y289" i="5"/>
  <c r="X289" i="5"/>
  <c r="W289" i="5" s="1"/>
  <c r="V289" i="5" s="1"/>
  <c r="U289" i="5" s="1"/>
  <c r="T289" i="5" s="1"/>
  <c r="S289" i="5" s="1"/>
  <c r="R289" i="5" s="1"/>
  <c r="Q289" i="5" s="1"/>
  <c r="Y110" i="5"/>
  <c r="X110" i="5" s="1"/>
  <c r="W110" i="5" s="1"/>
  <c r="V110" i="5" s="1"/>
  <c r="U110" i="5" s="1"/>
  <c r="T110" i="5" s="1"/>
  <c r="S110" i="5" s="1"/>
  <c r="R110" i="5" s="1"/>
  <c r="Q110" i="5" s="1"/>
  <c r="Y155" i="5"/>
  <c r="X155" i="5" s="1"/>
  <c r="W155" i="5" s="1"/>
  <c r="V155" i="5" s="1"/>
  <c r="U155" i="5" s="1"/>
  <c r="T155" i="5" s="1"/>
  <c r="S155" i="5" s="1"/>
  <c r="R155" i="5" s="1"/>
  <c r="Q155" i="5" s="1"/>
  <c r="Y719" i="5"/>
  <c r="X719" i="5" s="1"/>
  <c r="W719" i="5" s="1"/>
  <c r="V719" i="5" s="1"/>
  <c r="U719" i="5" s="1"/>
  <c r="T719" i="5" s="1"/>
  <c r="S719" i="5" s="1"/>
  <c r="R719" i="5" s="1"/>
  <c r="Q719" i="5" s="1"/>
  <c r="Y109" i="5"/>
  <c r="X109" i="5"/>
  <c r="W109" i="5" s="1"/>
  <c r="V109" i="5" s="1"/>
  <c r="U109" i="5" s="1"/>
  <c r="T109" i="5" s="1"/>
  <c r="S109" i="5" s="1"/>
  <c r="R109" i="5" s="1"/>
  <c r="Q109" i="5" s="1"/>
  <c r="Y621" i="5"/>
  <c r="X621" i="5" s="1"/>
  <c r="W621" i="5" s="1"/>
  <c r="V621" i="5" s="1"/>
  <c r="U621" i="5" s="1"/>
  <c r="T621" i="5" s="1"/>
  <c r="S621" i="5" s="1"/>
  <c r="R621" i="5" s="1"/>
  <c r="Q621" i="5" s="1"/>
  <c r="Y108" i="5"/>
  <c r="X108" i="5" s="1"/>
  <c r="W108" i="5" s="1"/>
  <c r="V108" i="5" s="1"/>
  <c r="U108" i="5" s="1"/>
  <c r="T108" i="5" s="1"/>
  <c r="S108" i="5" s="1"/>
  <c r="R108" i="5" s="1"/>
  <c r="Q108" i="5" s="1"/>
  <c r="Y203" i="5"/>
  <c r="X203" i="5" s="1"/>
  <c r="W203" i="5" s="1"/>
  <c r="V203" i="5" s="1"/>
  <c r="U203" i="5" s="1"/>
  <c r="T203" i="5" s="1"/>
  <c r="S203" i="5" s="1"/>
  <c r="R203" i="5" s="1"/>
  <c r="Q203" i="5" s="1"/>
  <c r="Y105" i="5"/>
  <c r="X105" i="5" s="1"/>
  <c r="W105" i="5" s="1"/>
  <c r="V105" i="5" s="1"/>
  <c r="U105" i="5" s="1"/>
  <c r="T105" i="5" s="1"/>
  <c r="S105" i="5" s="1"/>
  <c r="R105" i="5" s="1"/>
  <c r="Q105" i="5" s="1"/>
  <c r="Y366" i="5"/>
  <c r="X366" i="5" s="1"/>
  <c r="W366" i="5" s="1"/>
  <c r="V366" i="5" s="1"/>
  <c r="U366" i="5" s="1"/>
  <c r="T366" i="5" s="1"/>
  <c r="S366" i="5" s="1"/>
  <c r="R366" i="5" s="1"/>
  <c r="Q366" i="5" s="1"/>
  <c r="Y229" i="5"/>
  <c r="X229" i="5" s="1"/>
  <c r="W229" i="5" s="1"/>
  <c r="V229" i="5"/>
  <c r="U229" i="5" s="1"/>
  <c r="T229" i="5" s="1"/>
  <c r="S229" i="5" s="1"/>
  <c r="R229" i="5" s="1"/>
  <c r="Q229" i="5" s="1"/>
  <c r="Y543" i="5"/>
  <c r="X543" i="5" s="1"/>
  <c r="W543" i="5" s="1"/>
  <c r="V543" i="5" s="1"/>
  <c r="U543" i="5" s="1"/>
  <c r="T543" i="5" s="1"/>
  <c r="S543" i="5" s="1"/>
  <c r="R543" i="5" s="1"/>
  <c r="Q543" i="5" s="1"/>
  <c r="Y202" i="5"/>
  <c r="X202" i="5"/>
  <c r="W202" i="5" s="1"/>
  <c r="V202" i="5" s="1"/>
  <c r="U202" i="5" s="1"/>
  <c r="T202" i="5" s="1"/>
  <c r="S202" i="5" s="1"/>
  <c r="R202" i="5" s="1"/>
  <c r="Q202" i="5" s="1"/>
  <c r="Y15" i="5"/>
  <c r="X15" i="5" s="1"/>
  <c r="W15" i="5" s="1"/>
  <c r="V15" i="5" s="1"/>
  <c r="U15" i="5" s="1"/>
  <c r="T15" i="5" s="1"/>
  <c r="S15" i="5" s="1"/>
  <c r="R15" i="5" s="1"/>
  <c r="Q15" i="5" s="1"/>
  <c r="Y201" i="5"/>
  <c r="X201" i="5" s="1"/>
  <c r="W201" i="5" s="1"/>
  <c r="V201" i="5"/>
  <c r="U201" i="5" s="1"/>
  <c r="T201" i="5" s="1"/>
  <c r="S201" i="5" s="1"/>
  <c r="R201" i="5" s="1"/>
  <c r="Q201" i="5" s="1"/>
  <c r="Y228" i="5"/>
  <c r="X228" i="5" s="1"/>
  <c r="W228" i="5" s="1"/>
  <c r="V228" i="5" s="1"/>
  <c r="U228" i="5" s="1"/>
  <c r="T228" i="5" s="1"/>
  <c r="S228" i="5" s="1"/>
  <c r="R228" i="5" s="1"/>
  <c r="Q228" i="5" s="1"/>
  <c r="Y717" i="5"/>
  <c r="X717" i="5" s="1"/>
  <c r="W717" i="5" s="1"/>
  <c r="V717" i="5" s="1"/>
  <c r="U717" i="5" s="1"/>
  <c r="T717" i="5" s="1"/>
  <c r="S717" i="5" s="1"/>
  <c r="R717" i="5" s="1"/>
  <c r="Q717" i="5" s="1"/>
  <c r="Y506" i="5"/>
  <c r="X506" i="5" s="1"/>
  <c r="W506" i="5" s="1"/>
  <c r="V506" i="5" s="1"/>
  <c r="U506" i="5" s="1"/>
  <c r="T506" i="5" s="1"/>
  <c r="S506" i="5" s="1"/>
  <c r="R506" i="5" s="1"/>
  <c r="Q506" i="5" s="1"/>
  <c r="A506" i="5"/>
  <c r="Y104" i="5"/>
  <c r="X104" i="5" s="1"/>
  <c r="W104" i="5" s="1"/>
  <c r="V104" i="5" s="1"/>
  <c r="U104" i="5" s="1"/>
  <c r="T104" i="5" s="1"/>
  <c r="S104" i="5" s="1"/>
  <c r="R104" i="5" s="1"/>
  <c r="Q104" i="5" s="1"/>
  <c r="Y365" i="5"/>
  <c r="X365" i="5" s="1"/>
  <c r="W365" i="5" s="1"/>
  <c r="V365" i="5" s="1"/>
  <c r="U365" i="5" s="1"/>
  <c r="T365" i="5" s="1"/>
  <c r="S365" i="5" s="1"/>
  <c r="R365" i="5" s="1"/>
  <c r="Q365" i="5" s="1"/>
  <c r="Y364" i="5"/>
  <c r="X364" i="5" s="1"/>
  <c r="W364" i="5" s="1"/>
  <c r="V364" i="5" s="1"/>
  <c r="U364" i="5" s="1"/>
  <c r="T364" i="5" s="1"/>
  <c r="S364" i="5" s="1"/>
  <c r="R364" i="5" s="1"/>
  <c r="Q364" i="5" s="1"/>
  <c r="Y716" i="5"/>
  <c r="X716" i="5" s="1"/>
  <c r="W716" i="5" s="1"/>
  <c r="V716" i="5"/>
  <c r="U716" i="5" s="1"/>
  <c r="T716" i="5" s="1"/>
  <c r="S716" i="5" s="1"/>
  <c r="R716" i="5" s="1"/>
  <c r="Q716" i="5" s="1"/>
  <c r="Y153" i="5"/>
  <c r="X153" i="5" s="1"/>
  <c r="W153" i="5" s="1"/>
  <c r="V153" i="5" s="1"/>
  <c r="U153" i="5" s="1"/>
  <c r="T153" i="5" s="1"/>
  <c r="S153" i="5" s="1"/>
  <c r="R153" i="5" s="1"/>
  <c r="Q153" i="5" s="1"/>
  <c r="Y200" i="5"/>
  <c r="X200" i="5" s="1"/>
  <c r="W200" i="5" s="1"/>
  <c r="V200" i="5" s="1"/>
  <c r="U200" i="5" s="1"/>
  <c r="T200" i="5" s="1"/>
  <c r="S200" i="5" s="1"/>
  <c r="R200" i="5" s="1"/>
  <c r="Q200" i="5" s="1"/>
  <c r="Y152" i="5"/>
  <c r="X152" i="5" s="1"/>
  <c r="W152" i="5" s="1"/>
  <c r="V152" i="5" s="1"/>
  <c r="U152" i="5" s="1"/>
  <c r="T152" i="5" s="1"/>
  <c r="S152" i="5" s="1"/>
  <c r="R152" i="5" s="1"/>
  <c r="Q152" i="5" s="1"/>
  <c r="A152" i="5"/>
  <c r="Y261" i="5"/>
  <c r="X261" i="5" s="1"/>
  <c r="W261" i="5" s="1"/>
  <c r="V261" i="5" s="1"/>
  <c r="U261" i="5" s="1"/>
  <c r="T261" i="5" s="1"/>
  <c r="S261" i="5" s="1"/>
  <c r="R261" i="5" s="1"/>
  <c r="Q261" i="5" s="1"/>
  <c r="Y571" i="5"/>
  <c r="X571" i="5"/>
  <c r="W571" i="5" s="1"/>
  <c r="V571" i="5" s="1"/>
  <c r="U571" i="5" s="1"/>
  <c r="T571" i="5" s="1"/>
  <c r="S571" i="5" s="1"/>
  <c r="R571" i="5" s="1"/>
  <c r="Q571" i="5" s="1"/>
  <c r="Y363" i="5"/>
  <c r="X363" i="5" s="1"/>
  <c r="W363" i="5" s="1"/>
  <c r="V363" i="5" s="1"/>
  <c r="U363" i="5" s="1"/>
  <c r="T363" i="5" s="1"/>
  <c r="S363" i="5" s="1"/>
  <c r="R363" i="5" s="1"/>
  <c r="Q363" i="5" s="1"/>
  <c r="Y14" i="5"/>
  <c r="X14" i="5" s="1"/>
  <c r="W14" i="5" s="1"/>
  <c r="V14" i="5" s="1"/>
  <c r="U14" i="5" s="1"/>
  <c r="T14" i="5" s="1"/>
  <c r="S14" i="5" s="1"/>
  <c r="R14" i="5" s="1"/>
  <c r="Q14" i="5" s="1"/>
  <c r="Y362" i="5"/>
  <c r="X362" i="5" s="1"/>
  <c r="W362" i="5" s="1"/>
  <c r="V362" i="5"/>
  <c r="U362" i="5" s="1"/>
  <c r="T362" i="5" s="1"/>
  <c r="S362" i="5" s="1"/>
  <c r="R362" i="5" s="1"/>
  <c r="Q362" i="5" s="1"/>
  <c r="Y361" i="5"/>
  <c r="X361" i="5" s="1"/>
  <c r="W361" i="5" s="1"/>
  <c r="V361" i="5" s="1"/>
  <c r="U361" i="5" s="1"/>
  <c r="T361" i="5" s="1"/>
  <c r="S361" i="5" s="1"/>
  <c r="R361" i="5" s="1"/>
  <c r="Q361" i="5" s="1"/>
  <c r="Y260" i="5"/>
  <c r="X260" i="5" s="1"/>
  <c r="W260" i="5" s="1"/>
  <c r="V260" i="5" s="1"/>
  <c r="U260" i="5" s="1"/>
  <c r="T260" i="5" s="1"/>
  <c r="S260" i="5" s="1"/>
  <c r="R260" i="5" s="1"/>
  <c r="Q260" i="5"/>
  <c r="Y715" i="5"/>
  <c r="X715" i="5" s="1"/>
  <c r="W715" i="5" s="1"/>
  <c r="V715" i="5" s="1"/>
  <c r="U715" i="5" s="1"/>
  <c r="T715" i="5" s="1"/>
  <c r="S715" i="5" s="1"/>
  <c r="R715" i="5" s="1"/>
  <c r="Q715" i="5" s="1"/>
  <c r="A715" i="5"/>
  <c r="Y227" i="5"/>
  <c r="X227" i="5" s="1"/>
  <c r="W227" i="5" s="1"/>
  <c r="V227" i="5" s="1"/>
  <c r="U227" i="5" s="1"/>
  <c r="T227" i="5" s="1"/>
  <c r="S227" i="5" s="1"/>
  <c r="R227" i="5" s="1"/>
  <c r="Q227" i="5" s="1"/>
  <c r="A227" i="5"/>
  <c r="Y360" i="5"/>
  <c r="X360" i="5" s="1"/>
  <c r="W360" i="5" s="1"/>
  <c r="V360" i="5"/>
  <c r="U360" i="5" s="1"/>
  <c r="T360" i="5" s="1"/>
  <c r="S360" i="5" s="1"/>
  <c r="R360" i="5" s="1"/>
  <c r="Q360" i="5" s="1"/>
  <c r="Y226" i="5"/>
  <c r="X226" i="5" s="1"/>
  <c r="W226" i="5" s="1"/>
  <c r="V226" i="5" s="1"/>
  <c r="U226" i="5" s="1"/>
  <c r="T226" i="5" s="1"/>
  <c r="S226" i="5" s="1"/>
  <c r="R226" i="5" s="1"/>
  <c r="Q226" i="5" s="1"/>
  <c r="A226" i="5"/>
  <c r="Y225" i="5"/>
  <c r="X225" i="5" s="1"/>
  <c r="W225" i="5" s="1"/>
  <c r="V225" i="5" s="1"/>
  <c r="U225" i="5" s="1"/>
  <c r="T225" i="5" s="1"/>
  <c r="S225" i="5" s="1"/>
  <c r="R225" i="5" s="1"/>
  <c r="Q225" i="5" s="1"/>
  <c r="Y505" i="5"/>
  <c r="X505" i="5" s="1"/>
  <c r="W505" i="5" s="1"/>
  <c r="V505" i="5" s="1"/>
  <c r="U505" i="5" s="1"/>
  <c r="T505" i="5" s="1"/>
  <c r="S505" i="5" s="1"/>
  <c r="R505" i="5" s="1"/>
  <c r="Q505" i="5" s="1"/>
  <c r="A505" i="5"/>
  <c r="Y151" i="5"/>
  <c r="X151" i="5"/>
  <c r="W151" i="5" s="1"/>
  <c r="V151" i="5" s="1"/>
  <c r="U151" i="5" s="1"/>
  <c r="T151" i="5" s="1"/>
  <c r="S151" i="5" s="1"/>
  <c r="R151" i="5" s="1"/>
  <c r="Q151" i="5" s="1"/>
  <c r="A151" i="5"/>
  <c r="Y520" i="5"/>
  <c r="X520" i="5" s="1"/>
  <c r="W520" i="5" s="1"/>
  <c r="V520" i="5"/>
  <c r="U520" i="5" s="1"/>
  <c r="T520" i="5" s="1"/>
  <c r="S520" i="5" s="1"/>
  <c r="R520" i="5"/>
  <c r="Q520" i="5" s="1"/>
  <c r="Y359" i="5"/>
  <c r="X359" i="5" s="1"/>
  <c r="W359" i="5" s="1"/>
  <c r="V359" i="5" s="1"/>
  <c r="U359" i="5" s="1"/>
  <c r="T359" i="5" s="1"/>
  <c r="S359" i="5" s="1"/>
  <c r="R359" i="5" s="1"/>
  <c r="Q359" i="5" s="1"/>
  <c r="Y13" i="5"/>
  <c r="X13" i="5"/>
  <c r="W13" i="5" s="1"/>
  <c r="V13" i="5" s="1"/>
  <c r="U13" i="5" s="1"/>
  <c r="T13" i="5" s="1"/>
  <c r="S13" i="5" s="1"/>
  <c r="R13" i="5" s="1"/>
  <c r="Q13" i="5" s="1"/>
  <c r="Y519" i="5"/>
  <c r="X519" i="5" s="1"/>
  <c r="W519" i="5" s="1"/>
  <c r="V519" i="5" s="1"/>
  <c r="U519" i="5" s="1"/>
  <c r="T519" i="5" s="1"/>
  <c r="S519" i="5" s="1"/>
  <c r="R519" i="5" s="1"/>
  <c r="Q519" i="5" s="1"/>
  <c r="Y504" i="5"/>
  <c r="X504" i="5" s="1"/>
  <c r="W504" i="5" s="1"/>
  <c r="V504" i="5"/>
  <c r="U504" i="5" s="1"/>
  <c r="T504" i="5" s="1"/>
  <c r="S504" i="5" s="1"/>
  <c r="R504" i="5" s="1"/>
  <c r="Q504" i="5" s="1"/>
  <c r="A504" i="5"/>
  <c r="Y199" i="5"/>
  <c r="X199" i="5" s="1"/>
  <c r="W199" i="5" s="1"/>
  <c r="V199" i="5" s="1"/>
  <c r="U199" i="5" s="1"/>
  <c r="T199" i="5" s="1"/>
  <c r="S199" i="5" s="1"/>
  <c r="R199" i="5" s="1"/>
  <c r="Q199" i="5" s="1"/>
  <c r="A199" i="5"/>
  <c r="Y198" i="5"/>
  <c r="X198" i="5" s="1"/>
  <c r="W198" i="5" s="1"/>
  <c r="V198" i="5"/>
  <c r="U198" i="5" s="1"/>
  <c r="T198" i="5" s="1"/>
  <c r="S198" i="5" s="1"/>
  <c r="R198" i="5" s="1"/>
  <c r="Q198" i="5" s="1"/>
  <c r="Y518" i="5"/>
  <c r="X518" i="5" s="1"/>
  <c r="W518" i="5" s="1"/>
  <c r="V518" i="5" s="1"/>
  <c r="U518" i="5" s="1"/>
  <c r="T518" i="5" s="1"/>
  <c r="S518" i="5" s="1"/>
  <c r="R518" i="5" s="1"/>
  <c r="Q518" i="5" s="1"/>
  <c r="Y56" i="5"/>
  <c r="X56" i="5" s="1"/>
  <c r="W56" i="5" s="1"/>
  <c r="V56" i="5" s="1"/>
  <c r="U56" i="5" s="1"/>
  <c r="T56" i="5" s="1"/>
  <c r="S56" i="5" s="1"/>
  <c r="R56" i="5" s="1"/>
  <c r="Q56" i="5" s="1"/>
  <c r="Y753" i="5"/>
  <c r="X753" i="5" s="1"/>
  <c r="W753" i="5" s="1"/>
  <c r="V753" i="5" s="1"/>
  <c r="U753" i="5" s="1"/>
  <c r="T753" i="5" s="1"/>
  <c r="S753" i="5" s="1"/>
  <c r="R753" i="5" s="1"/>
  <c r="Q753" i="5" s="1"/>
  <c r="A753" i="5"/>
  <c r="Y494" i="5"/>
  <c r="X494" i="5" s="1"/>
  <c r="W494" i="5" s="1"/>
  <c r="V494" i="5" s="1"/>
  <c r="U494" i="5" s="1"/>
  <c r="T494" i="5" s="1"/>
  <c r="S494" i="5" s="1"/>
  <c r="R494" i="5" s="1"/>
  <c r="Q494" i="5" s="1"/>
  <c r="Y29" i="5"/>
  <c r="X29" i="5" s="1"/>
  <c r="W29" i="5" s="1"/>
  <c r="V29" i="5" s="1"/>
  <c r="U29" i="5" s="1"/>
  <c r="T29" i="5" s="1"/>
  <c r="S29" i="5" s="1"/>
  <c r="R29" i="5" s="1"/>
  <c r="Q29" i="5" s="1"/>
  <c r="Y385" i="5"/>
  <c r="X385" i="5" s="1"/>
  <c r="W385" i="5" s="1"/>
  <c r="V385" i="5" s="1"/>
  <c r="U385" i="5" s="1"/>
  <c r="T385" i="5" s="1"/>
  <c r="S385" i="5" s="1"/>
  <c r="R385" i="5" s="1"/>
  <c r="Q385" i="5" s="1"/>
  <c r="Y299" i="5"/>
  <c r="X299" i="5" s="1"/>
  <c r="W299" i="5" s="1"/>
  <c r="V299" i="5"/>
  <c r="U299" i="5" s="1"/>
  <c r="T299" i="5" s="1"/>
  <c r="S299" i="5" s="1"/>
  <c r="R299" i="5" s="1"/>
  <c r="Q299" i="5" s="1"/>
  <c r="Y493" i="5"/>
  <c r="X493" i="5" s="1"/>
  <c r="W493" i="5" s="1"/>
  <c r="V493" i="5" s="1"/>
  <c r="U493" i="5" s="1"/>
  <c r="T493" i="5" s="1"/>
  <c r="S493" i="5" s="1"/>
  <c r="R493" i="5" s="1"/>
  <c r="Q493" i="5" s="1"/>
  <c r="Y683" i="5"/>
  <c r="X683" i="5"/>
  <c r="W683" i="5" s="1"/>
  <c r="V683" i="5" s="1"/>
  <c r="U683" i="5" s="1"/>
  <c r="T683" i="5" s="1"/>
  <c r="S683" i="5" s="1"/>
  <c r="R683" i="5" s="1"/>
  <c r="Q683" i="5" s="1"/>
  <c r="Y652" i="5"/>
  <c r="X652" i="5" s="1"/>
  <c r="W652" i="5" s="1"/>
  <c r="V652" i="5" s="1"/>
  <c r="U652" i="5" s="1"/>
  <c r="T652" i="5" s="1"/>
  <c r="S652" i="5" s="1"/>
  <c r="R652" i="5" s="1"/>
  <c r="Q652" i="5" s="1"/>
  <c r="Y326" i="5"/>
  <c r="X326" i="5" s="1"/>
  <c r="W326" i="5" s="1"/>
  <c r="V326" i="5"/>
  <c r="U326" i="5" s="1"/>
  <c r="T326" i="5" s="1"/>
  <c r="S326" i="5" s="1"/>
  <c r="R326" i="5" s="1"/>
  <c r="Q326" i="5" s="1"/>
  <c r="Y384" i="5"/>
  <c r="X384" i="5" s="1"/>
  <c r="W384" i="5" s="1"/>
  <c r="V384" i="5" s="1"/>
  <c r="U384" i="5" s="1"/>
  <c r="T384" i="5" s="1"/>
  <c r="S384" i="5" s="1"/>
  <c r="R384" i="5" s="1"/>
  <c r="Q384" i="5" s="1"/>
  <c r="Y347" i="5"/>
  <c r="X347" i="5" s="1"/>
  <c r="W347" i="5" s="1"/>
  <c r="V347" i="5" s="1"/>
  <c r="U347" i="5" s="1"/>
  <c r="T347" i="5" s="1"/>
  <c r="S347" i="5" s="1"/>
  <c r="R347" i="5" s="1"/>
  <c r="Q347" i="5" s="1"/>
  <c r="Y585" i="5"/>
  <c r="X585" i="5" s="1"/>
  <c r="W585" i="5" s="1"/>
  <c r="V585" i="5" s="1"/>
  <c r="U585" i="5" s="1"/>
  <c r="T585" i="5" s="1"/>
  <c r="S585" i="5" s="1"/>
  <c r="R585" i="5" s="1"/>
  <c r="Q585" i="5" s="1"/>
  <c r="A585" i="5"/>
  <c r="Y696" i="5"/>
  <c r="X696" i="5" s="1"/>
  <c r="W696" i="5" s="1"/>
  <c r="V696" i="5" s="1"/>
  <c r="U696" i="5" s="1"/>
  <c r="T696" i="5" s="1"/>
  <c r="S696" i="5" s="1"/>
  <c r="R696" i="5" s="1"/>
  <c r="Q696" i="5" s="1"/>
  <c r="Y325" i="5"/>
  <c r="X325" i="5" s="1"/>
  <c r="W325" i="5" s="1"/>
  <c r="V325" i="5" s="1"/>
  <c r="U325" i="5" s="1"/>
  <c r="T325" i="5" s="1"/>
  <c r="S325" i="5" s="1"/>
  <c r="R325" i="5" s="1"/>
  <c r="Q325" i="5" s="1"/>
  <c r="Y324" i="5"/>
  <c r="X324" i="5" s="1"/>
  <c r="W324" i="5" s="1"/>
  <c r="V324" i="5" s="1"/>
  <c r="U324" i="5" s="1"/>
  <c r="T324" i="5" s="1"/>
  <c r="S324" i="5" s="1"/>
  <c r="R324" i="5" s="1"/>
  <c r="Q324" i="5" s="1"/>
  <c r="Y682" i="5"/>
  <c r="X682" i="5" s="1"/>
  <c r="W682" i="5" s="1"/>
  <c r="V682" i="5"/>
  <c r="U682" i="5" s="1"/>
  <c r="T682" i="5" s="1"/>
  <c r="S682" i="5" s="1"/>
  <c r="R682" i="5" s="1"/>
  <c r="Q682" i="5" s="1"/>
  <c r="Y28" i="5"/>
  <c r="X28" i="5" s="1"/>
  <c r="W28" i="5" s="1"/>
  <c r="V28" i="5"/>
  <c r="U28" i="5" s="1"/>
  <c r="T28" i="5" s="1"/>
  <c r="S28" i="5" s="1"/>
  <c r="R28" i="5" s="1"/>
  <c r="Q28" i="5" s="1"/>
  <c r="Y74" i="5"/>
  <c r="X74" i="5"/>
  <c r="W74" i="5" s="1"/>
  <c r="V74" i="5" s="1"/>
  <c r="U74" i="5" s="1"/>
  <c r="T74" i="5" s="1"/>
  <c r="S74" i="5" s="1"/>
  <c r="R74" i="5" s="1"/>
  <c r="Q74" i="5" s="1"/>
  <c r="Y619" i="5"/>
  <c r="X619" i="5" s="1"/>
  <c r="W619" i="5" s="1"/>
  <c r="V619" i="5" s="1"/>
  <c r="U619" i="5" s="1"/>
  <c r="T619" i="5" s="1"/>
  <c r="S619" i="5" s="1"/>
  <c r="R619" i="5" s="1"/>
  <c r="Q619" i="5"/>
  <c r="Y323" i="5"/>
  <c r="X323" i="5" s="1"/>
  <c r="W323" i="5" s="1"/>
  <c r="V323" i="5"/>
  <c r="U323" i="5" s="1"/>
  <c r="T323" i="5" s="1"/>
  <c r="S323" i="5" s="1"/>
  <c r="R323" i="5" s="1"/>
  <c r="Q323" i="5" s="1"/>
  <c r="Y298" i="5"/>
  <c r="X298" i="5" s="1"/>
  <c r="W298" i="5" s="1"/>
  <c r="V298" i="5"/>
  <c r="U298" i="5" s="1"/>
  <c r="T298" i="5" s="1"/>
  <c r="S298" i="5" s="1"/>
  <c r="R298" i="5" s="1"/>
  <c r="Q298" i="5" s="1"/>
  <c r="Y322" i="5"/>
  <c r="X322" i="5"/>
  <c r="W322" i="5" s="1"/>
  <c r="V322" i="5" s="1"/>
  <c r="U322" i="5" s="1"/>
  <c r="T322" i="5" s="1"/>
  <c r="S322" i="5" s="1"/>
  <c r="R322" i="5" s="1"/>
  <c r="Q322" i="5" s="1"/>
  <c r="A322" i="5"/>
  <c r="Y750" i="5"/>
  <c r="X750" i="5" s="1"/>
  <c r="W750" i="5" s="1"/>
  <c r="V750" i="5"/>
  <c r="U750" i="5" s="1"/>
  <c r="T750" i="5" s="1"/>
  <c r="S750" i="5" s="1"/>
  <c r="R750" i="5" s="1"/>
  <c r="Q750" i="5" s="1"/>
  <c r="A750" i="5"/>
  <c r="Y383" i="5"/>
  <c r="X383" i="5"/>
  <c r="W383" i="5" s="1"/>
  <c r="V383" i="5" s="1"/>
  <c r="U383" i="5" s="1"/>
  <c r="T383" i="5" s="1"/>
  <c r="S383" i="5" s="1"/>
  <c r="R383" i="5" s="1"/>
  <c r="Q383" i="5" s="1"/>
  <c r="Y321" i="5"/>
  <c r="X321" i="5" s="1"/>
  <c r="W321" i="5" s="1"/>
  <c r="V321" i="5" s="1"/>
  <c r="U321" i="5" s="1"/>
  <c r="T321" i="5" s="1"/>
  <c r="S321" i="5" s="1"/>
  <c r="R321" i="5" s="1"/>
  <c r="Q321" i="5"/>
  <c r="Y618" i="5"/>
  <c r="X618" i="5" s="1"/>
  <c r="W618" i="5" s="1"/>
  <c r="V618" i="5"/>
  <c r="U618" i="5" s="1"/>
  <c r="T618" i="5" s="1"/>
  <c r="S618" i="5" s="1"/>
  <c r="R618" i="5" s="1"/>
  <c r="Q618" i="5" s="1"/>
  <c r="Y320" i="5"/>
  <c r="X320" i="5"/>
  <c r="W320" i="5" s="1"/>
  <c r="V320" i="5" s="1"/>
  <c r="U320" i="5" s="1"/>
  <c r="T320" i="5" s="1"/>
  <c r="S320" i="5" s="1"/>
  <c r="R320" i="5" s="1"/>
  <c r="Q320" i="5" s="1"/>
  <c r="Y436" i="5"/>
  <c r="X436" i="5"/>
  <c r="W436" i="5"/>
  <c r="V436" i="5" s="1"/>
  <c r="U436" i="5" s="1"/>
  <c r="T436" i="5" s="1"/>
  <c r="S436" i="5" s="1"/>
  <c r="R436" i="5" s="1"/>
  <c r="Q436" i="5" s="1"/>
  <c r="Y584" i="5"/>
  <c r="X584" i="5"/>
  <c r="W584" i="5" s="1"/>
  <c r="V584" i="5" s="1"/>
  <c r="U584" i="5" s="1"/>
  <c r="T584" i="5"/>
  <c r="S584" i="5" s="1"/>
  <c r="R584" i="5" s="1"/>
  <c r="Q584" i="5" s="1"/>
  <c r="A584" i="5"/>
  <c r="Y583" i="5"/>
  <c r="X583" i="5"/>
  <c r="W583" i="5"/>
  <c r="V583" i="5"/>
  <c r="U583" i="5" s="1"/>
  <c r="T583" i="5" s="1"/>
  <c r="S583" i="5" s="1"/>
  <c r="R583" i="5" s="1"/>
  <c r="Q583" i="5" s="1"/>
  <c r="Y401" i="5"/>
  <c r="X401" i="5"/>
  <c r="W401" i="5" s="1"/>
  <c r="V401" i="5" s="1"/>
  <c r="U401" i="5" s="1"/>
  <c r="T401" i="5" s="1"/>
  <c r="S401" i="5" s="1"/>
  <c r="R401" i="5" s="1"/>
  <c r="Q401" i="5" s="1"/>
  <c r="Y582" i="5"/>
  <c r="X582" i="5" s="1"/>
  <c r="W582" i="5" s="1"/>
  <c r="V582" i="5" s="1"/>
  <c r="U582" i="5"/>
  <c r="T582" i="5" s="1"/>
  <c r="S582" i="5" s="1"/>
  <c r="R582" i="5" s="1"/>
  <c r="Q582" i="5" s="1"/>
  <c r="Y749" i="5"/>
  <c r="X749" i="5"/>
  <c r="W749" i="5"/>
  <c r="V749" i="5"/>
  <c r="U749" i="5" s="1"/>
  <c r="T749" i="5" s="1"/>
  <c r="S749" i="5" s="1"/>
  <c r="R749" i="5" s="1"/>
  <c r="Q749" i="5" s="1"/>
  <c r="A749" i="5"/>
  <c r="Y319" i="5"/>
  <c r="X319" i="5" s="1"/>
  <c r="W319" i="5" s="1"/>
  <c r="V319" i="5" s="1"/>
  <c r="U319" i="5"/>
  <c r="T319" i="5" s="1"/>
  <c r="S319" i="5" s="1"/>
  <c r="R319" i="5" s="1"/>
  <c r="Q319" i="5" s="1"/>
  <c r="Y492" i="5"/>
  <c r="X492" i="5" s="1"/>
  <c r="W492" i="5" s="1"/>
  <c r="V492" i="5"/>
  <c r="U492" i="5" s="1"/>
  <c r="T492" i="5" s="1"/>
  <c r="S492" i="5" s="1"/>
  <c r="R492" i="5" s="1"/>
  <c r="Q492" i="5" s="1"/>
  <c r="Y474" i="5"/>
  <c r="X474" i="5"/>
  <c r="W474" i="5" s="1"/>
  <c r="V474" i="5" s="1"/>
  <c r="U474" i="5" s="1"/>
  <c r="T474" i="5" s="1"/>
  <c r="S474" i="5" s="1"/>
  <c r="R474" i="5" s="1"/>
  <c r="Q474" i="5" s="1"/>
  <c r="A474" i="5"/>
  <c r="Y651" i="5"/>
  <c r="X651" i="5" s="1"/>
  <c r="W651" i="5" s="1"/>
  <c r="V651" i="5" s="1"/>
  <c r="U651" i="5" s="1"/>
  <c r="T651" i="5" s="1"/>
  <c r="S651" i="5" s="1"/>
  <c r="R651" i="5" s="1"/>
  <c r="Q651" i="5" s="1"/>
  <c r="A651" i="5"/>
  <c r="A583" i="5" s="1"/>
  <c r="Y400" i="5"/>
  <c r="X400" i="5"/>
  <c r="W400" i="5" s="1"/>
  <c r="V400" i="5" s="1"/>
  <c r="U400" i="5" s="1"/>
  <c r="T400" i="5" s="1"/>
  <c r="S400" i="5" s="1"/>
  <c r="R400" i="5" s="1"/>
  <c r="Q400" i="5" s="1"/>
  <c r="A400" i="5"/>
  <c r="Y681" i="5"/>
  <c r="X681" i="5" s="1"/>
  <c r="W681" i="5" s="1"/>
  <c r="V681" i="5" s="1"/>
  <c r="U681" i="5" s="1"/>
  <c r="T681" i="5" s="1"/>
  <c r="S681" i="5" s="1"/>
  <c r="R681" i="5" s="1"/>
  <c r="Q681" i="5" s="1"/>
  <c r="Y650" i="5"/>
  <c r="X650" i="5" s="1"/>
  <c r="W650" i="5" s="1"/>
  <c r="V650" i="5" s="1"/>
  <c r="U650" i="5" s="1"/>
  <c r="T650" i="5" s="1"/>
  <c r="S650" i="5" s="1"/>
  <c r="R650" i="5" s="1"/>
  <c r="Q650" i="5" s="1"/>
  <c r="A650" i="5"/>
  <c r="Y617" i="5"/>
  <c r="X617" i="5" s="1"/>
  <c r="W617" i="5" s="1"/>
  <c r="V617" i="5" s="1"/>
  <c r="U617" i="5" s="1"/>
  <c r="T617" i="5" s="1"/>
  <c r="S617" i="5" s="1"/>
  <c r="R617" i="5" s="1"/>
  <c r="Q617" i="5" s="1"/>
  <c r="Y399" i="5"/>
  <c r="X399" i="5" s="1"/>
  <c r="W399" i="5" s="1"/>
  <c r="V399" i="5" s="1"/>
  <c r="U399" i="5" s="1"/>
  <c r="T399" i="5" s="1"/>
  <c r="S399" i="5" s="1"/>
  <c r="R399" i="5" s="1"/>
  <c r="Q399" i="5" s="1"/>
  <c r="A399" i="5"/>
  <c r="Y649" i="5"/>
  <c r="X649" i="5" s="1"/>
  <c r="W649" i="5" s="1"/>
  <c r="V649" i="5" s="1"/>
  <c r="U649" i="5" s="1"/>
  <c r="T649" i="5" s="1"/>
  <c r="S649" i="5" s="1"/>
  <c r="R649" i="5" s="1"/>
  <c r="Q649" i="5" s="1"/>
  <c r="A649" i="5"/>
  <c r="Y43" i="5"/>
  <c r="X43" i="5"/>
  <c r="W43" i="5" s="1"/>
  <c r="V43" i="5" s="1"/>
  <c r="U43" i="5" s="1"/>
  <c r="T43" i="5" s="1"/>
  <c r="S43" i="5" s="1"/>
  <c r="R43" i="5" s="1"/>
  <c r="Q43" i="5" s="1"/>
  <c r="A43" i="5"/>
  <c r="Y398" i="5"/>
  <c r="X398" i="5"/>
  <c r="W398" i="5" s="1"/>
  <c r="V398" i="5" s="1"/>
  <c r="U398" i="5" s="1"/>
  <c r="T398" i="5" s="1"/>
  <c r="S398" i="5" s="1"/>
  <c r="R398" i="5" s="1"/>
  <c r="Q398" i="5" s="1"/>
  <c r="A398" i="5"/>
  <c r="Y288" i="5"/>
  <c r="X288" i="5" s="1"/>
  <c r="W288" i="5" s="1"/>
  <c r="V288" i="5" s="1"/>
  <c r="U288" i="5" s="1"/>
  <c r="T288" i="5" s="1"/>
  <c r="S288" i="5" s="1"/>
  <c r="R288" i="5" s="1"/>
  <c r="Q288" i="5" s="1"/>
  <c r="A288" i="5"/>
  <c r="Y714" i="5"/>
  <c r="X714" i="5" s="1"/>
  <c r="W714" i="5" s="1"/>
  <c r="V714" i="5"/>
  <c r="U714" i="5" s="1"/>
  <c r="T714" i="5" s="1"/>
  <c r="S714" i="5" s="1"/>
  <c r="R714" i="5" s="1"/>
  <c r="Q714" i="5" s="1"/>
  <c r="A714" i="5"/>
  <c r="Y616" i="5"/>
  <c r="X616" i="5"/>
  <c r="W616" i="5" s="1"/>
  <c r="V616" i="5" s="1"/>
  <c r="U616" i="5" s="1"/>
  <c r="T616" i="5" s="1"/>
  <c r="S616" i="5" s="1"/>
  <c r="R616" i="5" s="1"/>
  <c r="Q616" i="5" s="1"/>
  <c r="A616" i="5"/>
  <c r="Y695" i="5"/>
  <c r="X695" i="5"/>
  <c r="W695" i="5" s="1"/>
  <c r="V695" i="5" s="1"/>
  <c r="U695" i="5" s="1"/>
  <c r="T695" i="5" s="1"/>
  <c r="S695" i="5" s="1"/>
  <c r="R695" i="5" s="1"/>
  <c r="Q695" i="5" s="1"/>
  <c r="Y318" i="5"/>
  <c r="X318" i="5" s="1"/>
  <c r="W318" i="5" s="1"/>
  <c r="V318" i="5" s="1"/>
  <c r="U318" i="5" s="1"/>
  <c r="T318" i="5" s="1"/>
  <c r="S318" i="5"/>
  <c r="R318" i="5" s="1"/>
  <c r="Q318" i="5" s="1"/>
  <c r="A318" i="5"/>
  <c r="Y103" i="5"/>
  <c r="X103" i="5" s="1"/>
  <c r="W103" i="5" s="1"/>
  <c r="V103" i="5" s="1"/>
  <c r="U103" i="5" s="1"/>
  <c r="T103" i="5" s="1"/>
  <c r="S103" i="5" s="1"/>
  <c r="R103" i="5" s="1"/>
  <c r="Q103" i="5"/>
  <c r="Y55" i="5"/>
  <c r="X55" i="5" s="1"/>
  <c r="W55" i="5" s="1"/>
  <c r="V55" i="5" s="1"/>
  <c r="U55" i="5" s="1"/>
  <c r="T55" i="5" s="1"/>
  <c r="S55" i="5" s="1"/>
  <c r="R55" i="5" s="1"/>
  <c r="Q55" i="5" s="1"/>
  <c r="A55" i="5"/>
  <c r="Y287" i="5"/>
  <c r="X287" i="5" s="1"/>
  <c r="W287" i="5" s="1"/>
  <c r="V287" i="5" s="1"/>
  <c r="U287" i="5" s="1"/>
  <c r="T287" i="5" s="1"/>
  <c r="S287" i="5" s="1"/>
  <c r="R287" i="5" s="1"/>
  <c r="Q287" i="5" s="1"/>
  <c r="A287" i="5"/>
  <c r="Y680" i="5"/>
  <c r="X680" i="5" s="1"/>
  <c r="W680" i="5" s="1"/>
  <c r="V680" i="5" s="1"/>
  <c r="U680" i="5" s="1"/>
  <c r="T680" i="5" s="1"/>
  <c r="S680" i="5" s="1"/>
  <c r="R680" i="5" s="1"/>
  <c r="Q680" i="5" s="1"/>
  <c r="A680" i="5"/>
  <c r="Y397" i="5"/>
  <c r="X397" i="5" s="1"/>
  <c r="W397" i="5" s="1"/>
  <c r="V397" i="5" s="1"/>
  <c r="U397" i="5" s="1"/>
  <c r="T397" i="5" s="1"/>
  <c r="S397" i="5" s="1"/>
  <c r="R397" i="5" s="1"/>
  <c r="Q397" i="5" s="1"/>
  <c r="A397" i="5"/>
  <c r="Y42" i="5"/>
  <c r="X42" i="5" s="1"/>
  <c r="W42" i="5" s="1"/>
  <c r="V42" i="5" s="1"/>
  <c r="U42" i="5" s="1"/>
  <c r="T42" i="5" s="1"/>
  <c r="S42" i="5" s="1"/>
  <c r="R42" i="5" s="1"/>
  <c r="Q42" i="5" s="1"/>
  <c r="A42" i="5"/>
  <c r="Y102" i="5"/>
  <c r="X102" i="5" s="1"/>
  <c r="W102" i="5" s="1"/>
  <c r="V102" i="5" s="1"/>
  <c r="U102" i="5" s="1"/>
  <c r="T102" i="5" s="1"/>
  <c r="S102" i="5" s="1"/>
  <c r="R102" i="5" s="1"/>
  <c r="Q102" i="5" s="1"/>
  <c r="Y517" i="5"/>
  <c r="X517" i="5" s="1"/>
  <c r="W517" i="5" s="1"/>
  <c r="V517" i="5" s="1"/>
  <c r="U517" i="5" s="1"/>
  <c r="T517" i="5" s="1"/>
  <c r="S517" i="5"/>
  <c r="R517" i="5" s="1"/>
  <c r="Q517" i="5" s="1"/>
  <c r="A517" i="5"/>
  <c r="Y713" i="5"/>
  <c r="X713" i="5" s="1"/>
  <c r="W713" i="5" s="1"/>
  <c r="V713" i="5" s="1"/>
  <c r="U713" i="5" s="1"/>
  <c r="T713" i="5" s="1"/>
  <c r="S713" i="5" s="1"/>
  <c r="R713" i="5" s="1"/>
  <c r="Q713" i="5" s="1"/>
  <c r="Y615" i="5"/>
  <c r="X615" i="5"/>
  <c r="W615" i="5" s="1"/>
  <c r="V615" i="5" s="1"/>
  <c r="U615" i="5" s="1"/>
  <c r="T615" i="5" s="1"/>
  <c r="S615" i="5" s="1"/>
  <c r="R615" i="5" s="1"/>
  <c r="Q615" i="5" s="1"/>
  <c r="Y41" i="5"/>
  <c r="X41" i="5" s="1"/>
  <c r="W41" i="5" s="1"/>
  <c r="V41" i="5" s="1"/>
  <c r="U41" i="5" s="1"/>
  <c r="T41" i="5" s="1"/>
  <c r="S41" i="5" s="1"/>
  <c r="R41" i="5" s="1"/>
  <c r="Q41" i="5" s="1"/>
  <c r="A41" i="5"/>
  <c r="Y150" i="5"/>
  <c r="X150" i="5" s="1"/>
  <c r="W150" i="5"/>
  <c r="V150" i="5" s="1"/>
  <c r="U150" i="5" s="1"/>
  <c r="T150" i="5" s="1"/>
  <c r="S150" i="5" s="1"/>
  <c r="R150" i="5" s="1"/>
  <c r="Q150" i="5" s="1"/>
  <c r="A150" i="5"/>
  <c r="Y694" i="5"/>
  <c r="X694" i="5" s="1"/>
  <c r="W694" i="5" s="1"/>
  <c r="V694" i="5" s="1"/>
  <c r="U694" i="5" s="1"/>
  <c r="T694" i="5" s="1"/>
  <c r="S694" i="5" s="1"/>
  <c r="R694" i="5" s="1"/>
  <c r="Q694" i="5" s="1"/>
  <c r="A694" i="5"/>
  <c r="Y101" i="5"/>
  <c r="X101" i="5" s="1"/>
  <c r="W101" i="5" s="1"/>
  <c r="V101" i="5" s="1"/>
  <c r="U101" i="5" s="1"/>
  <c r="T101" i="5" s="1"/>
  <c r="S101" i="5" s="1"/>
  <c r="R101" i="5" s="1"/>
  <c r="Q101" i="5" s="1"/>
  <c r="A101" i="5"/>
  <c r="Y149" i="5"/>
  <c r="X149" i="5" s="1"/>
  <c r="W149" i="5" s="1"/>
  <c r="V149" i="5" s="1"/>
  <c r="U149" i="5" s="1"/>
  <c r="T149" i="5" s="1"/>
  <c r="S149" i="5" s="1"/>
  <c r="R149" i="5" s="1"/>
  <c r="Q149" i="5" s="1"/>
  <c r="A149" i="5"/>
  <c r="Y100" i="5"/>
  <c r="X100" i="5" s="1"/>
  <c r="W100" i="5"/>
  <c r="V100" i="5" s="1"/>
  <c r="U100" i="5" s="1"/>
  <c r="T100" i="5" s="1"/>
  <c r="S100" i="5" s="1"/>
  <c r="R100" i="5" s="1"/>
  <c r="Q100" i="5" s="1"/>
  <c r="Y396" i="5"/>
  <c r="X396" i="5" s="1"/>
  <c r="W396" i="5" s="1"/>
  <c r="V396" i="5" s="1"/>
  <c r="U396" i="5" s="1"/>
  <c r="T396" i="5" s="1"/>
  <c r="S396" i="5" s="1"/>
  <c r="R396" i="5" s="1"/>
  <c r="Q396" i="5" s="1"/>
  <c r="A396" i="5"/>
  <c r="Y148" i="5"/>
  <c r="X148" i="5" s="1"/>
  <c r="W148" i="5" s="1"/>
  <c r="V148" i="5" s="1"/>
  <c r="U148" i="5" s="1"/>
  <c r="T148" i="5" s="1"/>
  <c r="S148" i="5" s="1"/>
  <c r="R148" i="5" s="1"/>
  <c r="Q148" i="5" s="1"/>
  <c r="A148" i="5"/>
  <c r="Y395" i="5"/>
  <c r="X395" i="5"/>
  <c r="W395" i="5" s="1"/>
  <c r="V395" i="5" s="1"/>
  <c r="U395" i="5" s="1"/>
  <c r="T395" i="5" s="1"/>
  <c r="S395" i="5" s="1"/>
  <c r="R395" i="5" s="1"/>
  <c r="Q395" i="5" s="1"/>
  <c r="A395" i="5"/>
  <c r="Y197" i="5"/>
  <c r="X197" i="5"/>
  <c r="W197" i="5" s="1"/>
  <c r="V197" i="5"/>
  <c r="U197" i="5" s="1"/>
  <c r="T197" i="5" s="1"/>
  <c r="S197" i="5" s="1"/>
  <c r="R197" i="5" s="1"/>
  <c r="Q197" i="5" s="1"/>
  <c r="Y147" i="5"/>
  <c r="X147" i="5" s="1"/>
  <c r="W147" i="5"/>
  <c r="V147" i="5" s="1"/>
  <c r="U147" i="5" s="1"/>
  <c r="T147" i="5" s="1"/>
  <c r="S147" i="5" s="1"/>
  <c r="R147" i="5" s="1"/>
  <c r="Q147" i="5" s="1"/>
  <c r="A147" i="5"/>
  <c r="Y146" i="5"/>
  <c r="X146" i="5" s="1"/>
  <c r="W146" i="5" s="1"/>
  <c r="V146" i="5" s="1"/>
  <c r="U146" i="5" s="1"/>
  <c r="T146" i="5" s="1"/>
  <c r="S146" i="5" s="1"/>
  <c r="R146" i="5" s="1"/>
  <c r="Q146" i="5" s="1"/>
  <c r="A146" i="5"/>
  <c r="Y145" i="5"/>
  <c r="X145" i="5" s="1"/>
  <c r="W145" i="5"/>
  <c r="V145" i="5" s="1"/>
  <c r="U145" i="5" s="1"/>
  <c r="T145" i="5" s="1"/>
  <c r="S145" i="5" s="1"/>
  <c r="Q145" i="5"/>
  <c r="P145" i="5"/>
  <c r="Y144" i="5"/>
  <c r="X144" i="5"/>
  <c r="W144" i="5" s="1"/>
  <c r="V144" i="5" s="1"/>
  <c r="U144" i="5" s="1"/>
  <c r="T144" i="5" s="1"/>
  <c r="S144" i="5" s="1"/>
  <c r="Q144" i="5"/>
  <c r="P144" i="5"/>
  <c r="Y278" i="5"/>
  <c r="X278" i="5" s="1"/>
  <c r="W278" i="5"/>
  <c r="V278" i="5" s="1"/>
  <c r="U278" i="5" s="1"/>
  <c r="T278" i="5" s="1"/>
  <c r="S278" i="5" s="1"/>
  <c r="R278" i="5" s="1"/>
  <c r="Q278" i="5" s="1"/>
  <c r="Y450" i="5"/>
  <c r="X450" i="5" s="1"/>
  <c r="W450" i="5" s="1"/>
  <c r="V450" i="5" s="1"/>
  <c r="U450" i="5" s="1"/>
  <c r="T450" i="5" s="1"/>
  <c r="S450" i="5" s="1"/>
  <c r="R450" i="5" s="1"/>
  <c r="Q450" i="5" s="1"/>
  <c r="Y542" i="5"/>
  <c r="X542" i="5" s="1"/>
  <c r="W542" i="5" s="1"/>
  <c r="V542" i="5" s="1"/>
  <c r="U542" i="5" s="1"/>
  <c r="T542" i="5" s="1"/>
  <c r="S542" i="5"/>
  <c r="R542" i="5" s="1"/>
  <c r="Q542" i="5" s="1"/>
  <c r="Y92" i="5"/>
  <c r="X92" i="5" s="1"/>
  <c r="W92" i="5" s="1"/>
  <c r="V92" i="5" s="1"/>
  <c r="U92" i="5" s="1"/>
  <c r="T92" i="5" s="1"/>
  <c r="S92" i="5" s="1"/>
  <c r="R92" i="5" s="1"/>
  <c r="Q92" i="5" s="1"/>
  <c r="A92" i="5"/>
  <c r="Y190" i="5"/>
  <c r="X190" i="5" s="1"/>
  <c r="W190" i="5" s="1"/>
  <c r="V190" i="5" s="1"/>
  <c r="U190" i="5" s="1"/>
  <c r="T190" i="5" s="1"/>
  <c r="S190" i="5" s="1"/>
  <c r="R190" i="5" s="1"/>
  <c r="Q190" i="5" s="1"/>
  <c r="Y449" i="5"/>
  <c r="X449" i="5" s="1"/>
  <c r="W449" i="5" s="1"/>
  <c r="V449" i="5" s="1"/>
  <c r="U449" i="5" s="1"/>
  <c r="T449" i="5" s="1"/>
  <c r="S449" i="5" s="1"/>
  <c r="R449" i="5" s="1"/>
  <c r="Q449" i="5" s="1"/>
  <c r="Y277" i="5"/>
  <c r="X277" i="5" s="1"/>
  <c r="W277" i="5" s="1"/>
  <c r="V277" i="5" s="1"/>
  <c r="U277" i="5" s="1"/>
  <c r="T277" i="5" s="1"/>
  <c r="S277" i="5" s="1"/>
  <c r="R277" i="5" s="1"/>
  <c r="Q277" i="5" s="1"/>
  <c r="Y566" i="5"/>
  <c r="X566" i="5" s="1"/>
  <c r="W566" i="5" s="1"/>
  <c r="V566" i="5" s="1"/>
  <c r="U566" i="5" s="1"/>
  <c r="T566" i="5" s="1"/>
  <c r="S566" i="5" s="1"/>
  <c r="R566" i="5" s="1"/>
  <c r="Q566" i="5" s="1"/>
  <c r="Y189" i="5"/>
  <c r="X189" i="5"/>
  <c r="W189" i="5" s="1"/>
  <c r="V189" i="5" s="1"/>
  <c r="U189" i="5" s="1"/>
  <c r="T189" i="5" s="1"/>
  <c r="S189" i="5" s="1"/>
  <c r="R189" i="5" s="1"/>
  <c r="Q189" i="5" s="1"/>
  <c r="Y565" i="5"/>
  <c r="X565" i="5" s="1"/>
  <c r="W565" i="5" s="1"/>
  <c r="V565" i="5" s="1"/>
  <c r="U565" i="5" s="1"/>
  <c r="T565" i="5" s="1"/>
  <c r="S565" i="5" s="1"/>
  <c r="R565" i="5" s="1"/>
  <c r="Q565" i="5" s="1"/>
  <c r="Y541" i="5"/>
  <c r="X541" i="5"/>
  <c r="W541" i="5" s="1"/>
  <c r="V541" i="5"/>
  <c r="U541" i="5" s="1"/>
  <c r="T541" i="5" s="1"/>
  <c r="S541" i="5" s="1"/>
  <c r="R541" i="5" s="1"/>
  <c r="Q541" i="5" s="1"/>
  <c r="Y672" i="5"/>
  <c r="X672" i="5" s="1"/>
  <c r="W672" i="5" s="1"/>
  <c r="V672" i="5" s="1"/>
  <c r="U672" i="5" s="1"/>
  <c r="T672" i="5" s="1"/>
  <c r="S672" i="5" s="1"/>
  <c r="R672" i="5" s="1"/>
  <c r="Q672" i="5" s="1"/>
  <c r="A672" i="5"/>
  <c r="Y10" i="5"/>
  <c r="X10" i="5" s="1"/>
  <c r="W10" i="5" s="1"/>
  <c r="V10" i="5" s="1"/>
  <c r="U10" i="5" s="1"/>
  <c r="T10" i="5" s="1"/>
  <c r="S10" i="5" s="1"/>
  <c r="R10" i="5" s="1"/>
  <c r="Q10" i="5" s="1"/>
  <c r="Y188" i="5"/>
  <c r="X188" i="5" s="1"/>
  <c r="W188" i="5" s="1"/>
  <c r="V188" i="5" s="1"/>
  <c r="U188" i="5" s="1"/>
  <c r="T188" i="5" s="1"/>
  <c r="S188" i="5" s="1"/>
  <c r="R188" i="5" s="1"/>
  <c r="Q188" i="5" s="1"/>
  <c r="Y5" i="5"/>
  <c r="X5" i="5" s="1"/>
  <c r="W5" i="5"/>
  <c r="V5" i="5" s="1"/>
  <c r="U5" i="5" s="1"/>
  <c r="T5" i="5" s="1"/>
  <c r="S5" i="5" s="1"/>
  <c r="R5" i="5" s="1"/>
  <c r="Q5" i="5" s="1"/>
  <c r="Y515" i="5"/>
  <c r="X515" i="5"/>
  <c r="W515" i="5" s="1"/>
  <c r="V515" i="5" s="1"/>
  <c r="U515" i="5" s="1"/>
  <c r="T515" i="5" s="1"/>
  <c r="S515" i="5" s="1"/>
  <c r="R515" i="5" s="1"/>
  <c r="Q515" i="5" s="1"/>
  <c r="Y271" i="5"/>
  <c r="X271" i="5" s="1"/>
  <c r="W271" i="5" s="1"/>
  <c r="V271" i="5" s="1"/>
  <c r="U271" i="5" s="1"/>
  <c r="T271" i="5" s="1"/>
  <c r="S271" i="5" s="1"/>
  <c r="R271" i="5" s="1"/>
  <c r="Q271" i="5" s="1"/>
  <c r="Y4" i="5"/>
  <c r="X4" i="5" s="1"/>
  <c r="W4" i="5" s="1"/>
  <c r="V4" i="5" s="1"/>
  <c r="U4" i="5" s="1"/>
  <c r="T4" i="5" s="1"/>
  <c r="S4" i="5" s="1"/>
  <c r="R4" i="5" s="1"/>
  <c r="Q4" i="5" s="1"/>
  <c r="Y448" i="5"/>
  <c r="X448" i="5" s="1"/>
  <c r="W448" i="5" s="1"/>
  <c r="V448" i="5" s="1"/>
  <c r="U448" i="5" s="1"/>
  <c r="T448" i="5" s="1"/>
  <c r="S448" i="5" s="1"/>
  <c r="R448" i="5" s="1"/>
  <c r="Q448" i="5" s="1"/>
  <c r="Y275" i="5"/>
  <c r="X275" i="5"/>
  <c r="W275" i="5" s="1"/>
  <c r="V275" i="5" s="1"/>
  <c r="U275" i="5" s="1"/>
  <c r="T275" i="5" s="1"/>
  <c r="S275" i="5" s="1"/>
  <c r="R275" i="5" s="1"/>
  <c r="Q275" i="5" s="1"/>
  <c r="Y498" i="5"/>
  <c r="X498" i="5" s="1"/>
  <c r="W498" i="5" s="1"/>
  <c r="V498" i="5" s="1"/>
  <c r="U498" i="5" s="1"/>
  <c r="T498" i="5" s="1"/>
  <c r="S498" i="5" s="1"/>
  <c r="R498" i="5" s="1"/>
  <c r="Q498" i="5" s="1"/>
  <c r="A498" i="5"/>
  <c r="Y514" i="5"/>
  <c r="X514" i="5" s="1"/>
  <c r="W514" i="5"/>
  <c r="V514" i="5" s="1"/>
  <c r="U514" i="5" s="1"/>
  <c r="T514" i="5" s="1"/>
  <c r="S514" i="5" s="1"/>
  <c r="R514" i="5" s="1"/>
  <c r="Q514" i="5" s="1"/>
  <c r="Y187" i="5"/>
  <c r="X187" i="5" s="1"/>
  <c r="W187" i="5" s="1"/>
  <c r="V187" i="5" s="1"/>
  <c r="U187" i="5" s="1"/>
  <c r="T187" i="5" s="1"/>
  <c r="S187" i="5" s="1"/>
  <c r="R187" i="5" s="1"/>
  <c r="Q187" i="5" s="1"/>
  <c r="Y140" i="5"/>
  <c r="X140" i="5" s="1"/>
  <c r="W140" i="5" s="1"/>
  <c r="V140" i="5" s="1"/>
  <c r="U140" i="5" s="1"/>
  <c r="T140" i="5" s="1"/>
  <c r="S140" i="5" s="1"/>
  <c r="R140" i="5" s="1"/>
  <c r="Q140" i="5" s="1"/>
  <c r="Y427" i="5"/>
  <c r="X427" i="5"/>
  <c r="W427" i="5" s="1"/>
  <c r="V427" i="5" s="1"/>
  <c r="U427" i="5" s="1"/>
  <c r="T427" i="5" s="1"/>
  <c r="S427" i="5" s="1"/>
  <c r="R427" i="5" s="1"/>
  <c r="Q427" i="5" s="1"/>
  <c r="Y564" i="5"/>
  <c r="X564" i="5" s="1"/>
  <c r="W564" i="5"/>
  <c r="V564" i="5" s="1"/>
  <c r="U564" i="5" s="1"/>
  <c r="T564" i="5" s="1"/>
  <c r="S564" i="5" s="1"/>
  <c r="R564" i="5" s="1"/>
  <c r="Q564" i="5" s="1"/>
  <c r="A564" i="5"/>
  <c r="Y563" i="5"/>
  <c r="X563" i="5" s="1"/>
  <c r="W563" i="5" s="1"/>
  <c r="V563" i="5" s="1"/>
  <c r="U563" i="5" s="1"/>
  <c r="T563" i="5" s="1"/>
  <c r="S563" i="5" s="1"/>
  <c r="R563" i="5" s="1"/>
  <c r="Q563" i="5" s="1"/>
  <c r="Y513" i="5"/>
  <c r="X513" i="5"/>
  <c r="W513" i="5" s="1"/>
  <c r="V513" i="5"/>
  <c r="U513" i="5" s="1"/>
  <c r="T513" i="5" s="1"/>
  <c r="S513" i="5" s="1"/>
  <c r="R513" i="5" s="1"/>
  <c r="Q513" i="5" s="1"/>
  <c r="Y358" i="5"/>
  <c r="X358" i="5" s="1"/>
  <c r="W358" i="5" s="1"/>
  <c r="V358" i="5" s="1"/>
  <c r="U358" i="5" s="1"/>
  <c r="T358" i="5" s="1"/>
  <c r="S358" i="5" s="1"/>
  <c r="R358" i="5" s="1"/>
  <c r="Q358" i="5" s="1"/>
  <c r="Y540" i="5"/>
  <c r="X540" i="5"/>
  <c r="W540" i="5" s="1"/>
  <c r="V540" i="5" s="1"/>
  <c r="U540" i="5" s="1"/>
  <c r="T540" i="5" s="1"/>
  <c r="S540" i="5" s="1"/>
  <c r="R540" i="5" s="1"/>
  <c r="Q540" i="5" s="1"/>
  <c r="A540" i="5"/>
  <c r="Y52" i="5"/>
  <c r="X52" i="5"/>
  <c r="W52" i="5" s="1"/>
  <c r="V52" i="5"/>
  <c r="U52" i="5" s="1"/>
  <c r="T52" i="5" s="1"/>
  <c r="S52" i="5" s="1"/>
  <c r="R52" i="5" s="1"/>
  <c r="Q52" i="5" s="1"/>
  <c r="A52" i="5"/>
  <c r="Y710" i="5"/>
  <c r="X710" i="5"/>
  <c r="W710" i="5" s="1"/>
  <c r="V710" i="5" s="1"/>
  <c r="U710" i="5" s="1"/>
  <c r="T710" i="5" s="1"/>
  <c r="S710" i="5" s="1"/>
  <c r="R710" i="5" s="1"/>
  <c r="Q710" i="5" s="1"/>
  <c r="A710" i="5"/>
  <c r="Y477" i="5"/>
  <c r="X477" i="5" s="1"/>
  <c r="W477" i="5" s="1"/>
  <c r="V477" i="5" s="1"/>
  <c r="U477" i="5" s="1"/>
  <c r="T477" i="5" s="1"/>
  <c r="S477" i="5" s="1"/>
  <c r="R477" i="5" s="1"/>
  <c r="Q477" i="5" s="1"/>
  <c r="Y72" i="5"/>
  <c r="X72" i="5" s="1"/>
  <c r="W72" i="5"/>
  <c r="V72" i="5" s="1"/>
  <c r="U72" i="5" s="1"/>
  <c r="T72" i="5" s="1"/>
  <c r="S72" i="5" s="1"/>
  <c r="R72" i="5" s="1"/>
  <c r="Q72" i="5" s="1"/>
  <c r="Y314" i="5"/>
  <c r="X314" i="5"/>
  <c r="W314" i="5" s="1"/>
  <c r="V314" i="5" s="1"/>
  <c r="U314" i="5" s="1"/>
  <c r="T314" i="5" s="1"/>
  <c r="S314" i="5" s="1"/>
  <c r="R314" i="5" s="1"/>
  <c r="Q314" i="5" s="1"/>
  <c r="Y349" i="5"/>
  <c r="X349" i="5" s="1"/>
  <c r="W349" i="5" s="1"/>
  <c r="V349" i="5" s="1"/>
  <c r="U349" i="5" s="1"/>
  <c r="T349" i="5" s="1"/>
  <c r="S349" i="5" s="1"/>
  <c r="R349" i="5" s="1"/>
  <c r="Q349" i="5" s="1"/>
  <c r="Y354" i="5"/>
  <c r="X354" i="5" s="1"/>
  <c r="W354" i="5" s="1"/>
  <c r="V354" i="5" s="1"/>
  <c r="U354" i="5" s="1"/>
  <c r="T354" i="5" s="1"/>
  <c r="S354" i="5" s="1"/>
  <c r="R354" i="5" s="1"/>
  <c r="Q354" i="5" s="1"/>
  <c r="A354" i="5"/>
  <c r="Y353" i="5"/>
  <c r="X353" i="5" s="1"/>
  <c r="W353" i="5" s="1"/>
  <c r="V353" i="5" s="1"/>
  <c r="U353" i="5" s="1"/>
  <c r="T353" i="5" s="1"/>
  <c r="S353" i="5" s="1"/>
  <c r="R353" i="5" s="1"/>
  <c r="Q353" i="5" s="1"/>
  <c r="A353" i="5"/>
  <c r="Y471" i="5"/>
  <c r="X471" i="5"/>
  <c r="W471" i="5" s="1"/>
  <c r="V471" i="5" s="1"/>
  <c r="U471" i="5" s="1"/>
  <c r="T471" i="5" s="1"/>
  <c r="S471" i="5" s="1"/>
  <c r="R471" i="5" s="1"/>
  <c r="Q471" i="5" s="1"/>
  <c r="A471" i="5"/>
  <c r="Y678" i="5"/>
  <c r="X678" i="5"/>
  <c r="W678" i="5" s="1"/>
  <c r="V678" i="5" s="1"/>
  <c r="U678" i="5" s="1"/>
  <c r="T678" i="5" s="1"/>
  <c r="S678" i="5" s="1"/>
  <c r="R678" i="5" s="1"/>
  <c r="Q678" i="5" s="1"/>
  <c r="Y313" i="5"/>
  <c r="X313" i="5" s="1"/>
  <c r="W313" i="5" s="1"/>
  <c r="V313" i="5" s="1"/>
  <c r="U313" i="5" s="1"/>
  <c r="T313" i="5" s="1"/>
  <c r="S313" i="5" s="1"/>
  <c r="R313" i="5" s="1"/>
  <c r="Q313" i="5" s="1"/>
  <c r="Y71" i="5"/>
  <c r="X71" i="5" s="1"/>
  <c r="W71" i="5" s="1"/>
  <c r="V71" i="5"/>
  <c r="U71" i="5" s="1"/>
  <c r="T71" i="5" s="1"/>
  <c r="S71" i="5" s="1"/>
  <c r="R71" i="5" s="1"/>
  <c r="Q71" i="5" s="1"/>
  <c r="A71" i="5"/>
  <c r="Y352" i="5"/>
  <c r="X352" i="5" s="1"/>
  <c r="W352" i="5" s="1"/>
  <c r="V352" i="5" s="1"/>
  <c r="U352" i="5" s="1"/>
  <c r="T352" i="5" s="1"/>
  <c r="S352" i="5" s="1"/>
  <c r="R352" i="5" s="1"/>
  <c r="Q352" i="5" s="1"/>
  <c r="Y677" i="5"/>
  <c r="X677" i="5" s="1"/>
  <c r="W677" i="5" s="1"/>
  <c r="V677" i="5" s="1"/>
  <c r="U677" i="5" s="1"/>
  <c r="T677" i="5" s="1"/>
  <c r="S677" i="5"/>
  <c r="R677" i="5" s="1"/>
  <c r="Q677" i="5" s="1"/>
  <c r="A677" i="5"/>
  <c r="Y747" i="5"/>
  <c r="X747" i="5" s="1"/>
  <c r="W747" i="5"/>
  <c r="V747" i="5" s="1"/>
  <c r="U747" i="5" s="1"/>
  <c r="T747" i="5" s="1"/>
  <c r="S747" i="5" s="1"/>
  <c r="R747" i="5" s="1"/>
  <c r="Q747" i="5" s="1"/>
  <c r="Y297" i="5"/>
  <c r="X297" i="5" s="1"/>
  <c r="W297" i="5" s="1"/>
  <c r="V297" i="5" s="1"/>
  <c r="U297" i="5" s="1"/>
  <c r="T297" i="5" s="1"/>
  <c r="S297" i="5" s="1"/>
  <c r="R297" i="5" s="1"/>
  <c r="Q297" i="5" s="1"/>
  <c r="Y480" i="5"/>
  <c r="X480" i="5" s="1"/>
  <c r="W480" i="5" s="1"/>
  <c r="V480" i="5" s="1"/>
  <c r="U480" i="5" s="1"/>
  <c r="T480" i="5" s="1"/>
  <c r="S480" i="5"/>
  <c r="R480" i="5" s="1"/>
  <c r="Q480" i="5" s="1"/>
  <c r="Y676" i="5"/>
  <c r="X676" i="5"/>
  <c r="W676" i="5" s="1"/>
  <c r="V676" i="5" s="1"/>
  <c r="U676" i="5" s="1"/>
  <c r="T676" i="5" s="1"/>
  <c r="S676" i="5" s="1"/>
  <c r="R676" i="5" s="1"/>
  <c r="Q676" i="5" s="1"/>
  <c r="A676" i="5"/>
  <c r="Y394" i="5"/>
  <c r="X394" i="5"/>
  <c r="W394" i="5" s="1"/>
  <c r="V394" i="5" s="1"/>
  <c r="U394" i="5" s="1"/>
  <c r="T394" i="5" s="1"/>
  <c r="S394" i="5" s="1"/>
  <c r="R394" i="5" s="1"/>
  <c r="Q394" i="5" s="1"/>
  <c r="Y647" i="5"/>
  <c r="X647" i="5" s="1"/>
  <c r="W647" i="5" s="1"/>
  <c r="V647" i="5" s="1"/>
  <c r="U647" i="5" s="1"/>
  <c r="T647" i="5" s="1"/>
  <c r="S647" i="5" s="1"/>
  <c r="R647" i="5" s="1"/>
  <c r="Q647" i="5" s="1"/>
  <c r="Y344" i="5"/>
  <c r="X344" i="5" s="1"/>
  <c r="W344" i="5" s="1"/>
  <c r="V344" i="5"/>
  <c r="U344" i="5" s="1"/>
  <c r="T344" i="5" s="1"/>
  <c r="S344" i="5" s="1"/>
  <c r="R344" i="5" s="1"/>
  <c r="Q344" i="5" s="1"/>
  <c r="Y432" i="5"/>
  <c r="X432" i="5" s="1"/>
  <c r="W432" i="5" s="1"/>
  <c r="V432" i="5" s="1"/>
  <c r="U432" i="5" s="1"/>
  <c r="T432" i="5" s="1"/>
  <c r="S432" i="5" s="1"/>
  <c r="R432" i="5" s="1"/>
  <c r="Q432" i="5" s="1"/>
  <c r="A432" i="5"/>
  <c r="Y490" i="5"/>
  <c r="X490" i="5" s="1"/>
  <c r="W490" i="5" s="1"/>
  <c r="V490" i="5" s="1"/>
  <c r="U490" i="5" s="1"/>
  <c r="T490" i="5" s="1"/>
  <c r="S490" i="5" s="1"/>
  <c r="R490" i="5" s="1"/>
  <c r="Q490" i="5" s="1"/>
  <c r="Y552" i="5"/>
  <c r="X552" i="5" s="1"/>
  <c r="W552" i="5" s="1"/>
  <c r="V552" i="5" s="1"/>
  <c r="U552" i="5" s="1"/>
  <c r="T552" i="5" s="1"/>
  <c r="S552" i="5" s="1"/>
  <c r="R552" i="5" s="1"/>
  <c r="Q552" i="5" s="1"/>
  <c r="Y343" i="5"/>
  <c r="X343" i="5" s="1"/>
  <c r="W343" i="5"/>
  <c r="V343" i="5" s="1"/>
  <c r="U343" i="5" s="1"/>
  <c r="T343" i="5" s="1"/>
  <c r="S343" i="5" s="1"/>
  <c r="R343" i="5" s="1"/>
  <c r="Q343" i="5" s="1"/>
  <c r="Y580" i="5"/>
  <c r="X580" i="5" s="1"/>
  <c r="W580" i="5" s="1"/>
  <c r="V580" i="5" s="1"/>
  <c r="U580" i="5" s="1"/>
  <c r="T580" i="5" s="1"/>
  <c r="S580" i="5" s="1"/>
  <c r="R580" i="5" s="1"/>
  <c r="Q580" i="5" s="1"/>
  <c r="Y746" i="5"/>
  <c r="X746" i="5" s="1"/>
  <c r="W746" i="5" s="1"/>
  <c r="V746" i="5" s="1"/>
  <c r="U746" i="5" s="1"/>
  <c r="T746" i="5" s="1"/>
  <c r="S746" i="5" s="1"/>
  <c r="R746" i="5" s="1"/>
  <c r="Q746" i="5" s="1"/>
  <c r="A746" i="5"/>
  <c r="Y342" i="5"/>
  <c r="X342" i="5" s="1"/>
  <c r="W342" i="5" s="1"/>
  <c r="V342" i="5" s="1"/>
  <c r="U342" i="5" s="1"/>
  <c r="T342" i="5" s="1"/>
  <c r="S342" i="5" s="1"/>
  <c r="R342" i="5" s="1"/>
  <c r="Q342" i="5" s="1"/>
  <c r="Y393" i="5"/>
  <c r="X393" i="5" s="1"/>
  <c r="W393" i="5" s="1"/>
  <c r="V393" i="5" s="1"/>
  <c r="U393" i="5" s="1"/>
  <c r="S393" i="5"/>
  <c r="R393" i="5" s="1"/>
  <c r="Q393" i="5" s="1"/>
  <c r="A393" i="5"/>
  <c r="Y675" i="5"/>
  <c r="X675" i="5" s="1"/>
  <c r="W675" i="5" s="1"/>
  <c r="V675" i="5" s="1"/>
  <c r="U675" i="5" s="1"/>
  <c r="T675" i="5" s="1"/>
  <c r="S675" i="5" s="1"/>
  <c r="R675" i="5" s="1"/>
  <c r="Q675" i="5" s="1"/>
  <c r="Y295" i="5"/>
  <c r="X295" i="5"/>
  <c r="W295" i="5" s="1"/>
  <c r="V295" i="5" s="1"/>
  <c r="U295" i="5" s="1"/>
  <c r="T295" i="5" s="1"/>
  <c r="S295" i="5" s="1"/>
  <c r="R295" i="5" s="1"/>
  <c r="Q295" i="5" s="1"/>
  <c r="Y646" i="5"/>
  <c r="X646" i="5" s="1"/>
  <c r="W646" i="5"/>
  <c r="V646" i="5" s="1"/>
  <c r="U646" i="5" s="1"/>
  <c r="T646" i="5" s="1"/>
  <c r="S646" i="5" s="1"/>
  <c r="R646" i="5" s="1"/>
  <c r="Q646" i="5" s="1"/>
  <c r="Y68" i="5"/>
  <c r="X68" i="5" s="1"/>
  <c r="W68" i="5" s="1"/>
  <c r="V68" i="5" s="1"/>
  <c r="U68" i="5" s="1"/>
  <c r="T68" i="5" s="1"/>
  <c r="S68" i="5" s="1"/>
  <c r="R68" i="5" s="1"/>
  <c r="Q68" i="5" s="1"/>
  <c r="Y341" i="5"/>
  <c r="X341" i="5" s="1"/>
  <c r="W341" i="5" s="1"/>
  <c r="V341" i="5" s="1"/>
  <c r="U341" i="5" s="1"/>
  <c r="T341" i="5" s="1"/>
  <c r="S341" i="5" s="1"/>
  <c r="R341" i="5" s="1"/>
  <c r="Q341" i="5" s="1"/>
  <c r="Y340" i="5"/>
  <c r="X340" i="5" s="1"/>
  <c r="W340" i="5" s="1"/>
  <c r="V340" i="5" s="1"/>
  <c r="U340" i="5" s="1"/>
  <c r="T340" i="5" s="1"/>
  <c r="S340" i="5" s="1"/>
  <c r="R340" i="5" s="1"/>
  <c r="Q340" i="5" s="1"/>
  <c r="Y67" i="5"/>
  <c r="X67" i="5" s="1"/>
  <c r="W67" i="5" s="1"/>
  <c r="V67" i="5" s="1"/>
  <c r="U67" i="5" s="1"/>
  <c r="T67" i="5" s="1"/>
  <c r="S67" i="5" s="1"/>
  <c r="R67" i="5" s="1"/>
  <c r="Q67" i="5" s="1"/>
  <c r="Y692" i="5"/>
  <c r="X692" i="5" s="1"/>
  <c r="W692" i="5" s="1"/>
  <c r="V692" i="5" s="1"/>
  <c r="U692" i="5" s="1"/>
  <c r="T692" i="5" s="1"/>
  <c r="S692" i="5" s="1"/>
  <c r="R692" i="5" s="1"/>
  <c r="Q692" i="5" s="1"/>
  <c r="A692" i="5"/>
  <c r="Y691" i="5"/>
  <c r="X691" i="5" s="1"/>
  <c r="W691" i="5" s="1"/>
  <c r="V691" i="5" s="1"/>
  <c r="U691" i="5" s="1"/>
  <c r="T691" i="5" s="1"/>
  <c r="S691" i="5" s="1"/>
  <c r="R691" i="5" s="1"/>
  <c r="Q691" i="5" s="1"/>
  <c r="Y431" i="5"/>
  <c r="X431" i="5" s="1"/>
  <c r="W431" i="5" s="1"/>
  <c r="V431" i="5" s="1"/>
  <c r="U431" i="5" s="1"/>
  <c r="T431" i="5" s="1"/>
  <c r="S431" i="5" s="1"/>
  <c r="R431" i="5" s="1"/>
  <c r="Q431" i="5" s="1"/>
  <c r="A431" i="5"/>
  <c r="Y470" i="5"/>
  <c r="X470" i="5" s="1"/>
  <c r="W470" i="5" s="1"/>
  <c r="V470" i="5" s="1"/>
  <c r="U470" i="5" s="1"/>
  <c r="T470" i="5" s="1"/>
  <c r="S470" i="5" s="1"/>
  <c r="R470" i="5" s="1"/>
  <c r="Q470" i="5" s="1"/>
  <c r="Y479" i="5"/>
  <c r="X479" i="5"/>
  <c r="W479" i="5" s="1"/>
  <c r="V479" i="5" s="1"/>
  <c r="U479" i="5" s="1"/>
  <c r="T479" i="5" s="1"/>
  <c r="S479" i="5" s="1"/>
  <c r="R479" i="5" s="1"/>
  <c r="Q479" i="5" s="1"/>
  <c r="Y478" i="5"/>
  <c r="X478" i="5" s="1"/>
  <c r="W478" i="5" s="1"/>
  <c r="V478" i="5" s="1"/>
  <c r="U478" i="5" s="1"/>
  <c r="T478" i="5" s="1"/>
  <c r="S478" i="5" s="1"/>
  <c r="R478" i="5" s="1"/>
  <c r="Q478" i="5" s="1"/>
  <c r="Y497" i="5"/>
  <c r="X497" i="5" s="1"/>
  <c r="W497" i="5" s="1"/>
  <c r="V497" i="5" s="1"/>
  <c r="U497" i="5"/>
  <c r="T497" i="5" s="1"/>
  <c r="S497" i="5" s="1"/>
  <c r="R497" i="5" s="1"/>
  <c r="Q497" i="5" s="1"/>
  <c r="Y350" i="5"/>
  <c r="X350" i="5" s="1"/>
  <c r="W350" i="5" s="1"/>
  <c r="V350" i="5" s="1"/>
  <c r="U350" i="5" s="1"/>
  <c r="T350" i="5" s="1"/>
  <c r="S350" i="5" s="1"/>
  <c r="R350" i="5" s="1"/>
  <c r="Q350" i="5" s="1"/>
  <c r="Y645" i="5"/>
  <c r="X645" i="5" s="1"/>
  <c r="W645" i="5" s="1"/>
  <c r="V645" i="5" s="1"/>
  <c r="U645" i="5" s="1"/>
  <c r="T645" i="5" s="1"/>
  <c r="S645" i="5" s="1"/>
  <c r="R645" i="5" s="1"/>
  <c r="Q645" i="5" s="1"/>
  <c r="Y223" i="5"/>
  <c r="X223" i="5"/>
  <c r="W223" i="5" s="1"/>
  <c r="V223" i="5" s="1"/>
  <c r="U223" i="5" s="1"/>
  <c r="T223" i="5" s="1"/>
  <c r="S223" i="5" s="1"/>
  <c r="R223" i="5" s="1"/>
  <c r="Q223" i="5" s="1"/>
  <c r="Y743" i="5"/>
  <c r="X743" i="5" s="1"/>
  <c r="W743" i="5" s="1"/>
  <c r="V743" i="5" s="1"/>
  <c r="U743" i="5" s="1"/>
  <c r="T743" i="5" s="1"/>
  <c r="S743" i="5" s="1"/>
  <c r="R743" i="5" s="1"/>
  <c r="Q743" i="5" s="1"/>
  <c r="Y339" i="5"/>
  <c r="X339" i="5" s="1"/>
  <c r="W339" i="5" s="1"/>
  <c r="V339" i="5" s="1"/>
  <c r="U339" i="5" s="1"/>
  <c r="T339" i="5" s="1"/>
  <c r="S339" i="5" s="1"/>
  <c r="R339" i="5" s="1"/>
  <c r="Q339" i="5" s="1"/>
  <c r="Y562" i="5"/>
  <c r="X562" i="5" s="1"/>
  <c r="W562" i="5" s="1"/>
  <c r="V562" i="5" s="1"/>
  <c r="U562" i="5" s="1"/>
  <c r="T562" i="5" s="1"/>
  <c r="S562" i="5" s="1"/>
  <c r="R562" i="5" s="1"/>
  <c r="Q562" i="5" s="1"/>
  <c r="Y700" i="5"/>
  <c r="X700" i="5" s="1"/>
  <c r="W700" i="5" s="1"/>
  <c r="V700" i="5" s="1"/>
  <c r="U700" i="5" s="1"/>
  <c r="T700" i="5" s="1"/>
  <c r="S700" i="5" s="1"/>
  <c r="R700" i="5" s="1"/>
  <c r="Q700" i="5" s="1"/>
  <c r="Y561" i="5"/>
  <c r="X561" i="5" s="1"/>
  <c r="W561" i="5" s="1"/>
  <c r="V561" i="5" s="1"/>
  <c r="U561" i="5"/>
  <c r="T561" i="5" s="1"/>
  <c r="S561" i="5" s="1"/>
  <c r="R561" i="5" s="1"/>
  <c r="Q561" i="5" s="1"/>
  <c r="Y357" i="5"/>
  <c r="X357" i="5" s="1"/>
  <c r="W357" i="5" s="1"/>
  <c r="V357" i="5" s="1"/>
  <c r="U357" i="5" s="1"/>
  <c r="T357" i="5" s="1"/>
  <c r="S357" i="5" s="1"/>
  <c r="R357" i="5" s="1"/>
  <c r="Q357" i="5" s="1"/>
  <c r="Y644" i="5"/>
  <c r="X644" i="5" s="1"/>
  <c r="W644" i="5"/>
  <c r="V644" i="5" s="1"/>
  <c r="U644" i="5" s="1"/>
  <c r="T644" i="5" s="1"/>
  <c r="S644" i="5" s="1"/>
  <c r="R644" i="5" s="1"/>
  <c r="Q644" i="5" s="1"/>
  <c r="Y609" i="5"/>
  <c r="X609" i="5" s="1"/>
  <c r="W609" i="5" s="1"/>
  <c r="V609" i="5" s="1"/>
  <c r="U609" i="5" s="1"/>
  <c r="T609" i="5" s="1"/>
  <c r="S609" i="5" s="1"/>
  <c r="R609" i="5" s="1"/>
  <c r="Q609" i="5" s="1"/>
  <c r="A609" i="5"/>
  <c r="Y690" i="5"/>
  <c r="X690" i="5" s="1"/>
  <c r="W690" i="5" s="1"/>
  <c r="V690" i="5" s="1"/>
  <c r="U690" i="5" s="1"/>
  <c r="T690" i="5" s="1"/>
  <c r="S690" i="5" s="1"/>
  <c r="R690" i="5" s="1"/>
  <c r="Q690" i="5" s="1"/>
  <c r="A690" i="5"/>
  <c r="Y270" i="5"/>
  <c r="X270" i="5"/>
  <c r="W270" i="5" s="1"/>
  <c r="V270" i="5" s="1"/>
  <c r="U270" i="5" s="1"/>
  <c r="T270" i="5" s="1"/>
  <c r="S270" i="5" s="1"/>
  <c r="R270" i="5" s="1"/>
  <c r="Q270" i="5" s="1"/>
  <c r="A270" i="5"/>
  <c r="Y608" i="5"/>
  <c r="X608" i="5" s="1"/>
  <c r="W608" i="5" s="1"/>
  <c r="V608" i="5" s="1"/>
  <c r="U608" i="5" s="1"/>
  <c r="T608" i="5" s="1"/>
  <c r="S608" i="5" s="1"/>
  <c r="R608" i="5" s="1"/>
  <c r="Q608" i="5" s="1"/>
  <c r="A608" i="5"/>
  <c r="Y539" i="5"/>
  <c r="X539" i="5" s="1"/>
  <c r="W539" i="5" s="1"/>
  <c r="V539" i="5" s="1"/>
  <c r="U539" i="5" s="1"/>
  <c r="T539" i="5" s="1"/>
  <c r="S539" i="5" s="1"/>
  <c r="R539" i="5" s="1"/>
  <c r="Q539" i="5" s="1"/>
  <c r="A539" i="5"/>
  <c r="Y469" i="5"/>
  <c r="X469" i="5" s="1"/>
  <c r="W469" i="5" s="1"/>
  <c r="V469" i="5" s="1"/>
  <c r="U469" i="5" s="1"/>
  <c r="T469" i="5" s="1"/>
  <c r="S469" i="5" s="1"/>
  <c r="R469" i="5" s="1"/>
  <c r="Q469" i="5" s="1"/>
  <c r="Y392" i="5"/>
  <c r="X392" i="5" s="1"/>
  <c r="W392" i="5" s="1"/>
  <c r="V392" i="5" s="1"/>
  <c r="U392" i="5" s="1"/>
  <c r="T392" i="5" s="1"/>
  <c r="S392" i="5" s="1"/>
  <c r="R392" i="5" s="1"/>
  <c r="Q392" i="5" s="1"/>
  <c r="Y66" i="5"/>
  <c r="X66" i="5"/>
  <c r="W66" i="5" s="1"/>
  <c r="V66" i="5" s="1"/>
  <c r="U66" i="5" s="1"/>
  <c r="T66" i="5" s="1"/>
  <c r="S66" i="5" s="1"/>
  <c r="R66" i="5" s="1"/>
  <c r="Q66" i="5" s="1"/>
  <c r="Y607" i="5"/>
  <c r="X607" i="5"/>
  <c r="W607" i="5" s="1"/>
  <c r="V607" i="5" s="1"/>
  <c r="U607" i="5" s="1"/>
  <c r="T607" i="5" s="1"/>
  <c r="S607" i="5" s="1"/>
  <c r="R607" i="5" s="1"/>
  <c r="Q607" i="5" s="1"/>
  <c r="Y222" i="5"/>
  <c r="X222" i="5" s="1"/>
  <c r="W222" i="5" s="1"/>
  <c r="V222" i="5" s="1"/>
  <c r="U222" i="5" s="1"/>
  <c r="T222" i="5" s="1"/>
  <c r="S222" i="5" s="1"/>
  <c r="R222" i="5" s="1"/>
  <c r="Q222" i="5" s="1"/>
  <c r="Y338" i="5"/>
  <c r="X338" i="5" s="1"/>
  <c r="W338" i="5" s="1"/>
  <c r="V338" i="5" s="1"/>
  <c r="U338" i="5" s="1"/>
  <c r="T338" i="5" s="1"/>
  <c r="S338" i="5" s="1"/>
  <c r="R338" i="5" s="1"/>
  <c r="Q338" i="5" s="1"/>
  <c r="Y269" i="5"/>
  <c r="X269" i="5" s="1"/>
  <c r="W269" i="5" s="1"/>
  <c r="V269" i="5" s="1"/>
  <c r="U269" i="5" s="1"/>
  <c r="T269" i="5" s="1"/>
  <c r="S269" i="5" s="1"/>
  <c r="R269" i="5" s="1"/>
  <c r="Q269" i="5" s="1"/>
  <c r="Y606" i="5"/>
  <c r="X606" i="5" s="1"/>
  <c r="W606" i="5" s="1"/>
  <c r="V606" i="5" s="1"/>
  <c r="U606" i="5" s="1"/>
  <c r="T606" i="5" s="1"/>
  <c r="S606" i="5" s="1"/>
  <c r="R606" i="5" s="1"/>
  <c r="Q606" i="5" s="1"/>
  <c r="Y139" i="5"/>
  <c r="X139" i="5" s="1"/>
  <c r="W139" i="5" s="1"/>
  <c r="V139" i="5"/>
  <c r="U139" i="5" s="1"/>
  <c r="T139" i="5" s="1"/>
  <c r="S139" i="5" s="1"/>
  <c r="R139" i="5" s="1"/>
  <c r="Q139" i="5" s="1"/>
  <c r="A139" i="5"/>
  <c r="Y138" i="5"/>
  <c r="X138" i="5" s="1"/>
  <c r="W138" i="5" s="1"/>
  <c r="V138" i="5" s="1"/>
  <c r="U138" i="5" s="1"/>
  <c r="T138" i="5" s="1"/>
  <c r="S138" i="5" s="1"/>
  <c r="R138" i="5" s="1"/>
  <c r="Q138" i="5" s="1"/>
  <c r="Y430" i="5"/>
  <c r="X430" i="5" s="1"/>
  <c r="W430" i="5" s="1"/>
  <c r="V430" i="5"/>
  <c r="U430" i="5" s="1"/>
  <c r="T430" i="5" s="1"/>
  <c r="S430" i="5" s="1"/>
  <c r="R430" i="5" s="1"/>
  <c r="Q430" i="5" s="1"/>
  <c r="Y660" i="5"/>
  <c r="X660" i="5" s="1"/>
  <c r="W660" i="5" s="1"/>
  <c r="V660" i="5" s="1"/>
  <c r="U660" i="5" s="1"/>
  <c r="T660" i="5" s="1"/>
  <c r="S660" i="5" s="1"/>
  <c r="R660" i="5" s="1"/>
  <c r="Q660" i="5" s="1"/>
  <c r="Y643" i="5"/>
  <c r="X643" i="5"/>
  <c r="W643" i="5" s="1"/>
  <c r="V643" i="5" s="1"/>
  <c r="U643" i="5" s="1"/>
  <c r="T643" i="5" s="1"/>
  <c r="S643" i="5" s="1"/>
  <c r="R643" i="5" s="1"/>
  <c r="Q643" i="5" s="1"/>
  <c r="Y356" i="5"/>
  <c r="X356" i="5" s="1"/>
  <c r="W356" i="5" s="1"/>
  <c r="V356" i="5" s="1"/>
  <c r="U356" i="5" s="1"/>
  <c r="T356" i="5" s="1"/>
  <c r="S356" i="5" s="1"/>
  <c r="R356" i="5" s="1"/>
  <c r="Q356" i="5" s="1"/>
  <c r="Y602" i="5"/>
  <c r="X602" i="5"/>
  <c r="W602" i="5" s="1"/>
  <c r="V602" i="5"/>
  <c r="U602" i="5" s="1"/>
  <c r="T602" i="5" s="1"/>
  <c r="S602" i="5" s="1"/>
  <c r="R602" i="5" s="1"/>
  <c r="Q602" i="5" s="1"/>
  <c r="A602" i="5"/>
  <c r="Y3" i="5"/>
  <c r="X3" i="5" s="1"/>
  <c r="W3" i="5" s="1"/>
  <c r="V3" i="5" s="1"/>
  <c r="U3" i="5" s="1"/>
  <c r="T3" i="5" s="1"/>
  <c r="S3" i="5" s="1"/>
  <c r="R3" i="5" s="1"/>
  <c r="Q3" i="5" s="1"/>
  <c r="Y642" i="5"/>
  <c r="X642" i="5" s="1"/>
  <c r="W642" i="5" s="1"/>
  <c r="V642" i="5"/>
  <c r="U642" i="5" s="1"/>
  <c r="T642" i="5" s="1"/>
  <c r="S642" i="5" s="1"/>
  <c r="R642" i="5" s="1"/>
  <c r="Q642" i="5" s="1"/>
  <c r="Y674" i="5"/>
  <c r="X674" i="5" s="1"/>
  <c r="W674" i="5" s="1"/>
  <c r="V674" i="5" s="1"/>
  <c r="U674" i="5" s="1"/>
  <c r="T674" i="5" s="1"/>
  <c r="S674" i="5" s="1"/>
  <c r="R674" i="5" s="1"/>
  <c r="Q674" i="5" s="1"/>
  <c r="Y91" i="5"/>
  <c r="X91" i="5"/>
  <c r="W91" i="5" s="1"/>
  <c r="V91" i="5" s="1"/>
  <c r="U91" i="5" s="1"/>
  <c r="T91" i="5" s="1"/>
  <c r="S91" i="5" s="1"/>
  <c r="R91" i="5" s="1"/>
  <c r="Q91" i="5" s="1"/>
  <c r="Y185" i="5"/>
  <c r="X185" i="5"/>
  <c r="W185" i="5" s="1"/>
  <c r="V185" i="5" s="1"/>
  <c r="U185" i="5" s="1"/>
  <c r="T185" i="5" s="1"/>
  <c r="S185" i="5" s="1"/>
  <c r="R185" i="5" s="1"/>
  <c r="Q185" i="5" s="1"/>
  <c r="Y221" i="5"/>
  <c r="X221" i="5" s="1"/>
  <c r="W221" i="5" s="1"/>
  <c r="V221" i="5" s="1"/>
  <c r="U221" i="5" s="1"/>
  <c r="T221" i="5" s="1"/>
  <c r="S221" i="5" s="1"/>
  <c r="R221" i="5" s="1"/>
  <c r="Q221" i="5" s="1"/>
  <c r="Y641" i="5"/>
  <c r="X641" i="5" s="1"/>
  <c r="W641" i="5" s="1"/>
  <c r="V641" i="5" s="1"/>
  <c r="U641" i="5" s="1"/>
  <c r="T641" i="5" s="1"/>
  <c r="S641" i="5" s="1"/>
  <c r="R641" i="5" s="1"/>
  <c r="Q641" i="5" s="1"/>
  <c r="A641" i="5"/>
  <c r="A221" i="5" s="1"/>
  <c r="A643" i="5" s="1"/>
  <c r="A138" i="5" s="1"/>
  <c r="Y707" i="5"/>
  <c r="X707" i="5" s="1"/>
  <c r="W707" i="5" s="1"/>
  <c r="V707" i="5"/>
  <c r="U707" i="5" s="1"/>
  <c r="T707" i="5" s="1"/>
  <c r="S707" i="5" s="1"/>
  <c r="R707" i="5" s="1"/>
  <c r="Q707" i="5" s="1"/>
  <c r="Y220" i="5"/>
  <c r="X220" i="5"/>
  <c r="W220" i="5"/>
  <c r="V220" i="5" s="1"/>
  <c r="U220" i="5" s="1"/>
  <c r="T220" i="5" s="1"/>
  <c r="S220" i="5" s="1"/>
  <c r="R220" i="5" s="1"/>
  <c r="Q220" i="5" s="1"/>
  <c r="Y9" i="5"/>
  <c r="X9" i="5" s="1"/>
  <c r="W9" i="5" s="1"/>
  <c r="V9" i="5" s="1"/>
  <c r="U9" i="5" s="1"/>
  <c r="T9" i="5" s="1"/>
  <c r="S9" i="5" s="1"/>
  <c r="R9" i="5" s="1"/>
  <c r="Q9" i="5" s="1"/>
  <c r="Y137" i="5"/>
  <c r="X137" i="5"/>
  <c r="W137" i="5" s="1"/>
  <c r="V137" i="5" s="1"/>
  <c r="U137" i="5" s="1"/>
  <c r="T137" i="5" s="1"/>
  <c r="S137" i="5" s="1"/>
  <c r="R137" i="5" s="1"/>
  <c r="Q137" i="5" s="1"/>
  <c r="A137" i="5"/>
  <c r="Y689" i="5"/>
  <c r="X689" i="5" s="1"/>
  <c r="W689" i="5" s="1"/>
  <c r="V689" i="5" s="1"/>
  <c r="U689" i="5" s="1"/>
  <c r="T689" i="5" s="1"/>
  <c r="S689" i="5" s="1"/>
  <c r="R689" i="5" s="1"/>
  <c r="Q689" i="5" s="1"/>
  <c r="A689" i="5"/>
  <c r="Y560" i="5"/>
  <c r="X560" i="5" s="1"/>
  <c r="W560" i="5" s="1"/>
  <c r="V560" i="5" s="1"/>
  <c r="U560" i="5" s="1"/>
  <c r="T560" i="5" s="1"/>
  <c r="S560" i="5" s="1"/>
  <c r="R560" i="5" s="1"/>
  <c r="Q560" i="5" s="1"/>
  <c r="Y184" i="5"/>
  <c r="X184" i="5" s="1"/>
  <c r="W184" i="5" s="1"/>
  <c r="V184" i="5" s="1"/>
  <c r="U184" i="5" s="1"/>
  <c r="T184" i="5" s="1"/>
  <c r="S184" i="5" s="1"/>
  <c r="R184" i="5" s="1"/>
  <c r="Q184" i="5" s="1"/>
  <c r="Y136" i="5"/>
  <c r="X136" i="5"/>
  <c r="W136" i="5" s="1"/>
  <c r="V136" i="5" s="1"/>
  <c r="U136" i="5" s="1"/>
  <c r="T136" i="5" s="1"/>
  <c r="S136" i="5" s="1"/>
  <c r="R136" i="5" s="1"/>
  <c r="Q136" i="5" s="1"/>
  <c r="Y706" i="5"/>
  <c r="X706" i="5"/>
  <c r="W706" i="5"/>
  <c r="V706" i="5" s="1"/>
  <c r="U706" i="5" s="1"/>
  <c r="T706" i="5" s="1"/>
  <c r="S706" i="5" s="1"/>
  <c r="R706" i="5" s="1"/>
  <c r="Q706" i="5" s="1"/>
  <c r="Y134" i="5"/>
  <c r="X134" i="5" s="1"/>
  <c r="W134" i="5" s="1"/>
  <c r="V134" i="5" s="1"/>
  <c r="U134" i="5" s="1"/>
  <c r="T134" i="5" s="1"/>
  <c r="S134" i="5" s="1"/>
  <c r="R134" i="5" s="1"/>
  <c r="Q134" i="5" s="1"/>
  <c r="Y132" i="5"/>
  <c r="X132" i="5"/>
  <c r="W132" i="5"/>
  <c r="V132" i="5" s="1"/>
  <c r="U132" i="5" s="1"/>
  <c r="T132" i="5" s="1"/>
  <c r="S132" i="5" s="1"/>
  <c r="R132" i="5" s="1"/>
  <c r="Q132" i="5" s="1"/>
  <c r="Y131" i="5"/>
  <c r="X131" i="5" s="1"/>
  <c r="W131" i="5" s="1"/>
  <c r="V131" i="5" s="1"/>
  <c r="U131" i="5" s="1"/>
  <c r="T131" i="5" s="1"/>
  <c r="S131" i="5" s="1"/>
  <c r="R131" i="5" s="1"/>
  <c r="Q131" i="5" s="1"/>
  <c r="A131" i="5"/>
  <c r="A134" i="5" s="1"/>
  <c r="Y130" i="5"/>
  <c r="X130" i="5" s="1"/>
  <c r="W130" i="5" s="1"/>
  <c r="V130" i="5"/>
  <c r="U130" i="5" s="1"/>
  <c r="T130" i="5" s="1"/>
  <c r="S130" i="5" s="1"/>
  <c r="R130" i="5" s="1"/>
  <c r="Q130" i="5" s="1"/>
  <c r="P130" i="5"/>
  <c r="A130" i="5"/>
  <c r="Y391" i="5"/>
  <c r="X391" i="5" s="1"/>
  <c r="W391" i="5" s="1"/>
  <c r="V391" i="5" s="1"/>
  <c r="U391" i="5" s="1"/>
  <c r="T391" i="5" s="1"/>
  <c r="S391" i="5" s="1"/>
  <c r="R391" i="5" s="1"/>
  <c r="Q391" i="5" s="1"/>
  <c r="Y218" i="5"/>
  <c r="X218" i="5" s="1"/>
  <c r="W218" i="5" s="1"/>
  <c r="V218" i="5" s="1"/>
  <c r="U218" i="5" s="1"/>
  <c r="T218" i="5" s="1"/>
  <c r="S218" i="5" s="1"/>
  <c r="R218" i="5" s="1"/>
  <c r="Q218" i="5" s="1"/>
  <c r="Y129" i="5"/>
  <c r="X129" i="5" s="1"/>
  <c r="W129" i="5"/>
  <c r="V129" i="5" s="1"/>
  <c r="U129" i="5" s="1"/>
  <c r="T129" i="5" s="1"/>
  <c r="S129" i="5" s="1"/>
  <c r="R129" i="5" s="1"/>
  <c r="Q129" i="5" s="1"/>
  <c r="Y8" i="5"/>
  <c r="X8" i="5" s="1"/>
  <c r="W8" i="5" s="1"/>
  <c r="V8" i="5" s="1"/>
  <c r="U8" i="5" s="1"/>
  <c r="T8" i="5" s="1"/>
  <c r="S8" i="5" s="1"/>
  <c r="R8" i="5" s="1"/>
  <c r="Q8" i="5" s="1"/>
  <c r="Y578" i="5"/>
  <c r="X578" i="5" s="1"/>
  <c r="W578" i="5" s="1"/>
  <c r="V578" i="5" s="1"/>
  <c r="U578" i="5" s="1"/>
  <c r="T578" i="5" s="1"/>
  <c r="S578" i="5" s="1"/>
  <c r="R578" i="5" s="1"/>
  <c r="Q578" i="5" s="1"/>
  <c r="Y128" i="5"/>
  <c r="X128" i="5" s="1"/>
  <c r="W128" i="5" s="1"/>
  <c r="V128" i="5" s="1"/>
  <c r="U128" i="5" s="1"/>
  <c r="T128" i="5" s="1"/>
  <c r="S128" i="5" s="1"/>
  <c r="R128" i="5" s="1"/>
  <c r="Q128" i="5" s="1"/>
  <c r="Y65" i="5"/>
  <c r="X65" i="5" s="1"/>
  <c r="W65" i="5"/>
  <c r="V65" i="5" s="1"/>
  <c r="U65" i="5" s="1"/>
  <c r="T65" i="5" s="1"/>
  <c r="S65" i="5" s="1"/>
  <c r="R65" i="5" s="1"/>
  <c r="Q65" i="5" s="1"/>
  <c r="Y89" i="5"/>
  <c r="X89" i="5" s="1"/>
  <c r="W89" i="5" s="1"/>
  <c r="V89" i="5" s="1"/>
  <c r="U89" i="5" s="1"/>
  <c r="T89" i="5" s="1"/>
  <c r="S89" i="5" s="1"/>
  <c r="R89" i="5" s="1"/>
  <c r="Q89" i="5" s="1"/>
  <c r="Y605" i="5"/>
  <c r="X605" i="5" s="1"/>
  <c r="W605" i="5" s="1"/>
  <c r="V605" i="5" s="1"/>
  <c r="U605" i="5" s="1"/>
  <c r="T605" i="5" s="1"/>
  <c r="S605" i="5" s="1"/>
  <c r="R605" i="5" s="1"/>
  <c r="Q605" i="5" s="1"/>
  <c r="Y127" i="5"/>
  <c r="X127" i="5" s="1"/>
  <c r="W127" i="5"/>
  <c r="V127" i="5" s="1"/>
  <c r="U127" i="5" s="1"/>
  <c r="T127" i="5" s="1"/>
  <c r="S127" i="5" s="1"/>
  <c r="R127" i="5" s="1"/>
  <c r="Q127" i="5" s="1"/>
  <c r="A127" i="5"/>
  <c r="Y217" i="5"/>
  <c r="X217" i="5"/>
  <c r="W217" i="5" s="1"/>
  <c r="V217" i="5" s="1"/>
  <c r="U217" i="5" s="1"/>
  <c r="T217" i="5" s="1"/>
  <c r="S217" i="5" s="1"/>
  <c r="R217" i="5" s="1"/>
  <c r="Q217" i="5" s="1"/>
  <c r="A217" i="5"/>
  <c r="Y390" i="5"/>
  <c r="X390" i="5" s="1"/>
  <c r="W390" i="5" s="1"/>
  <c r="V390" i="5" s="1"/>
  <c r="U390" i="5" s="1"/>
  <c r="T390" i="5" s="1"/>
  <c r="S390" i="5" s="1"/>
  <c r="R390" i="5" s="1"/>
  <c r="Q390" i="5" s="1"/>
  <c r="A390" i="5"/>
  <c r="Y125" i="5"/>
  <c r="X125" i="5"/>
  <c r="W125" i="5" s="1"/>
  <c r="V125" i="5" s="1"/>
  <c r="U125" i="5" s="1"/>
  <c r="T125" i="5" s="1"/>
  <c r="S125" i="5" s="1"/>
  <c r="R125" i="5" s="1"/>
  <c r="Q125" i="5" s="1"/>
  <c r="Y88" i="5"/>
  <c r="X88" i="5" s="1"/>
  <c r="W88" i="5" s="1"/>
  <c r="V88" i="5" s="1"/>
  <c r="U88" i="5" s="1"/>
  <c r="T88" i="5" s="1"/>
  <c r="S88" i="5" s="1"/>
  <c r="R88" i="5" s="1"/>
  <c r="Q88" i="5" s="1"/>
  <c r="Y216" i="5"/>
  <c r="X216" i="5" s="1"/>
  <c r="W216" i="5"/>
  <c r="V216" i="5" s="1"/>
  <c r="U216" i="5" s="1"/>
  <c r="T216" i="5" s="1"/>
  <c r="S216" i="5" s="1"/>
  <c r="R216" i="5" s="1"/>
  <c r="Q216" i="5" s="1"/>
  <c r="Y64" i="5"/>
  <c r="X64" i="5" s="1"/>
  <c r="W64" i="5" s="1"/>
  <c r="V64" i="5" s="1"/>
  <c r="U64" i="5" s="1"/>
  <c r="T64" i="5" s="1"/>
  <c r="S64" i="5" s="1"/>
  <c r="R64" i="5" s="1"/>
  <c r="Q64" i="5" s="1"/>
  <c r="Y308" i="5"/>
  <c r="X308" i="5"/>
  <c r="W308" i="5" s="1"/>
  <c r="V308" i="5" s="1"/>
  <c r="U308" i="5" s="1"/>
  <c r="T308" i="5" s="1"/>
  <c r="S308" i="5" s="1"/>
  <c r="R308" i="5" s="1"/>
  <c r="Q308" i="5" s="1"/>
  <c r="Y307" i="5"/>
  <c r="X307" i="5" s="1"/>
  <c r="W307" i="5"/>
  <c r="V307" i="5" s="1"/>
  <c r="U307" i="5" s="1"/>
  <c r="T307" i="5" s="1"/>
  <c r="S307" i="5" s="1"/>
  <c r="R307" i="5" s="1"/>
  <c r="Q307" i="5" s="1"/>
  <c r="A307" i="5"/>
  <c r="A308" i="5" s="1"/>
  <c r="Y7" i="5"/>
  <c r="X7" i="5" s="1"/>
  <c r="W7" i="5" s="1"/>
  <c r="V7" i="5" s="1"/>
  <c r="U7" i="5" s="1"/>
  <c r="T7" i="5" s="1"/>
  <c r="S7" i="5" s="1"/>
  <c r="R7" i="5" s="1"/>
  <c r="Q7" i="5" s="1"/>
  <c r="Y604" i="5"/>
  <c r="X604" i="5" s="1"/>
  <c r="W604" i="5" s="1"/>
  <c r="V604" i="5" s="1"/>
  <c r="U604" i="5" s="1"/>
  <c r="T604" i="5" s="1"/>
  <c r="S604" i="5" s="1"/>
  <c r="R604" i="5" s="1"/>
  <c r="Q604" i="5" s="1"/>
  <c r="Y688" i="5"/>
  <c r="X688" i="5" s="1"/>
  <c r="W688" i="5" s="1"/>
  <c r="V688" i="5" s="1"/>
  <c r="U688" i="5" s="1"/>
  <c r="T688" i="5" s="1"/>
  <c r="S688" i="5" s="1"/>
  <c r="R688" i="5" s="1"/>
  <c r="Q688" i="5" s="1"/>
  <c r="A688" i="5"/>
  <c r="Y603" i="5"/>
  <c r="X603" i="5"/>
  <c r="W603" i="5" s="1"/>
  <c r="V603" i="5" s="1"/>
  <c r="U603" i="5" s="1"/>
  <c r="T603" i="5" s="1"/>
  <c r="S603" i="5" s="1"/>
  <c r="R603" i="5" s="1"/>
  <c r="Q603" i="5" s="1"/>
  <c r="Y337" i="5"/>
  <c r="X337" i="5" s="1"/>
  <c r="W337" i="5" s="1"/>
  <c r="V337" i="5" s="1"/>
  <c r="U337" i="5" s="1"/>
  <c r="T337" i="5" s="1"/>
  <c r="S337" i="5" s="1"/>
  <c r="R337" i="5" s="1"/>
  <c r="Q337" i="5" s="1"/>
  <c r="A617" i="5" l="1"/>
  <c r="Y471" i="1" l="1"/>
  <c r="X471" i="1" s="1"/>
  <c r="W471" i="1" s="1"/>
  <c r="V471" i="1" s="1"/>
  <c r="U471" i="1" s="1"/>
  <c r="T471" i="1" s="1"/>
  <c r="S471" i="1" s="1"/>
  <c r="R471" i="1" s="1"/>
  <c r="Q471" i="1" s="1"/>
  <c r="E20" i="3"/>
  <c r="E19" i="3"/>
  <c r="E11" i="3"/>
  <c r="E9" i="3"/>
  <c r="E13" i="3"/>
  <c r="E3" i="3"/>
  <c r="J69" i="4" l="1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J68" i="4"/>
  <c r="Y116" i="1" l="1"/>
  <c r="X116" i="1" s="1"/>
  <c r="W116" i="1" s="1"/>
  <c r="V116" i="1" s="1"/>
  <c r="U116" i="1" s="1"/>
  <c r="S116" i="1" s="1"/>
  <c r="R116" i="1" s="1"/>
  <c r="Q116" i="1" s="1"/>
  <c r="A116" i="1"/>
  <c r="G72" i="4"/>
  <c r="F72" i="4"/>
  <c r="I71" i="4"/>
  <c r="H71" i="4"/>
  <c r="G71" i="4"/>
  <c r="F71" i="4"/>
  <c r="E71" i="4"/>
  <c r="D71" i="4"/>
  <c r="J70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A5" i="4"/>
  <c r="J4" i="4"/>
  <c r="E27" i="3"/>
  <c r="E25" i="3"/>
  <c r="E23" i="3"/>
  <c r="E17" i="3"/>
  <c r="E15" i="3"/>
  <c r="E8" i="3"/>
  <c r="N19" i="2"/>
  <c r="M19" i="2"/>
  <c r="K19" i="2"/>
  <c r="I19" i="2"/>
  <c r="G19" i="2"/>
  <c r="F19" i="2"/>
  <c r="E19" i="2"/>
  <c r="D19" i="2"/>
  <c r="C19" i="2"/>
  <c r="O18" i="2"/>
  <c r="O17" i="2"/>
  <c r="O16" i="2"/>
  <c r="O15" i="2"/>
  <c r="O14" i="2"/>
  <c r="O13" i="2"/>
  <c r="O12" i="2"/>
  <c r="O11" i="2"/>
  <c r="O10" i="2"/>
  <c r="O9" i="2"/>
  <c r="E29" i="3" l="1"/>
  <c r="H72" i="4"/>
  <c r="D72" i="4"/>
  <c r="J74" i="4"/>
  <c r="J71" i="4"/>
  <c r="P14" i="2"/>
  <c r="O19" i="2"/>
  <c r="C20" i="2"/>
  <c r="P9" i="2"/>
  <c r="J72" i="4" l="1"/>
  <c r="P19" i="2"/>
  <c r="A293" i="1"/>
  <c r="Y293" i="1"/>
  <c r="X293" i="1" s="1"/>
  <c r="W293" i="1" s="1"/>
  <c r="V293" i="1" s="1"/>
  <c r="U293" i="1" s="1"/>
  <c r="T293" i="1" s="1"/>
  <c r="S293" i="1" s="1"/>
  <c r="R293" i="1" s="1"/>
  <c r="Q293" i="1" s="1"/>
  <c r="A346" i="1"/>
  <c r="Y346" i="1"/>
  <c r="X346" i="1" s="1"/>
  <c r="W346" i="1" s="1"/>
  <c r="V346" i="1" s="1"/>
  <c r="U346" i="1" s="1"/>
  <c r="T346" i="1" s="1"/>
  <c r="S346" i="1" s="1"/>
  <c r="R346" i="1" s="1"/>
  <c r="Q346" i="1" s="1"/>
  <c r="Y342" i="1"/>
  <c r="X342" i="1" s="1"/>
  <c r="W342" i="1" s="1"/>
  <c r="V342" i="1" s="1"/>
  <c r="U342" i="1" s="1"/>
  <c r="T342" i="1" s="1"/>
  <c r="S342" i="1" s="1"/>
  <c r="R342" i="1" s="1"/>
  <c r="Q342" i="1" s="1"/>
  <c r="Y598" i="1"/>
  <c r="X598" i="1" s="1"/>
  <c r="W598" i="1" s="1"/>
  <c r="V598" i="1" s="1"/>
  <c r="U598" i="1" s="1"/>
  <c r="T598" i="1" s="1"/>
  <c r="S598" i="1" s="1"/>
  <c r="R598" i="1" s="1"/>
  <c r="Q598" i="1" s="1"/>
  <c r="Y609" i="1"/>
  <c r="X609" i="1" s="1"/>
  <c r="W609" i="1" s="1"/>
  <c r="V609" i="1" s="1"/>
  <c r="U609" i="1" s="1"/>
  <c r="T609" i="1" s="1"/>
  <c r="S609" i="1" s="1"/>
  <c r="R609" i="1" s="1"/>
  <c r="Q609" i="1" s="1"/>
  <c r="Y708" i="1"/>
  <c r="X708" i="1" s="1"/>
  <c r="W708" i="1" s="1"/>
  <c r="V708" i="1" s="1"/>
  <c r="U708" i="1" s="1"/>
  <c r="T708" i="1" s="1"/>
  <c r="S708" i="1" s="1"/>
  <c r="R708" i="1" s="1"/>
  <c r="Q708" i="1" s="1"/>
  <c r="Y4" i="1"/>
  <c r="X4" i="1" s="1"/>
  <c r="W4" i="1" s="1"/>
  <c r="V4" i="1" s="1"/>
  <c r="U4" i="1" s="1"/>
  <c r="T4" i="1" s="1"/>
  <c r="S4" i="1" s="1"/>
  <c r="R4" i="1" s="1"/>
  <c r="Q4" i="1" s="1"/>
  <c r="Y89" i="1"/>
  <c r="X89" i="1" s="1"/>
  <c r="W89" i="1" s="1"/>
  <c r="V89" i="1" s="1"/>
  <c r="U89" i="1" s="1"/>
  <c r="T89" i="1" s="1"/>
  <c r="S89" i="1" s="1"/>
  <c r="R89" i="1" s="1"/>
  <c r="Q89" i="1" s="1"/>
  <c r="Y90" i="1"/>
  <c r="X90" i="1" s="1"/>
  <c r="W90" i="1" s="1"/>
  <c r="V90" i="1" s="1"/>
  <c r="U90" i="1" s="1"/>
  <c r="T90" i="1" s="1"/>
  <c r="S90" i="1" s="1"/>
  <c r="R90" i="1" s="1"/>
  <c r="Q90" i="1" s="1"/>
  <c r="P42" i="1"/>
  <c r="Y398" i="1"/>
  <c r="X398" i="1" s="1"/>
  <c r="W398" i="1" s="1"/>
  <c r="V398" i="1" s="1"/>
  <c r="U398" i="1" s="1"/>
  <c r="T398" i="1" s="1"/>
  <c r="S398" i="1" s="1"/>
  <c r="R398" i="1" s="1"/>
  <c r="Q398" i="1" s="1"/>
  <c r="Y580" i="1"/>
  <c r="X580" i="1" s="1"/>
  <c r="W580" i="1" s="1"/>
  <c r="V580" i="1" s="1"/>
  <c r="U580" i="1" s="1"/>
  <c r="T580" i="1" s="1"/>
  <c r="S580" i="1" s="1"/>
  <c r="R580" i="1" s="1"/>
  <c r="Q580" i="1" s="1"/>
  <c r="Y480" i="1"/>
  <c r="X480" i="1" s="1"/>
  <c r="W480" i="1" s="1"/>
  <c r="V480" i="1" s="1"/>
  <c r="U480" i="1" s="1"/>
  <c r="T480" i="1" s="1"/>
  <c r="S480" i="1" s="1"/>
  <c r="R480" i="1" s="1"/>
  <c r="Q480" i="1" s="1"/>
  <c r="Y187" i="1"/>
  <c r="X187" i="1" s="1"/>
  <c r="W187" i="1" s="1"/>
  <c r="V187" i="1" s="1"/>
  <c r="U187" i="1" s="1"/>
  <c r="T187" i="1" s="1"/>
  <c r="S187" i="1" s="1"/>
  <c r="R187" i="1" s="1"/>
  <c r="Q187" i="1" s="1"/>
  <c r="Y82" i="1"/>
  <c r="X82" i="1" s="1"/>
  <c r="W82" i="1" s="1"/>
  <c r="V82" i="1" s="1"/>
  <c r="U82" i="1" s="1"/>
  <c r="T82" i="1" s="1"/>
  <c r="S82" i="1" s="1"/>
  <c r="R82" i="1" s="1"/>
  <c r="Q82" i="1" s="1"/>
  <c r="A82" i="1"/>
  <c r="Y66" i="1"/>
  <c r="X66" i="1" s="1"/>
  <c r="W66" i="1" s="1"/>
  <c r="V66" i="1" s="1"/>
  <c r="U66" i="1" s="1"/>
  <c r="T66" i="1" s="1"/>
  <c r="S66" i="1" s="1"/>
  <c r="R66" i="1" s="1"/>
  <c r="Q66" i="1" s="1"/>
  <c r="Y402" i="1"/>
  <c r="X402" i="1" s="1"/>
  <c r="W402" i="1" s="1"/>
  <c r="V402" i="1" s="1"/>
  <c r="U402" i="1" s="1"/>
  <c r="T402" i="1" s="1"/>
  <c r="S402" i="1" s="1"/>
  <c r="R402" i="1" s="1"/>
  <c r="Q402" i="1" s="1"/>
  <c r="Y345" i="1"/>
  <c r="X345" i="1" s="1"/>
  <c r="W345" i="1" s="1"/>
  <c r="V345" i="1" s="1"/>
  <c r="U345" i="1" s="1"/>
  <c r="T345" i="1" s="1"/>
  <c r="S345" i="1" s="1"/>
  <c r="R345" i="1" s="1"/>
  <c r="Q345" i="1" s="1"/>
  <c r="Y278" i="1"/>
  <c r="X278" i="1" s="1"/>
  <c r="W278" i="1" s="1"/>
  <c r="V278" i="1" s="1"/>
  <c r="U278" i="1" s="1"/>
  <c r="T278" i="1" s="1"/>
  <c r="S278" i="1" s="1"/>
  <c r="R278" i="1" s="1"/>
  <c r="Q278" i="1" s="1"/>
  <c r="A278" i="1"/>
  <c r="Y273" i="1"/>
  <c r="X273" i="1" s="1"/>
  <c r="W273" i="1" s="1"/>
  <c r="V273" i="1" s="1"/>
  <c r="U273" i="1" s="1"/>
  <c r="T273" i="1" s="1"/>
  <c r="S273" i="1" s="1"/>
  <c r="R273" i="1" s="1"/>
  <c r="Q273" i="1" s="1"/>
  <c r="A273" i="1"/>
  <c r="Y88" i="1"/>
  <c r="X88" i="1" s="1"/>
  <c r="W88" i="1" s="1"/>
  <c r="V88" i="1" s="1"/>
  <c r="U88" i="1" s="1"/>
  <c r="T88" i="1" s="1"/>
  <c r="S88" i="1" s="1"/>
  <c r="R88" i="1" s="1"/>
  <c r="Q88" i="1" s="1"/>
  <c r="Y74" i="1"/>
  <c r="X74" i="1" s="1"/>
  <c r="W74" i="1" s="1"/>
  <c r="V74" i="1" s="1"/>
  <c r="U74" i="1" s="1"/>
  <c r="T74" i="1" s="1"/>
  <c r="S74" i="1" s="1"/>
  <c r="R74" i="1" s="1"/>
  <c r="Q74" i="1" s="1"/>
  <c r="P252" i="1"/>
  <c r="Y91" i="1" l="1"/>
  <c r="X91" i="1" s="1"/>
  <c r="W91" i="1" s="1"/>
  <c r="V91" i="1" s="1"/>
  <c r="U91" i="1" s="1"/>
  <c r="T91" i="1" s="1"/>
  <c r="S91" i="1" s="1"/>
  <c r="R91" i="1" s="1"/>
  <c r="Q91" i="1" s="1"/>
  <c r="Y474" i="1" l="1"/>
  <c r="X474" i="1" s="1"/>
  <c r="W474" i="1" s="1"/>
  <c r="V474" i="1" s="1"/>
  <c r="U474" i="1" s="1"/>
  <c r="T474" i="1" s="1"/>
  <c r="S474" i="1" s="1"/>
  <c r="R474" i="1" s="1"/>
  <c r="Q474" i="1" s="1"/>
  <c r="Y472" i="1"/>
  <c r="X472" i="1" s="1"/>
  <c r="W472" i="1" s="1"/>
  <c r="V472" i="1" s="1"/>
  <c r="U472" i="1" s="1"/>
  <c r="T472" i="1" s="1"/>
  <c r="S472" i="1" s="1"/>
  <c r="R472" i="1" s="1"/>
  <c r="Q472" i="1" s="1"/>
  <c r="Y485" i="1"/>
  <c r="X485" i="1" s="1"/>
  <c r="W485" i="1" s="1"/>
  <c r="V485" i="1" s="1"/>
  <c r="U485" i="1" s="1"/>
  <c r="T485" i="1" s="1"/>
  <c r="S485" i="1" s="1"/>
  <c r="R485" i="1" s="1"/>
  <c r="Q485" i="1" s="1"/>
  <c r="Y408" i="1"/>
  <c r="X408" i="1" s="1"/>
  <c r="W408" i="1" s="1"/>
  <c r="V408" i="1" s="1"/>
  <c r="U408" i="1" s="1"/>
  <c r="T408" i="1" s="1"/>
  <c r="S408" i="1" s="1"/>
  <c r="R408" i="1" s="1"/>
  <c r="Q408" i="1" s="1"/>
  <c r="Y349" i="1"/>
  <c r="X349" i="1" s="1"/>
  <c r="W349" i="1" s="1"/>
  <c r="V349" i="1" s="1"/>
  <c r="U349" i="1" s="1"/>
  <c r="T349" i="1" s="1"/>
  <c r="S349" i="1" s="1"/>
  <c r="R349" i="1" s="1"/>
  <c r="Q349" i="1" s="1"/>
  <c r="A349" i="1"/>
  <c r="Y334" i="1"/>
  <c r="X334" i="1" s="1"/>
  <c r="W334" i="1" s="1"/>
  <c r="V334" i="1" s="1"/>
  <c r="U334" i="1" s="1"/>
  <c r="T334" i="1" s="1"/>
  <c r="S334" i="1" s="1"/>
  <c r="R334" i="1" s="1"/>
  <c r="Q334" i="1" s="1"/>
  <c r="Y268" i="1"/>
  <c r="X268" i="1" s="1"/>
  <c r="W268" i="1" s="1"/>
  <c r="V268" i="1" s="1"/>
  <c r="U268" i="1" s="1"/>
  <c r="T268" i="1" s="1"/>
  <c r="S268" i="1" s="1"/>
  <c r="R268" i="1" s="1"/>
  <c r="Q268" i="1" s="1"/>
  <c r="Y450" i="1" l="1"/>
  <c r="X450" i="1" s="1"/>
  <c r="W450" i="1" s="1"/>
  <c r="V450" i="1" s="1"/>
  <c r="U450" i="1" s="1"/>
  <c r="T450" i="1" s="1"/>
  <c r="S450" i="1" s="1"/>
  <c r="R450" i="1" s="1"/>
  <c r="Q450" i="1" s="1"/>
  <c r="Y451" i="1"/>
  <c r="X451" i="1" s="1"/>
  <c r="W451" i="1" s="1"/>
  <c r="V451" i="1" s="1"/>
  <c r="U451" i="1" s="1"/>
  <c r="T451" i="1" s="1"/>
  <c r="S451" i="1" s="1"/>
  <c r="R451" i="1" s="1"/>
  <c r="Y84" i="1"/>
  <c r="X84" i="1" s="1"/>
  <c r="W84" i="1" s="1"/>
  <c r="V84" i="1" s="1"/>
  <c r="U84" i="1" s="1"/>
  <c r="T84" i="1" s="1"/>
  <c r="S84" i="1" s="1"/>
  <c r="R84" i="1" s="1"/>
  <c r="Q84" i="1" s="1"/>
  <c r="A84" i="1"/>
  <c r="Y702" i="1" l="1"/>
  <c r="X702" i="1" s="1"/>
  <c r="W702" i="1" s="1"/>
  <c r="V702" i="1" s="1"/>
  <c r="U702" i="1" s="1"/>
  <c r="T702" i="1" s="1"/>
  <c r="S702" i="1" s="1"/>
  <c r="R702" i="1" s="1"/>
  <c r="Q702" i="1" s="1"/>
  <c r="Y699" i="1"/>
  <c r="X699" i="1" s="1"/>
  <c r="W699" i="1" s="1"/>
  <c r="V699" i="1" s="1"/>
  <c r="U699" i="1" s="1"/>
  <c r="T699" i="1" s="1"/>
  <c r="S699" i="1" s="1"/>
  <c r="R699" i="1" s="1"/>
  <c r="Q699" i="1" s="1"/>
  <c r="Y698" i="1"/>
  <c r="X698" i="1" s="1"/>
  <c r="W698" i="1" s="1"/>
  <c r="V698" i="1" s="1"/>
  <c r="U698" i="1" s="1"/>
  <c r="T698" i="1" s="1"/>
  <c r="S698" i="1" s="1"/>
  <c r="R698" i="1" s="1"/>
  <c r="Q698" i="1" s="1"/>
  <c r="Y700" i="1"/>
  <c r="X700" i="1" s="1"/>
  <c r="W700" i="1" s="1"/>
  <c r="V700" i="1" s="1"/>
  <c r="U700" i="1" s="1"/>
  <c r="T700" i="1" s="1"/>
  <c r="S700" i="1" s="1"/>
  <c r="R700" i="1" s="1"/>
  <c r="Q700" i="1" s="1"/>
  <c r="Y483" i="1"/>
  <c r="X483" i="1" s="1"/>
  <c r="W483" i="1" s="1"/>
  <c r="V483" i="1" s="1"/>
  <c r="U483" i="1" s="1"/>
  <c r="T483" i="1" s="1"/>
  <c r="S483" i="1" s="1"/>
  <c r="R483" i="1" s="1"/>
  <c r="Q483" i="1" s="1"/>
  <c r="Y3" i="1"/>
  <c r="X3" i="1" s="1"/>
  <c r="W3" i="1" s="1"/>
  <c r="V3" i="1" s="1"/>
  <c r="U3" i="1" s="1"/>
  <c r="T3" i="1" s="1"/>
  <c r="S3" i="1" s="1"/>
  <c r="R3" i="1" s="1"/>
  <c r="Q3" i="1" s="1"/>
  <c r="Y6" i="1"/>
  <c r="X6" i="1" s="1"/>
  <c r="W6" i="1" s="1"/>
  <c r="V6" i="1" s="1"/>
  <c r="U6" i="1" s="1"/>
  <c r="T6" i="1" s="1"/>
  <c r="S6" i="1" s="1"/>
  <c r="R6" i="1" s="1"/>
  <c r="Q6" i="1" s="1"/>
  <c r="Y7" i="1"/>
  <c r="X7" i="1" s="1"/>
  <c r="W7" i="1" s="1"/>
  <c r="V7" i="1" s="1"/>
  <c r="U7" i="1" s="1"/>
  <c r="T7" i="1" s="1"/>
  <c r="S7" i="1" s="1"/>
  <c r="R7" i="1" s="1"/>
  <c r="Q7" i="1" s="1"/>
  <c r="Y10" i="1"/>
  <c r="X10" i="1" s="1"/>
  <c r="W10" i="1" s="1"/>
  <c r="V10" i="1" s="1"/>
  <c r="U10" i="1" s="1"/>
  <c r="T10" i="1" s="1"/>
  <c r="S10" i="1" s="1"/>
  <c r="R10" i="1" s="1"/>
  <c r="Q10" i="1" s="1"/>
  <c r="Y11" i="1"/>
  <c r="X11" i="1" s="1"/>
  <c r="W11" i="1" s="1"/>
  <c r="V11" i="1" s="1"/>
  <c r="U11" i="1" s="1"/>
  <c r="T11" i="1" s="1"/>
  <c r="S11" i="1" s="1"/>
  <c r="R11" i="1" s="1"/>
  <c r="Q11" i="1" s="1"/>
  <c r="Y8" i="1"/>
  <c r="X8" i="1" s="1"/>
  <c r="W8" i="1" s="1"/>
  <c r="V8" i="1" s="1"/>
  <c r="U8" i="1" s="1"/>
  <c r="T8" i="1" s="1"/>
  <c r="S8" i="1" s="1"/>
  <c r="R8" i="1" s="1"/>
  <c r="Q8" i="1" s="1"/>
  <c r="Y13" i="1"/>
  <c r="X13" i="1" s="1"/>
  <c r="W13" i="1" s="1"/>
  <c r="V13" i="1" s="1"/>
  <c r="U13" i="1" s="1"/>
  <c r="T13" i="1" s="1"/>
  <c r="S13" i="1" s="1"/>
  <c r="R13" i="1" s="1"/>
  <c r="Q13" i="1" s="1"/>
  <c r="Y12" i="1"/>
  <c r="X12" i="1" s="1"/>
  <c r="W12" i="1" s="1"/>
  <c r="V12" i="1" s="1"/>
  <c r="U12" i="1" s="1"/>
  <c r="T12" i="1" s="1"/>
  <c r="S12" i="1" s="1"/>
  <c r="R12" i="1" s="1"/>
  <c r="Q12" i="1" s="1"/>
  <c r="Y14" i="1"/>
  <c r="X14" i="1" s="1"/>
  <c r="W14" i="1" s="1"/>
  <c r="V14" i="1" s="1"/>
  <c r="U14" i="1" s="1"/>
  <c r="T14" i="1" s="1"/>
  <c r="S14" i="1" s="1"/>
  <c r="R14" i="1" s="1"/>
  <c r="Q14" i="1" s="1"/>
  <c r="Y19" i="1"/>
  <c r="X19" i="1" s="1"/>
  <c r="W19" i="1" s="1"/>
  <c r="V19" i="1" s="1"/>
  <c r="U19" i="1" s="1"/>
  <c r="T19" i="1" s="1"/>
  <c r="S19" i="1" s="1"/>
  <c r="R19" i="1" s="1"/>
  <c r="Q19" i="1" s="1"/>
  <c r="Y20" i="1"/>
  <c r="X20" i="1" s="1"/>
  <c r="W20" i="1" s="1"/>
  <c r="V20" i="1" s="1"/>
  <c r="U20" i="1" s="1"/>
  <c r="T20" i="1" s="1"/>
  <c r="S20" i="1" s="1"/>
  <c r="R20" i="1" s="1"/>
  <c r="Q20" i="1" s="1"/>
  <c r="Y25" i="1"/>
  <c r="X25" i="1" s="1"/>
  <c r="W25" i="1" s="1"/>
  <c r="V25" i="1" s="1"/>
  <c r="U25" i="1" s="1"/>
  <c r="T25" i="1" s="1"/>
  <c r="S25" i="1" s="1"/>
  <c r="R25" i="1" s="1"/>
  <c r="Q25" i="1" s="1"/>
  <c r="Y27" i="1"/>
  <c r="X27" i="1" s="1"/>
  <c r="W27" i="1" s="1"/>
  <c r="V27" i="1" s="1"/>
  <c r="U27" i="1" s="1"/>
  <c r="T27" i="1" s="1"/>
  <c r="S27" i="1" s="1"/>
  <c r="R27" i="1" s="1"/>
  <c r="Q27" i="1" s="1"/>
  <c r="Y28" i="1"/>
  <c r="X28" i="1" s="1"/>
  <c r="W28" i="1" s="1"/>
  <c r="V28" i="1" s="1"/>
  <c r="U28" i="1" s="1"/>
  <c r="T28" i="1" s="1"/>
  <c r="S28" i="1" s="1"/>
  <c r="R28" i="1" s="1"/>
  <c r="Q28" i="1" s="1"/>
  <c r="Y30" i="1"/>
  <c r="X30" i="1" s="1"/>
  <c r="W30" i="1" s="1"/>
  <c r="V30" i="1" s="1"/>
  <c r="U30" i="1" s="1"/>
  <c r="T30" i="1" s="1"/>
  <c r="S30" i="1" s="1"/>
  <c r="R30" i="1" s="1"/>
  <c r="Q30" i="1" s="1"/>
  <c r="Y29" i="1"/>
  <c r="X29" i="1" s="1"/>
  <c r="W29" i="1" s="1"/>
  <c r="V29" i="1" s="1"/>
  <c r="U29" i="1" s="1"/>
  <c r="T29" i="1" s="1"/>
  <c r="S29" i="1" s="1"/>
  <c r="R29" i="1" s="1"/>
  <c r="Q29" i="1" s="1"/>
  <c r="Y26" i="1"/>
  <c r="X26" i="1" s="1"/>
  <c r="W26" i="1" s="1"/>
  <c r="V26" i="1" s="1"/>
  <c r="U26" i="1" s="1"/>
  <c r="T26" i="1" s="1"/>
  <c r="S26" i="1" s="1"/>
  <c r="R26" i="1" s="1"/>
  <c r="Q26" i="1" s="1"/>
  <c r="Y38" i="1"/>
  <c r="X38" i="1" s="1"/>
  <c r="W38" i="1" s="1"/>
  <c r="V38" i="1" s="1"/>
  <c r="U38" i="1" s="1"/>
  <c r="T38" i="1" s="1"/>
  <c r="S38" i="1" s="1"/>
  <c r="R38" i="1" s="1"/>
  <c r="Q38" i="1" s="1"/>
  <c r="Y39" i="1"/>
  <c r="X39" i="1" s="1"/>
  <c r="W39" i="1" s="1"/>
  <c r="V39" i="1" s="1"/>
  <c r="U39" i="1" s="1"/>
  <c r="T39" i="1" s="1"/>
  <c r="S39" i="1" s="1"/>
  <c r="R39" i="1" s="1"/>
  <c r="Q39" i="1" s="1"/>
  <c r="Y31" i="1"/>
  <c r="X31" i="1" s="1"/>
  <c r="W31" i="1" s="1"/>
  <c r="V31" i="1" s="1"/>
  <c r="U31" i="1" s="1"/>
  <c r="T31" i="1" s="1"/>
  <c r="S31" i="1" s="1"/>
  <c r="R31" i="1" s="1"/>
  <c r="Q31" i="1" s="1"/>
  <c r="Y32" i="1"/>
  <c r="X32" i="1" s="1"/>
  <c r="W32" i="1" s="1"/>
  <c r="V32" i="1" s="1"/>
  <c r="U32" i="1" s="1"/>
  <c r="T32" i="1" s="1"/>
  <c r="S32" i="1" s="1"/>
  <c r="R32" i="1" s="1"/>
  <c r="Q32" i="1" s="1"/>
  <c r="Y40" i="1"/>
  <c r="X40" i="1" s="1"/>
  <c r="W40" i="1" s="1"/>
  <c r="V40" i="1" s="1"/>
  <c r="U40" i="1" s="1"/>
  <c r="T40" i="1" s="1"/>
  <c r="S40" i="1" s="1"/>
  <c r="R40" i="1" s="1"/>
  <c r="Q40" i="1" s="1"/>
  <c r="Y42" i="1"/>
  <c r="X42" i="1" s="1"/>
  <c r="W42" i="1" s="1"/>
  <c r="V42" i="1" s="1"/>
  <c r="U42" i="1" s="1"/>
  <c r="T42" i="1" s="1"/>
  <c r="S42" i="1" s="1"/>
  <c r="R42" i="1" s="1"/>
  <c r="Q42" i="1" s="1"/>
  <c r="Y44" i="1"/>
  <c r="X44" i="1" s="1"/>
  <c r="W44" i="1" s="1"/>
  <c r="V44" i="1" s="1"/>
  <c r="U44" i="1" s="1"/>
  <c r="T44" i="1" s="1"/>
  <c r="S44" i="1" s="1"/>
  <c r="R44" i="1" s="1"/>
  <c r="Q44" i="1" s="1"/>
  <c r="Y43" i="1"/>
  <c r="X43" i="1" s="1"/>
  <c r="W43" i="1" s="1"/>
  <c r="V43" i="1" s="1"/>
  <c r="U43" i="1" s="1"/>
  <c r="T43" i="1" s="1"/>
  <c r="S43" i="1" s="1"/>
  <c r="R43" i="1" s="1"/>
  <c r="Q43" i="1" s="1"/>
  <c r="Y47" i="1"/>
  <c r="X47" i="1" s="1"/>
  <c r="W47" i="1" s="1"/>
  <c r="V47" i="1" s="1"/>
  <c r="U47" i="1" s="1"/>
  <c r="T47" i="1" s="1"/>
  <c r="S47" i="1" s="1"/>
  <c r="R47" i="1" s="1"/>
  <c r="Q47" i="1" s="1"/>
  <c r="Y46" i="1"/>
  <c r="X46" i="1" s="1"/>
  <c r="W46" i="1" s="1"/>
  <c r="V46" i="1" s="1"/>
  <c r="U46" i="1" s="1"/>
  <c r="T46" i="1" s="1"/>
  <c r="S46" i="1" s="1"/>
  <c r="R46" i="1" s="1"/>
  <c r="Q46" i="1" s="1"/>
  <c r="Y49" i="1"/>
  <c r="X49" i="1" s="1"/>
  <c r="W49" i="1" s="1"/>
  <c r="V49" i="1" s="1"/>
  <c r="U49" i="1" s="1"/>
  <c r="T49" i="1" s="1"/>
  <c r="S49" i="1" s="1"/>
  <c r="R49" i="1" s="1"/>
  <c r="Q49" i="1" s="1"/>
  <c r="Y52" i="1"/>
  <c r="X52" i="1" s="1"/>
  <c r="W52" i="1" s="1"/>
  <c r="V52" i="1" s="1"/>
  <c r="U52" i="1" s="1"/>
  <c r="T52" i="1" s="1"/>
  <c r="S52" i="1" s="1"/>
  <c r="R52" i="1" s="1"/>
  <c r="Q52" i="1" s="1"/>
  <c r="Y51" i="1"/>
  <c r="X51" i="1" s="1"/>
  <c r="W51" i="1" s="1"/>
  <c r="V51" i="1" s="1"/>
  <c r="U51" i="1" s="1"/>
  <c r="T51" i="1" s="1"/>
  <c r="S51" i="1" s="1"/>
  <c r="R51" i="1" s="1"/>
  <c r="Q51" i="1" s="1"/>
  <c r="Y50" i="1"/>
  <c r="X50" i="1" s="1"/>
  <c r="W50" i="1" s="1"/>
  <c r="V50" i="1" s="1"/>
  <c r="U50" i="1" s="1"/>
  <c r="T50" i="1" s="1"/>
  <c r="S50" i="1" s="1"/>
  <c r="R50" i="1" s="1"/>
  <c r="Q50" i="1" s="1"/>
  <c r="Y54" i="1"/>
  <c r="X54" i="1" s="1"/>
  <c r="W54" i="1" s="1"/>
  <c r="V54" i="1" s="1"/>
  <c r="U54" i="1" s="1"/>
  <c r="T54" i="1" s="1"/>
  <c r="S54" i="1" s="1"/>
  <c r="R54" i="1" s="1"/>
  <c r="Q54" i="1" s="1"/>
  <c r="Y55" i="1"/>
  <c r="X55" i="1" s="1"/>
  <c r="W55" i="1" s="1"/>
  <c r="V55" i="1" s="1"/>
  <c r="U55" i="1" s="1"/>
  <c r="T55" i="1" s="1"/>
  <c r="S55" i="1" s="1"/>
  <c r="R55" i="1" s="1"/>
  <c r="Q55" i="1" s="1"/>
  <c r="Y53" i="1"/>
  <c r="X53" i="1" s="1"/>
  <c r="W53" i="1" s="1"/>
  <c r="V53" i="1" s="1"/>
  <c r="U53" i="1" s="1"/>
  <c r="T53" i="1" s="1"/>
  <c r="S53" i="1" s="1"/>
  <c r="R53" i="1" s="1"/>
  <c r="Q53" i="1" s="1"/>
  <c r="Y58" i="1"/>
  <c r="X58" i="1" s="1"/>
  <c r="W58" i="1" s="1"/>
  <c r="V58" i="1" s="1"/>
  <c r="U58" i="1" s="1"/>
  <c r="T58" i="1" s="1"/>
  <c r="S58" i="1" s="1"/>
  <c r="R58" i="1" s="1"/>
  <c r="Q58" i="1" s="1"/>
  <c r="Y60" i="1"/>
  <c r="X60" i="1" s="1"/>
  <c r="W60" i="1" s="1"/>
  <c r="V60" i="1" s="1"/>
  <c r="U60" i="1" s="1"/>
  <c r="T60" i="1" s="1"/>
  <c r="S60" i="1" s="1"/>
  <c r="R60" i="1" s="1"/>
  <c r="Q60" i="1" s="1"/>
  <c r="Y59" i="1"/>
  <c r="X59" i="1" s="1"/>
  <c r="W59" i="1" s="1"/>
  <c r="V59" i="1" s="1"/>
  <c r="U59" i="1" s="1"/>
  <c r="T59" i="1" s="1"/>
  <c r="S59" i="1" s="1"/>
  <c r="R59" i="1" s="1"/>
  <c r="Q59" i="1" s="1"/>
  <c r="Y63" i="1"/>
  <c r="X63" i="1" s="1"/>
  <c r="W63" i="1" s="1"/>
  <c r="V63" i="1" s="1"/>
  <c r="U63" i="1" s="1"/>
  <c r="T63" i="1" s="1"/>
  <c r="S63" i="1" s="1"/>
  <c r="R63" i="1" s="1"/>
  <c r="Q63" i="1" s="1"/>
  <c r="Y57" i="1"/>
  <c r="X57" i="1" s="1"/>
  <c r="W57" i="1" s="1"/>
  <c r="V57" i="1" s="1"/>
  <c r="U57" i="1" s="1"/>
  <c r="T57" i="1" s="1"/>
  <c r="S57" i="1" s="1"/>
  <c r="R57" i="1" s="1"/>
  <c r="Q57" i="1" s="1"/>
  <c r="Y64" i="1"/>
  <c r="X64" i="1" s="1"/>
  <c r="W64" i="1" s="1"/>
  <c r="V64" i="1" s="1"/>
  <c r="U64" i="1" s="1"/>
  <c r="T64" i="1" s="1"/>
  <c r="S64" i="1" s="1"/>
  <c r="R64" i="1" s="1"/>
  <c r="Q64" i="1" s="1"/>
  <c r="Y61" i="1"/>
  <c r="X61" i="1" s="1"/>
  <c r="W61" i="1" s="1"/>
  <c r="V61" i="1" s="1"/>
  <c r="U61" i="1" s="1"/>
  <c r="T61" i="1" s="1"/>
  <c r="S61" i="1" s="1"/>
  <c r="R61" i="1" s="1"/>
  <c r="Q61" i="1" s="1"/>
  <c r="Y62" i="1"/>
  <c r="X62" i="1" s="1"/>
  <c r="W62" i="1" s="1"/>
  <c r="V62" i="1" s="1"/>
  <c r="U62" i="1" s="1"/>
  <c r="T62" i="1" s="1"/>
  <c r="S62" i="1" s="1"/>
  <c r="R62" i="1" s="1"/>
  <c r="Q62" i="1" s="1"/>
  <c r="Y67" i="1"/>
  <c r="X67" i="1" s="1"/>
  <c r="W67" i="1" s="1"/>
  <c r="V67" i="1" s="1"/>
  <c r="U67" i="1" s="1"/>
  <c r="T67" i="1" s="1"/>
  <c r="S67" i="1" s="1"/>
  <c r="R67" i="1" s="1"/>
  <c r="Q67" i="1" s="1"/>
  <c r="Y69" i="1"/>
  <c r="X69" i="1" s="1"/>
  <c r="W69" i="1" s="1"/>
  <c r="V69" i="1" s="1"/>
  <c r="U69" i="1" s="1"/>
  <c r="T69" i="1" s="1"/>
  <c r="S69" i="1" s="1"/>
  <c r="R69" i="1" s="1"/>
  <c r="Q69" i="1" s="1"/>
  <c r="Y71" i="1"/>
  <c r="X71" i="1" s="1"/>
  <c r="W71" i="1" s="1"/>
  <c r="V71" i="1" s="1"/>
  <c r="U71" i="1" s="1"/>
  <c r="T71" i="1" s="1"/>
  <c r="S71" i="1" s="1"/>
  <c r="R71" i="1" s="1"/>
  <c r="Q71" i="1" s="1"/>
  <c r="Y79" i="1"/>
  <c r="X79" i="1" s="1"/>
  <c r="W79" i="1" s="1"/>
  <c r="V79" i="1" s="1"/>
  <c r="U79" i="1" s="1"/>
  <c r="T79" i="1" s="1"/>
  <c r="S79" i="1" s="1"/>
  <c r="R79" i="1" s="1"/>
  <c r="Q79" i="1" s="1"/>
  <c r="Y72" i="1"/>
  <c r="X72" i="1" s="1"/>
  <c r="W72" i="1" s="1"/>
  <c r="V72" i="1" s="1"/>
  <c r="U72" i="1" s="1"/>
  <c r="T72" i="1" s="1"/>
  <c r="S72" i="1" s="1"/>
  <c r="R72" i="1" s="1"/>
  <c r="Q72" i="1" s="1"/>
  <c r="Y87" i="1"/>
  <c r="X87" i="1" s="1"/>
  <c r="W87" i="1" s="1"/>
  <c r="V87" i="1" s="1"/>
  <c r="U87" i="1" s="1"/>
  <c r="T87" i="1" s="1"/>
  <c r="S87" i="1" s="1"/>
  <c r="R87" i="1" s="1"/>
  <c r="Q87" i="1" s="1"/>
  <c r="Y86" i="1"/>
  <c r="X86" i="1" s="1"/>
  <c r="W86" i="1" s="1"/>
  <c r="V86" i="1" s="1"/>
  <c r="U86" i="1" s="1"/>
  <c r="T86" i="1" s="1"/>
  <c r="S86" i="1" s="1"/>
  <c r="R86" i="1" s="1"/>
  <c r="Q86" i="1" s="1"/>
  <c r="Y80" i="1"/>
  <c r="X80" i="1" s="1"/>
  <c r="W80" i="1" s="1"/>
  <c r="V80" i="1" s="1"/>
  <c r="U80" i="1" s="1"/>
  <c r="T80" i="1" s="1"/>
  <c r="S80" i="1" s="1"/>
  <c r="R80" i="1" s="1"/>
  <c r="Q80" i="1" s="1"/>
  <c r="Y56" i="1"/>
  <c r="X56" i="1" s="1"/>
  <c r="W56" i="1" s="1"/>
  <c r="V56" i="1" s="1"/>
  <c r="U56" i="1" s="1"/>
  <c r="T56" i="1" s="1"/>
  <c r="S56" i="1" s="1"/>
  <c r="R56" i="1" s="1"/>
  <c r="Q56" i="1" s="1"/>
  <c r="Y78" i="1"/>
  <c r="X78" i="1" s="1"/>
  <c r="W78" i="1" s="1"/>
  <c r="V78" i="1" s="1"/>
  <c r="U78" i="1" s="1"/>
  <c r="T78" i="1" s="1"/>
  <c r="S78" i="1" s="1"/>
  <c r="R78" i="1" s="1"/>
  <c r="Q78" i="1" s="1"/>
  <c r="Y65" i="1"/>
  <c r="X65" i="1" s="1"/>
  <c r="W65" i="1" s="1"/>
  <c r="V65" i="1" s="1"/>
  <c r="U65" i="1" s="1"/>
  <c r="T65" i="1" s="1"/>
  <c r="S65" i="1" s="1"/>
  <c r="R65" i="1" s="1"/>
  <c r="Q65" i="1" s="1"/>
  <c r="Y73" i="1"/>
  <c r="X73" i="1" s="1"/>
  <c r="W73" i="1" s="1"/>
  <c r="V73" i="1" s="1"/>
  <c r="U73" i="1" s="1"/>
  <c r="T73" i="1" s="1"/>
  <c r="S73" i="1" s="1"/>
  <c r="R73" i="1" s="1"/>
  <c r="Q73" i="1" s="1"/>
  <c r="Y93" i="1"/>
  <c r="X93" i="1" s="1"/>
  <c r="W93" i="1" s="1"/>
  <c r="V93" i="1" s="1"/>
  <c r="U93" i="1" s="1"/>
  <c r="T93" i="1" s="1"/>
  <c r="S93" i="1" s="1"/>
  <c r="R93" i="1" s="1"/>
  <c r="Q93" i="1" s="1"/>
  <c r="Y83" i="1"/>
  <c r="X83" i="1" s="1"/>
  <c r="W83" i="1" s="1"/>
  <c r="V83" i="1" s="1"/>
  <c r="U83" i="1" s="1"/>
  <c r="T83" i="1" s="1"/>
  <c r="S83" i="1" s="1"/>
  <c r="R83" i="1" s="1"/>
  <c r="Q83" i="1" s="1"/>
  <c r="Y115" i="1"/>
  <c r="X115" i="1" s="1"/>
  <c r="W115" i="1" s="1"/>
  <c r="V115" i="1" s="1"/>
  <c r="U115" i="1" s="1"/>
  <c r="T115" i="1" s="1"/>
  <c r="S115" i="1" s="1"/>
  <c r="R115" i="1" s="1"/>
  <c r="Q115" i="1" s="1"/>
  <c r="Y81" i="1"/>
  <c r="X81" i="1" s="1"/>
  <c r="W81" i="1" s="1"/>
  <c r="V81" i="1" s="1"/>
  <c r="U81" i="1" s="1"/>
  <c r="T81" i="1" s="1"/>
  <c r="S81" i="1" s="1"/>
  <c r="R81" i="1" s="1"/>
  <c r="Q81" i="1" s="1"/>
  <c r="Y68" i="1"/>
  <c r="X68" i="1" s="1"/>
  <c r="W68" i="1" s="1"/>
  <c r="V68" i="1" s="1"/>
  <c r="U68" i="1" s="1"/>
  <c r="T68" i="1" s="1"/>
  <c r="S68" i="1" s="1"/>
  <c r="R68" i="1" s="1"/>
  <c r="Q68" i="1" s="1"/>
  <c r="Y92" i="1"/>
  <c r="X92" i="1" s="1"/>
  <c r="W92" i="1" s="1"/>
  <c r="V92" i="1" s="1"/>
  <c r="U92" i="1" s="1"/>
  <c r="T92" i="1" s="1"/>
  <c r="S92" i="1" s="1"/>
  <c r="R92" i="1" s="1"/>
  <c r="Q92" i="1" s="1"/>
  <c r="Y105" i="1"/>
  <c r="X105" i="1" s="1"/>
  <c r="W105" i="1" s="1"/>
  <c r="V105" i="1" s="1"/>
  <c r="U105" i="1" s="1"/>
  <c r="T105" i="1" s="1"/>
  <c r="S105" i="1" s="1"/>
  <c r="R105" i="1" s="1"/>
  <c r="Q105" i="1" s="1"/>
  <c r="Y95" i="1"/>
  <c r="X95" i="1" s="1"/>
  <c r="W95" i="1" s="1"/>
  <c r="V95" i="1" s="1"/>
  <c r="U95" i="1" s="1"/>
  <c r="T95" i="1" s="1"/>
  <c r="S95" i="1" s="1"/>
  <c r="R95" i="1" s="1"/>
  <c r="Q95" i="1" s="1"/>
  <c r="Y107" i="1"/>
  <c r="X107" i="1" s="1"/>
  <c r="W107" i="1" s="1"/>
  <c r="V107" i="1" s="1"/>
  <c r="U107" i="1" s="1"/>
  <c r="T107" i="1" s="1"/>
  <c r="S107" i="1" s="1"/>
  <c r="R107" i="1" s="1"/>
  <c r="Q107" i="1" s="1"/>
  <c r="Y106" i="1"/>
  <c r="X106" i="1" s="1"/>
  <c r="W106" i="1" s="1"/>
  <c r="V106" i="1" s="1"/>
  <c r="U106" i="1" s="1"/>
  <c r="T106" i="1" s="1"/>
  <c r="S106" i="1" s="1"/>
  <c r="R106" i="1" s="1"/>
  <c r="Q106" i="1" s="1"/>
  <c r="Y128" i="1"/>
  <c r="X128" i="1" s="1"/>
  <c r="W128" i="1" s="1"/>
  <c r="V128" i="1" s="1"/>
  <c r="U128" i="1" s="1"/>
  <c r="T128" i="1" s="1"/>
  <c r="S128" i="1" s="1"/>
  <c r="R128" i="1" s="1"/>
  <c r="Q128" i="1" s="1"/>
  <c r="Y126" i="1"/>
  <c r="X126" i="1" s="1"/>
  <c r="W126" i="1" s="1"/>
  <c r="V126" i="1" s="1"/>
  <c r="U126" i="1" s="1"/>
  <c r="T126" i="1" s="1"/>
  <c r="S126" i="1" s="1"/>
  <c r="R126" i="1" s="1"/>
  <c r="Q126" i="1" s="1"/>
  <c r="Y104" i="1"/>
  <c r="X104" i="1" s="1"/>
  <c r="W104" i="1" s="1"/>
  <c r="V104" i="1" s="1"/>
  <c r="U104" i="1" s="1"/>
  <c r="T104" i="1" s="1"/>
  <c r="S104" i="1" s="1"/>
  <c r="R104" i="1" s="1"/>
  <c r="Q104" i="1" s="1"/>
  <c r="Y136" i="1"/>
  <c r="X136" i="1" s="1"/>
  <c r="W136" i="1" s="1"/>
  <c r="V136" i="1" s="1"/>
  <c r="U136" i="1" s="1"/>
  <c r="T136" i="1" s="1"/>
  <c r="S136" i="1" s="1"/>
  <c r="R136" i="1" s="1"/>
  <c r="Q136" i="1" s="1"/>
  <c r="Y102" i="1"/>
  <c r="X102" i="1" s="1"/>
  <c r="W102" i="1" s="1"/>
  <c r="V102" i="1" s="1"/>
  <c r="U102" i="1" s="1"/>
  <c r="T102" i="1" s="1"/>
  <c r="S102" i="1" s="1"/>
  <c r="R102" i="1" s="1"/>
  <c r="Q102" i="1" s="1"/>
  <c r="Y127" i="1"/>
  <c r="X127" i="1" s="1"/>
  <c r="W127" i="1" s="1"/>
  <c r="V127" i="1" s="1"/>
  <c r="U127" i="1" s="1"/>
  <c r="T127" i="1" s="1"/>
  <c r="S127" i="1" s="1"/>
  <c r="R127" i="1" s="1"/>
  <c r="Q127" i="1" s="1"/>
  <c r="Y108" i="1"/>
  <c r="X108" i="1" s="1"/>
  <c r="W108" i="1" s="1"/>
  <c r="V108" i="1" s="1"/>
  <c r="U108" i="1" s="1"/>
  <c r="T108" i="1" s="1"/>
  <c r="S108" i="1" s="1"/>
  <c r="R108" i="1" s="1"/>
  <c r="Q108" i="1" s="1"/>
  <c r="Y111" i="1"/>
  <c r="X111" i="1" s="1"/>
  <c r="W111" i="1" s="1"/>
  <c r="V111" i="1" s="1"/>
  <c r="U111" i="1" s="1"/>
  <c r="T111" i="1" s="1"/>
  <c r="S111" i="1" s="1"/>
  <c r="R111" i="1" s="1"/>
  <c r="Q111" i="1" s="1"/>
  <c r="Y131" i="1"/>
  <c r="X131" i="1" s="1"/>
  <c r="W131" i="1" s="1"/>
  <c r="V131" i="1" s="1"/>
  <c r="U131" i="1" s="1"/>
  <c r="T131" i="1" s="1"/>
  <c r="S131" i="1" s="1"/>
  <c r="R131" i="1" s="1"/>
  <c r="Q131" i="1" s="1"/>
  <c r="Y137" i="1"/>
  <c r="X137" i="1" s="1"/>
  <c r="W137" i="1" s="1"/>
  <c r="V137" i="1" s="1"/>
  <c r="U137" i="1" s="1"/>
  <c r="T137" i="1" s="1"/>
  <c r="S137" i="1" s="1"/>
  <c r="R137" i="1" s="1"/>
  <c r="Q137" i="1" s="1"/>
  <c r="Y109" i="1"/>
  <c r="X109" i="1" s="1"/>
  <c r="W109" i="1" s="1"/>
  <c r="V109" i="1" s="1"/>
  <c r="U109" i="1" s="1"/>
  <c r="T109" i="1" s="1"/>
  <c r="S109" i="1" s="1"/>
  <c r="R109" i="1" s="1"/>
  <c r="Q109" i="1" s="1"/>
  <c r="Y110" i="1"/>
  <c r="X110" i="1" s="1"/>
  <c r="W110" i="1" s="1"/>
  <c r="V110" i="1" s="1"/>
  <c r="U110" i="1" s="1"/>
  <c r="T110" i="1" s="1"/>
  <c r="S110" i="1" s="1"/>
  <c r="R110" i="1" s="1"/>
  <c r="Q110" i="1" s="1"/>
  <c r="Y132" i="1"/>
  <c r="X132" i="1" s="1"/>
  <c r="W132" i="1" s="1"/>
  <c r="V132" i="1" s="1"/>
  <c r="U132" i="1" s="1"/>
  <c r="T132" i="1" s="1"/>
  <c r="S132" i="1" s="1"/>
  <c r="R132" i="1" s="1"/>
  <c r="Q132" i="1" s="1"/>
  <c r="Y103" i="1"/>
  <c r="X103" i="1" s="1"/>
  <c r="W103" i="1" s="1"/>
  <c r="V103" i="1" s="1"/>
  <c r="U103" i="1" s="1"/>
  <c r="T103" i="1" s="1"/>
  <c r="S103" i="1" s="1"/>
  <c r="R103" i="1" s="1"/>
  <c r="Q103" i="1" s="1"/>
  <c r="Y133" i="1"/>
  <c r="X133" i="1" s="1"/>
  <c r="W133" i="1" s="1"/>
  <c r="V133" i="1" s="1"/>
  <c r="U133" i="1" s="1"/>
  <c r="T133" i="1" s="1"/>
  <c r="S133" i="1" s="1"/>
  <c r="R133" i="1" s="1"/>
  <c r="Q133" i="1" s="1"/>
  <c r="Y113" i="1"/>
  <c r="X113" i="1" s="1"/>
  <c r="W113" i="1" s="1"/>
  <c r="V113" i="1" s="1"/>
  <c r="U113" i="1" s="1"/>
  <c r="T113" i="1" s="1"/>
  <c r="S113" i="1" s="1"/>
  <c r="R113" i="1" s="1"/>
  <c r="Q113" i="1" s="1"/>
  <c r="Y135" i="1"/>
  <c r="X135" i="1" s="1"/>
  <c r="W135" i="1" s="1"/>
  <c r="V135" i="1" s="1"/>
  <c r="U135" i="1" s="1"/>
  <c r="T135" i="1" s="1"/>
  <c r="S135" i="1" s="1"/>
  <c r="R135" i="1" s="1"/>
  <c r="Q135" i="1" s="1"/>
  <c r="Y139" i="1"/>
  <c r="X139" i="1" s="1"/>
  <c r="W139" i="1" s="1"/>
  <c r="V139" i="1" s="1"/>
  <c r="U139" i="1" s="1"/>
  <c r="T139" i="1" s="1"/>
  <c r="S139" i="1" s="1"/>
  <c r="R139" i="1" s="1"/>
  <c r="Q139" i="1" s="1"/>
  <c r="Y141" i="1"/>
  <c r="X141" i="1" s="1"/>
  <c r="W141" i="1" s="1"/>
  <c r="V141" i="1" s="1"/>
  <c r="U141" i="1" s="1"/>
  <c r="T141" i="1" s="1"/>
  <c r="S141" i="1" s="1"/>
  <c r="R141" i="1" s="1"/>
  <c r="Q141" i="1" s="1"/>
  <c r="Y142" i="1"/>
  <c r="X142" i="1" s="1"/>
  <c r="W142" i="1" s="1"/>
  <c r="V142" i="1" s="1"/>
  <c r="U142" i="1" s="1"/>
  <c r="T142" i="1" s="1"/>
  <c r="S142" i="1" s="1"/>
  <c r="R142" i="1" s="1"/>
  <c r="Q142" i="1" s="1"/>
  <c r="Y143" i="1"/>
  <c r="X143" i="1" s="1"/>
  <c r="W143" i="1" s="1"/>
  <c r="V143" i="1" s="1"/>
  <c r="U143" i="1" s="1"/>
  <c r="T143" i="1" s="1"/>
  <c r="S143" i="1" s="1"/>
  <c r="R143" i="1" s="1"/>
  <c r="Q143" i="1" s="1"/>
  <c r="Y145" i="1"/>
  <c r="X145" i="1" s="1"/>
  <c r="W145" i="1" s="1"/>
  <c r="V145" i="1" s="1"/>
  <c r="U145" i="1" s="1"/>
  <c r="T145" i="1" s="1"/>
  <c r="S145" i="1" s="1"/>
  <c r="R145" i="1" s="1"/>
  <c r="Q145" i="1" s="1"/>
  <c r="Y140" i="1"/>
  <c r="X140" i="1" s="1"/>
  <c r="W140" i="1" s="1"/>
  <c r="V140" i="1" s="1"/>
  <c r="U140" i="1" s="1"/>
  <c r="T140" i="1" s="1"/>
  <c r="S140" i="1" s="1"/>
  <c r="R140" i="1" s="1"/>
  <c r="Q140" i="1" s="1"/>
  <c r="Y151" i="1"/>
  <c r="X151" i="1" s="1"/>
  <c r="W151" i="1" s="1"/>
  <c r="V151" i="1" s="1"/>
  <c r="U151" i="1" s="1"/>
  <c r="T151" i="1" s="1"/>
  <c r="S151" i="1" s="1"/>
  <c r="R151" i="1" s="1"/>
  <c r="Q151" i="1" s="1"/>
  <c r="Y147" i="1"/>
  <c r="X147" i="1" s="1"/>
  <c r="W147" i="1" s="1"/>
  <c r="V147" i="1" s="1"/>
  <c r="U147" i="1" s="1"/>
  <c r="T147" i="1" s="1"/>
  <c r="S147" i="1" s="1"/>
  <c r="R147" i="1" s="1"/>
  <c r="Q147" i="1" s="1"/>
  <c r="Y146" i="1"/>
  <c r="X146" i="1" s="1"/>
  <c r="W146" i="1" s="1"/>
  <c r="V146" i="1" s="1"/>
  <c r="U146" i="1" s="1"/>
  <c r="T146" i="1" s="1"/>
  <c r="S146" i="1" s="1"/>
  <c r="R146" i="1" s="1"/>
  <c r="Q146" i="1" s="1"/>
  <c r="Y148" i="1"/>
  <c r="X148" i="1" s="1"/>
  <c r="W148" i="1" s="1"/>
  <c r="V148" i="1" s="1"/>
  <c r="U148" i="1" s="1"/>
  <c r="T148" i="1" s="1"/>
  <c r="S148" i="1" s="1"/>
  <c r="R148" i="1" s="1"/>
  <c r="Q148" i="1" s="1"/>
  <c r="Y96" i="1"/>
  <c r="X96" i="1" s="1"/>
  <c r="W96" i="1" s="1"/>
  <c r="V96" i="1" s="1"/>
  <c r="U96" i="1" s="1"/>
  <c r="T96" i="1" s="1"/>
  <c r="S96" i="1" s="1"/>
  <c r="R96" i="1" s="1"/>
  <c r="Q96" i="1" s="1"/>
  <c r="Y112" i="1"/>
  <c r="X112" i="1" s="1"/>
  <c r="W112" i="1" s="1"/>
  <c r="V112" i="1" s="1"/>
  <c r="U112" i="1" s="1"/>
  <c r="T112" i="1" s="1"/>
  <c r="S112" i="1" s="1"/>
  <c r="R112" i="1" s="1"/>
  <c r="Q112" i="1" s="1"/>
  <c r="Y134" i="1"/>
  <c r="X134" i="1" s="1"/>
  <c r="W134" i="1" s="1"/>
  <c r="V134" i="1" s="1"/>
  <c r="U134" i="1" s="1"/>
  <c r="T134" i="1" s="1"/>
  <c r="S134" i="1" s="1"/>
  <c r="R134" i="1" s="1"/>
  <c r="Q134" i="1" s="1"/>
  <c r="Y150" i="1"/>
  <c r="X150" i="1" s="1"/>
  <c r="W150" i="1" s="1"/>
  <c r="V150" i="1" s="1"/>
  <c r="U150" i="1" s="1"/>
  <c r="T150" i="1" s="1"/>
  <c r="S150" i="1" s="1"/>
  <c r="R150" i="1" s="1"/>
  <c r="Q150" i="1" s="1"/>
  <c r="Y149" i="1"/>
  <c r="X149" i="1" s="1"/>
  <c r="W149" i="1" s="1"/>
  <c r="V149" i="1" s="1"/>
  <c r="U149" i="1" s="1"/>
  <c r="T149" i="1" s="1"/>
  <c r="S149" i="1" s="1"/>
  <c r="R149" i="1" s="1"/>
  <c r="Q149" i="1" s="1"/>
  <c r="Y179" i="1"/>
  <c r="X179" i="1" s="1"/>
  <c r="W179" i="1" s="1"/>
  <c r="V179" i="1" s="1"/>
  <c r="U179" i="1" s="1"/>
  <c r="T179" i="1" s="1"/>
  <c r="S179" i="1" s="1"/>
  <c r="R179" i="1" s="1"/>
  <c r="Q179" i="1" s="1"/>
  <c r="Y180" i="1"/>
  <c r="X180" i="1" s="1"/>
  <c r="W180" i="1" s="1"/>
  <c r="V180" i="1" s="1"/>
  <c r="U180" i="1" s="1"/>
  <c r="T180" i="1" s="1"/>
  <c r="S180" i="1" s="1"/>
  <c r="R180" i="1" s="1"/>
  <c r="Q180" i="1" s="1"/>
  <c r="Y129" i="1"/>
  <c r="X129" i="1" s="1"/>
  <c r="W129" i="1" s="1"/>
  <c r="V129" i="1" s="1"/>
  <c r="U129" i="1" s="1"/>
  <c r="T129" i="1" s="1"/>
  <c r="S129" i="1" s="1"/>
  <c r="R129" i="1" s="1"/>
  <c r="Q129" i="1" s="1"/>
  <c r="Y203" i="1"/>
  <c r="X203" i="1" s="1"/>
  <c r="W203" i="1" s="1"/>
  <c r="V203" i="1" s="1"/>
  <c r="U203" i="1" s="1"/>
  <c r="T203" i="1" s="1"/>
  <c r="S203" i="1" s="1"/>
  <c r="R203" i="1" s="1"/>
  <c r="Q203" i="1" s="1"/>
  <c r="Y181" i="1"/>
  <c r="X181" i="1" s="1"/>
  <c r="W181" i="1" s="1"/>
  <c r="V181" i="1" s="1"/>
  <c r="U181" i="1" s="1"/>
  <c r="T181" i="1" s="1"/>
  <c r="S181" i="1" s="1"/>
  <c r="R181" i="1" s="1"/>
  <c r="Q181" i="1" s="1"/>
  <c r="Y94" i="1"/>
  <c r="X94" i="1" s="1"/>
  <c r="W94" i="1" s="1"/>
  <c r="V94" i="1" s="1"/>
  <c r="U94" i="1" s="1"/>
  <c r="T94" i="1" s="1"/>
  <c r="S94" i="1" s="1"/>
  <c r="R94" i="1" s="1"/>
  <c r="Q94" i="1" s="1"/>
  <c r="Y185" i="1"/>
  <c r="X185" i="1" s="1"/>
  <c r="W185" i="1" s="1"/>
  <c r="V185" i="1" s="1"/>
  <c r="U185" i="1" s="1"/>
  <c r="T185" i="1" s="1"/>
  <c r="S185" i="1" s="1"/>
  <c r="R185" i="1" s="1"/>
  <c r="Q185" i="1" s="1"/>
  <c r="Y183" i="1"/>
  <c r="X183" i="1" s="1"/>
  <c r="W183" i="1" s="1"/>
  <c r="V183" i="1" s="1"/>
  <c r="U183" i="1" s="1"/>
  <c r="T183" i="1" s="1"/>
  <c r="S183" i="1" s="1"/>
  <c r="R183" i="1" s="1"/>
  <c r="Q183" i="1" s="1"/>
  <c r="Y191" i="1"/>
  <c r="X191" i="1" s="1"/>
  <c r="W191" i="1" s="1"/>
  <c r="V191" i="1" s="1"/>
  <c r="U191" i="1" s="1"/>
  <c r="T191" i="1" s="1"/>
  <c r="S191" i="1" s="1"/>
  <c r="R191" i="1" s="1"/>
  <c r="Q191" i="1" s="1"/>
  <c r="Y186" i="1"/>
  <c r="X186" i="1" s="1"/>
  <c r="W186" i="1" s="1"/>
  <c r="V186" i="1" s="1"/>
  <c r="U186" i="1" s="1"/>
  <c r="T186" i="1" s="1"/>
  <c r="S186" i="1" s="1"/>
  <c r="R186" i="1" s="1"/>
  <c r="Q186" i="1" s="1"/>
  <c r="Y188" i="1"/>
  <c r="X188" i="1" s="1"/>
  <c r="W188" i="1" s="1"/>
  <c r="V188" i="1" s="1"/>
  <c r="U188" i="1" s="1"/>
  <c r="T188" i="1" s="1"/>
  <c r="S188" i="1" s="1"/>
  <c r="R188" i="1" s="1"/>
  <c r="Q188" i="1" s="1"/>
  <c r="Y97" i="1"/>
  <c r="X97" i="1" s="1"/>
  <c r="W97" i="1" s="1"/>
  <c r="V97" i="1" s="1"/>
  <c r="U97" i="1" s="1"/>
  <c r="T97" i="1" s="1"/>
  <c r="S97" i="1" s="1"/>
  <c r="R97" i="1" s="1"/>
  <c r="Q97" i="1" s="1"/>
  <c r="Y196" i="1"/>
  <c r="X196" i="1" s="1"/>
  <c r="W196" i="1" s="1"/>
  <c r="V196" i="1" s="1"/>
  <c r="U196" i="1" s="1"/>
  <c r="T196" i="1" s="1"/>
  <c r="S196" i="1" s="1"/>
  <c r="R196" i="1" s="1"/>
  <c r="Q196" i="1" s="1"/>
  <c r="Y195" i="1"/>
  <c r="X195" i="1" s="1"/>
  <c r="W195" i="1" s="1"/>
  <c r="V195" i="1" s="1"/>
  <c r="U195" i="1" s="1"/>
  <c r="T195" i="1" s="1"/>
  <c r="S195" i="1" s="1"/>
  <c r="R195" i="1" s="1"/>
  <c r="Q195" i="1" s="1"/>
  <c r="Y190" i="1"/>
  <c r="X190" i="1" s="1"/>
  <c r="W190" i="1" s="1"/>
  <c r="V190" i="1" s="1"/>
  <c r="U190" i="1" s="1"/>
  <c r="T190" i="1" s="1"/>
  <c r="S190" i="1" s="1"/>
  <c r="R190" i="1" s="1"/>
  <c r="Q190" i="1" s="1"/>
  <c r="Y204" i="1"/>
  <c r="X204" i="1" s="1"/>
  <c r="W204" i="1" s="1"/>
  <c r="V204" i="1" s="1"/>
  <c r="U204" i="1" s="1"/>
  <c r="T204" i="1" s="1"/>
  <c r="S204" i="1" s="1"/>
  <c r="R204" i="1" s="1"/>
  <c r="Q204" i="1" s="1"/>
  <c r="Y184" i="1"/>
  <c r="X184" i="1" s="1"/>
  <c r="W184" i="1" s="1"/>
  <c r="V184" i="1" s="1"/>
  <c r="U184" i="1" s="1"/>
  <c r="T184" i="1" s="1"/>
  <c r="S184" i="1" s="1"/>
  <c r="R184" i="1" s="1"/>
  <c r="Q184" i="1" s="1"/>
  <c r="Y206" i="1"/>
  <c r="X206" i="1" s="1"/>
  <c r="W206" i="1" s="1"/>
  <c r="V206" i="1" s="1"/>
  <c r="U206" i="1" s="1"/>
  <c r="T206" i="1" s="1"/>
  <c r="S206" i="1" s="1"/>
  <c r="R206" i="1" s="1"/>
  <c r="Q206" i="1" s="1"/>
  <c r="Y208" i="1"/>
  <c r="X208" i="1" s="1"/>
  <c r="W208" i="1" s="1"/>
  <c r="V208" i="1" s="1"/>
  <c r="U208" i="1" s="1"/>
  <c r="T208" i="1" s="1"/>
  <c r="S208" i="1" s="1"/>
  <c r="R208" i="1" s="1"/>
  <c r="Q208" i="1" s="1"/>
  <c r="Y194" i="1"/>
  <c r="X194" i="1" s="1"/>
  <c r="W194" i="1" s="1"/>
  <c r="V194" i="1" s="1"/>
  <c r="U194" i="1" s="1"/>
  <c r="T194" i="1" s="1"/>
  <c r="S194" i="1" s="1"/>
  <c r="R194" i="1" s="1"/>
  <c r="Q194" i="1" s="1"/>
  <c r="Y138" i="1"/>
  <c r="X138" i="1" s="1"/>
  <c r="W138" i="1" s="1"/>
  <c r="V138" i="1" s="1"/>
  <c r="U138" i="1" s="1"/>
  <c r="T138" i="1" s="1"/>
  <c r="S138" i="1" s="1"/>
  <c r="R138" i="1" s="1"/>
  <c r="Q138" i="1" s="1"/>
  <c r="Y207" i="1"/>
  <c r="X207" i="1" s="1"/>
  <c r="W207" i="1" s="1"/>
  <c r="V207" i="1" s="1"/>
  <c r="U207" i="1" s="1"/>
  <c r="T207" i="1" s="1"/>
  <c r="S207" i="1" s="1"/>
  <c r="R207" i="1" s="1"/>
  <c r="Q207" i="1" s="1"/>
  <c r="Y182" i="1"/>
  <c r="X182" i="1" s="1"/>
  <c r="W182" i="1" s="1"/>
  <c r="V182" i="1" s="1"/>
  <c r="U182" i="1" s="1"/>
  <c r="T182" i="1" s="1"/>
  <c r="S182" i="1" s="1"/>
  <c r="R182" i="1" s="1"/>
  <c r="Q182" i="1" s="1"/>
  <c r="Y211" i="1"/>
  <c r="X211" i="1" s="1"/>
  <c r="W211" i="1" s="1"/>
  <c r="V211" i="1" s="1"/>
  <c r="U211" i="1" s="1"/>
  <c r="T211" i="1" s="1"/>
  <c r="S211" i="1" s="1"/>
  <c r="R211" i="1" s="1"/>
  <c r="Q211" i="1" s="1"/>
  <c r="Y193" i="1"/>
  <c r="X193" i="1" s="1"/>
  <c r="W193" i="1" s="1"/>
  <c r="V193" i="1" s="1"/>
  <c r="U193" i="1" s="1"/>
  <c r="T193" i="1" s="1"/>
  <c r="S193" i="1" s="1"/>
  <c r="R193" i="1" s="1"/>
  <c r="Q193" i="1" s="1"/>
  <c r="Y205" i="1"/>
  <c r="X205" i="1" s="1"/>
  <c r="W205" i="1" s="1"/>
  <c r="V205" i="1" s="1"/>
  <c r="U205" i="1" s="1"/>
  <c r="T205" i="1" s="1"/>
  <c r="S205" i="1" s="1"/>
  <c r="R205" i="1" s="1"/>
  <c r="Q205" i="1" s="1"/>
  <c r="Y213" i="1"/>
  <c r="X213" i="1" s="1"/>
  <c r="W213" i="1" s="1"/>
  <c r="V213" i="1" s="1"/>
  <c r="U213" i="1" s="1"/>
  <c r="T213" i="1" s="1"/>
  <c r="S213" i="1" s="1"/>
  <c r="R213" i="1" s="1"/>
  <c r="Q213" i="1" s="1"/>
  <c r="Y197" i="1"/>
  <c r="X197" i="1" s="1"/>
  <c r="W197" i="1" s="1"/>
  <c r="V197" i="1" s="1"/>
  <c r="U197" i="1" s="1"/>
  <c r="T197" i="1" s="1"/>
  <c r="S197" i="1" s="1"/>
  <c r="R197" i="1" s="1"/>
  <c r="Q197" i="1" s="1"/>
  <c r="Y212" i="1"/>
  <c r="X212" i="1" s="1"/>
  <c r="W212" i="1" s="1"/>
  <c r="V212" i="1" s="1"/>
  <c r="U212" i="1" s="1"/>
  <c r="T212" i="1" s="1"/>
  <c r="S212" i="1" s="1"/>
  <c r="R212" i="1" s="1"/>
  <c r="Q212" i="1" s="1"/>
  <c r="Y209" i="1"/>
  <c r="X209" i="1" s="1"/>
  <c r="W209" i="1" s="1"/>
  <c r="V209" i="1" s="1"/>
  <c r="U209" i="1" s="1"/>
  <c r="T209" i="1" s="1"/>
  <c r="S209" i="1" s="1"/>
  <c r="R209" i="1" s="1"/>
  <c r="Q209" i="1" s="1"/>
  <c r="Y192" i="1"/>
  <c r="X192" i="1" s="1"/>
  <c r="W192" i="1" s="1"/>
  <c r="V192" i="1" s="1"/>
  <c r="U192" i="1" s="1"/>
  <c r="T192" i="1" s="1"/>
  <c r="S192" i="1" s="1"/>
  <c r="R192" i="1" s="1"/>
  <c r="Q192" i="1" s="1"/>
  <c r="Y210" i="1"/>
  <c r="X210" i="1" s="1"/>
  <c r="W210" i="1" s="1"/>
  <c r="V210" i="1" s="1"/>
  <c r="U210" i="1" s="1"/>
  <c r="T210" i="1" s="1"/>
  <c r="S210" i="1" s="1"/>
  <c r="R210" i="1" s="1"/>
  <c r="Q210" i="1" s="1"/>
  <c r="Y214" i="1"/>
  <c r="X214" i="1" s="1"/>
  <c r="W214" i="1" s="1"/>
  <c r="V214" i="1" s="1"/>
  <c r="U214" i="1" s="1"/>
  <c r="T214" i="1" s="1"/>
  <c r="S214" i="1" s="1"/>
  <c r="R214" i="1" s="1"/>
  <c r="Q214" i="1" s="1"/>
  <c r="Y215" i="1"/>
  <c r="X215" i="1" s="1"/>
  <c r="W215" i="1" s="1"/>
  <c r="V215" i="1" s="1"/>
  <c r="U215" i="1" s="1"/>
  <c r="T215" i="1" s="1"/>
  <c r="S215" i="1" s="1"/>
  <c r="R215" i="1" s="1"/>
  <c r="Q215" i="1" s="1"/>
  <c r="Y253" i="1"/>
  <c r="X253" i="1" s="1"/>
  <c r="W253" i="1" s="1"/>
  <c r="V253" i="1" s="1"/>
  <c r="U253" i="1" s="1"/>
  <c r="T253" i="1" s="1"/>
  <c r="S253" i="1" s="1"/>
  <c r="R253" i="1" s="1"/>
  <c r="Q253" i="1" s="1"/>
  <c r="Y254" i="1"/>
  <c r="X254" i="1" s="1"/>
  <c r="W254" i="1" s="1"/>
  <c r="V254" i="1" s="1"/>
  <c r="U254" i="1" s="1"/>
  <c r="T254" i="1" s="1"/>
  <c r="S254" i="1" s="1"/>
  <c r="R254" i="1" s="1"/>
  <c r="Q254" i="1" s="1"/>
  <c r="Y255" i="1"/>
  <c r="X255" i="1" s="1"/>
  <c r="W255" i="1" s="1"/>
  <c r="V255" i="1" s="1"/>
  <c r="U255" i="1" s="1"/>
  <c r="T255" i="1" s="1"/>
  <c r="S255" i="1" s="1"/>
  <c r="R255" i="1" s="1"/>
  <c r="Q255" i="1" s="1"/>
  <c r="Y257" i="1"/>
  <c r="X257" i="1" s="1"/>
  <c r="W257" i="1" s="1"/>
  <c r="V257" i="1" s="1"/>
  <c r="U257" i="1" s="1"/>
  <c r="T257" i="1" s="1"/>
  <c r="S257" i="1" s="1"/>
  <c r="R257" i="1" s="1"/>
  <c r="Q257" i="1" s="1"/>
  <c r="Y70" i="1"/>
  <c r="X70" i="1" s="1"/>
  <c r="W70" i="1" s="1"/>
  <c r="V70" i="1" s="1"/>
  <c r="U70" i="1" s="1"/>
  <c r="T70" i="1" s="1"/>
  <c r="S70" i="1" s="1"/>
  <c r="R70" i="1" s="1"/>
  <c r="Q70" i="1" s="1"/>
  <c r="Y260" i="1"/>
  <c r="X260" i="1" s="1"/>
  <c r="W260" i="1" s="1"/>
  <c r="V260" i="1" s="1"/>
  <c r="U260" i="1" s="1"/>
  <c r="T260" i="1" s="1"/>
  <c r="S260" i="1" s="1"/>
  <c r="R260" i="1" s="1"/>
  <c r="Q260" i="1" s="1"/>
  <c r="Y270" i="1"/>
  <c r="X270" i="1" s="1"/>
  <c r="W270" i="1" s="1"/>
  <c r="V270" i="1" s="1"/>
  <c r="U270" i="1" s="1"/>
  <c r="T270" i="1" s="1"/>
  <c r="S270" i="1" s="1"/>
  <c r="R270" i="1" s="1"/>
  <c r="Q270" i="1" s="1"/>
  <c r="Y262" i="1"/>
  <c r="X262" i="1" s="1"/>
  <c r="W262" i="1" s="1"/>
  <c r="V262" i="1" s="1"/>
  <c r="U262" i="1" s="1"/>
  <c r="T262" i="1" s="1"/>
  <c r="S262" i="1" s="1"/>
  <c r="R262" i="1" s="1"/>
  <c r="Q262" i="1" s="1"/>
  <c r="Y85" i="1"/>
  <c r="X85" i="1" s="1"/>
  <c r="W85" i="1" s="1"/>
  <c r="V85" i="1" s="1"/>
  <c r="U85" i="1" s="1"/>
  <c r="T85" i="1" s="1"/>
  <c r="S85" i="1" s="1"/>
  <c r="R85" i="1" s="1"/>
  <c r="Q85" i="1" s="1"/>
  <c r="Y264" i="1"/>
  <c r="X264" i="1" s="1"/>
  <c r="W264" i="1" s="1"/>
  <c r="V264" i="1" s="1"/>
  <c r="U264" i="1" s="1"/>
  <c r="T264" i="1" s="1"/>
  <c r="S264" i="1" s="1"/>
  <c r="R264" i="1" s="1"/>
  <c r="Q264" i="1" s="1"/>
  <c r="Y261" i="1"/>
  <c r="X261" i="1" s="1"/>
  <c r="W261" i="1" s="1"/>
  <c r="V261" i="1" s="1"/>
  <c r="U261" i="1" s="1"/>
  <c r="T261" i="1" s="1"/>
  <c r="S261" i="1" s="1"/>
  <c r="R261" i="1" s="1"/>
  <c r="Q261" i="1" s="1"/>
  <c r="Y265" i="1"/>
  <c r="X265" i="1" s="1"/>
  <c r="W265" i="1" s="1"/>
  <c r="V265" i="1" s="1"/>
  <c r="U265" i="1" s="1"/>
  <c r="T265" i="1" s="1"/>
  <c r="S265" i="1" s="1"/>
  <c r="R265" i="1" s="1"/>
  <c r="Q265" i="1" s="1"/>
  <c r="Y267" i="1"/>
  <c r="X267" i="1" s="1"/>
  <c r="W267" i="1" s="1"/>
  <c r="V267" i="1" s="1"/>
  <c r="U267" i="1" s="1"/>
  <c r="T267" i="1" s="1"/>
  <c r="S267" i="1" s="1"/>
  <c r="R267" i="1" s="1"/>
  <c r="Q267" i="1" s="1"/>
  <c r="Y269" i="1"/>
  <c r="X269" i="1" s="1"/>
  <c r="W269" i="1" s="1"/>
  <c r="V269" i="1" s="1"/>
  <c r="U269" i="1" s="1"/>
  <c r="T269" i="1" s="1"/>
  <c r="S269" i="1" s="1"/>
  <c r="R269" i="1" s="1"/>
  <c r="Q269" i="1" s="1"/>
  <c r="Y259" i="1"/>
  <c r="X259" i="1" s="1"/>
  <c r="W259" i="1" s="1"/>
  <c r="V259" i="1" s="1"/>
  <c r="U259" i="1" s="1"/>
  <c r="T259" i="1" s="1"/>
  <c r="S259" i="1" s="1"/>
  <c r="R259" i="1" s="1"/>
  <c r="Q259" i="1" s="1"/>
  <c r="Y271" i="1"/>
  <c r="X271" i="1" s="1"/>
  <c r="W271" i="1" s="1"/>
  <c r="V271" i="1" s="1"/>
  <c r="U271" i="1" s="1"/>
  <c r="T271" i="1" s="1"/>
  <c r="S271" i="1" s="1"/>
  <c r="R271" i="1" s="1"/>
  <c r="Q271" i="1" s="1"/>
  <c r="Y279" i="1"/>
  <c r="X279" i="1" s="1"/>
  <c r="W279" i="1" s="1"/>
  <c r="V279" i="1" s="1"/>
  <c r="U279" i="1" s="1"/>
  <c r="T279" i="1" s="1"/>
  <c r="S279" i="1" s="1"/>
  <c r="R279" i="1" s="1"/>
  <c r="Q279" i="1" s="1"/>
  <c r="Y275" i="1"/>
  <c r="X275" i="1" s="1"/>
  <c r="W275" i="1" s="1"/>
  <c r="V275" i="1" s="1"/>
  <c r="U275" i="1" s="1"/>
  <c r="T275" i="1" s="1"/>
  <c r="S275" i="1" s="1"/>
  <c r="R275" i="1" s="1"/>
  <c r="Q275" i="1" s="1"/>
  <c r="Y272" i="1"/>
  <c r="X272" i="1" s="1"/>
  <c r="W272" i="1" s="1"/>
  <c r="V272" i="1" s="1"/>
  <c r="U272" i="1" s="1"/>
  <c r="T272" i="1" s="1"/>
  <c r="S272" i="1" s="1"/>
  <c r="R272" i="1" s="1"/>
  <c r="Q272" i="1" s="1"/>
  <c r="Y284" i="1"/>
  <c r="X284" i="1" s="1"/>
  <c r="W284" i="1" s="1"/>
  <c r="V284" i="1" s="1"/>
  <c r="U284" i="1" s="1"/>
  <c r="T284" i="1" s="1"/>
  <c r="S284" i="1" s="1"/>
  <c r="R284" i="1" s="1"/>
  <c r="Q284" i="1" s="1"/>
  <c r="Y282" i="1"/>
  <c r="X282" i="1" s="1"/>
  <c r="W282" i="1" s="1"/>
  <c r="V282" i="1" s="1"/>
  <c r="U282" i="1" s="1"/>
  <c r="T282" i="1" s="1"/>
  <c r="S282" i="1" s="1"/>
  <c r="R282" i="1" s="1"/>
  <c r="Q282" i="1" s="1"/>
  <c r="Y285" i="1"/>
  <c r="X285" i="1" s="1"/>
  <c r="W285" i="1" s="1"/>
  <c r="V285" i="1" s="1"/>
  <c r="U285" i="1" s="1"/>
  <c r="T285" i="1" s="1"/>
  <c r="S285" i="1" s="1"/>
  <c r="R285" i="1" s="1"/>
  <c r="Q285" i="1" s="1"/>
  <c r="Y288" i="1"/>
  <c r="X288" i="1" s="1"/>
  <c r="W288" i="1" s="1"/>
  <c r="V288" i="1" s="1"/>
  <c r="U288" i="1" s="1"/>
  <c r="T288" i="1" s="1"/>
  <c r="S288" i="1" s="1"/>
  <c r="R288" i="1" s="1"/>
  <c r="Q288" i="1" s="1"/>
  <c r="Y277" i="1"/>
  <c r="X277" i="1" s="1"/>
  <c r="W277" i="1" s="1"/>
  <c r="V277" i="1" s="1"/>
  <c r="U277" i="1" s="1"/>
  <c r="T277" i="1" s="1"/>
  <c r="S277" i="1" s="1"/>
  <c r="R277" i="1" s="1"/>
  <c r="Q277" i="1" s="1"/>
  <c r="Y276" i="1"/>
  <c r="X276" i="1" s="1"/>
  <c r="W276" i="1" s="1"/>
  <c r="V276" i="1" s="1"/>
  <c r="U276" i="1" s="1"/>
  <c r="T276" i="1" s="1"/>
  <c r="S276" i="1" s="1"/>
  <c r="R276" i="1" s="1"/>
  <c r="Q276" i="1" s="1"/>
  <c r="Y280" i="1"/>
  <c r="X280" i="1" s="1"/>
  <c r="W280" i="1" s="1"/>
  <c r="V280" i="1" s="1"/>
  <c r="U280" i="1" s="1"/>
  <c r="T280" i="1" s="1"/>
  <c r="S280" i="1" s="1"/>
  <c r="R280" i="1" s="1"/>
  <c r="Q280" i="1" s="1"/>
  <c r="Y295" i="1"/>
  <c r="X295" i="1" s="1"/>
  <c r="W295" i="1" s="1"/>
  <c r="V295" i="1" s="1"/>
  <c r="U295" i="1" s="1"/>
  <c r="T295" i="1" s="1"/>
  <c r="S295" i="1" s="1"/>
  <c r="R295" i="1" s="1"/>
  <c r="Q295" i="1" s="1"/>
  <c r="Y130" i="1"/>
  <c r="X130" i="1" s="1"/>
  <c r="W130" i="1" s="1"/>
  <c r="V130" i="1" s="1"/>
  <c r="U130" i="1" s="1"/>
  <c r="T130" i="1" s="1"/>
  <c r="S130" i="1" s="1"/>
  <c r="R130" i="1" s="1"/>
  <c r="Q130" i="1" s="1"/>
  <c r="Y291" i="1"/>
  <c r="X291" i="1" s="1"/>
  <c r="W291" i="1" s="1"/>
  <c r="V291" i="1" s="1"/>
  <c r="U291" i="1" s="1"/>
  <c r="T291" i="1" s="1"/>
  <c r="S291" i="1" s="1"/>
  <c r="R291" i="1" s="1"/>
  <c r="Q291" i="1" s="1"/>
  <c r="Y292" i="1"/>
  <c r="X292" i="1" s="1"/>
  <c r="W292" i="1" s="1"/>
  <c r="V292" i="1" s="1"/>
  <c r="U292" i="1" s="1"/>
  <c r="T292" i="1" s="1"/>
  <c r="S292" i="1" s="1"/>
  <c r="R292" i="1" s="1"/>
  <c r="Q292" i="1" s="1"/>
  <c r="Y301" i="1"/>
  <c r="X301" i="1" s="1"/>
  <c r="W301" i="1" s="1"/>
  <c r="V301" i="1" s="1"/>
  <c r="U301" i="1" s="1"/>
  <c r="T301" i="1" s="1"/>
  <c r="S301" i="1" s="1"/>
  <c r="R301" i="1" s="1"/>
  <c r="Q301" i="1" s="1"/>
  <c r="Y294" i="1"/>
  <c r="X294" i="1" s="1"/>
  <c r="W294" i="1" s="1"/>
  <c r="V294" i="1" s="1"/>
  <c r="U294" i="1" s="1"/>
  <c r="T294" i="1" s="1"/>
  <c r="S294" i="1" s="1"/>
  <c r="R294" i="1" s="1"/>
  <c r="Q294" i="1" s="1"/>
  <c r="Y298" i="1"/>
  <c r="X298" i="1" s="1"/>
  <c r="W298" i="1" s="1"/>
  <c r="V298" i="1" s="1"/>
  <c r="U298" i="1" s="1"/>
  <c r="T298" i="1" s="1"/>
  <c r="S298" i="1" s="1"/>
  <c r="R298" i="1" s="1"/>
  <c r="Q298" i="1" s="1"/>
  <c r="Y304" i="1"/>
  <c r="X304" i="1" s="1"/>
  <c r="W304" i="1" s="1"/>
  <c r="V304" i="1" s="1"/>
  <c r="U304" i="1" s="1"/>
  <c r="T304" i="1" s="1"/>
  <c r="S304" i="1" s="1"/>
  <c r="R304" i="1" s="1"/>
  <c r="Q304" i="1" s="1"/>
  <c r="Y303" i="1"/>
  <c r="X303" i="1" s="1"/>
  <c r="W303" i="1" s="1"/>
  <c r="V303" i="1" s="1"/>
  <c r="U303" i="1" s="1"/>
  <c r="T303" i="1" s="1"/>
  <c r="S303" i="1" s="1"/>
  <c r="R303" i="1" s="1"/>
  <c r="Q303" i="1" s="1"/>
  <c r="Y306" i="1"/>
  <c r="X306" i="1" s="1"/>
  <c r="W306" i="1" s="1"/>
  <c r="V306" i="1" s="1"/>
  <c r="U306" i="1" s="1"/>
  <c r="T306" i="1" s="1"/>
  <c r="S306" i="1" s="1"/>
  <c r="R306" i="1" s="1"/>
  <c r="Q306" i="1" s="1"/>
  <c r="Y308" i="1"/>
  <c r="X308" i="1" s="1"/>
  <c r="W308" i="1" s="1"/>
  <c r="V308" i="1" s="1"/>
  <c r="U308" i="1" s="1"/>
  <c r="T308" i="1" s="1"/>
  <c r="S308" i="1" s="1"/>
  <c r="R308" i="1" s="1"/>
  <c r="Q308" i="1" s="1"/>
  <c r="Y309" i="1"/>
  <c r="X309" i="1" s="1"/>
  <c r="W309" i="1" s="1"/>
  <c r="V309" i="1" s="1"/>
  <c r="U309" i="1" s="1"/>
  <c r="T309" i="1" s="1"/>
  <c r="S309" i="1" s="1"/>
  <c r="R309" i="1" s="1"/>
  <c r="Q309" i="1" s="1"/>
  <c r="Y302" i="1"/>
  <c r="X302" i="1" s="1"/>
  <c r="W302" i="1" s="1"/>
  <c r="V302" i="1" s="1"/>
  <c r="U302" i="1" s="1"/>
  <c r="T302" i="1" s="1"/>
  <c r="S302" i="1" s="1"/>
  <c r="R302" i="1" s="1"/>
  <c r="Q302" i="1" s="1"/>
  <c r="Y144" i="1"/>
  <c r="X144" i="1" s="1"/>
  <c r="W144" i="1" s="1"/>
  <c r="V144" i="1" s="1"/>
  <c r="U144" i="1" s="1"/>
  <c r="T144" i="1" s="1"/>
  <c r="S144" i="1" s="1"/>
  <c r="R144" i="1" s="1"/>
  <c r="Q144" i="1" s="1"/>
  <c r="Y333" i="1"/>
  <c r="X333" i="1" s="1"/>
  <c r="W333" i="1" s="1"/>
  <c r="V333" i="1" s="1"/>
  <c r="U333" i="1" s="1"/>
  <c r="T333" i="1" s="1"/>
  <c r="S333" i="1" s="1"/>
  <c r="R333" i="1" s="1"/>
  <c r="Q333" i="1" s="1"/>
  <c r="Y316" i="1"/>
  <c r="X316" i="1" s="1"/>
  <c r="W316" i="1" s="1"/>
  <c r="V316" i="1" s="1"/>
  <c r="U316" i="1" s="1"/>
  <c r="T316" i="1" s="1"/>
  <c r="S316" i="1" s="1"/>
  <c r="R316" i="1" s="1"/>
  <c r="Q316" i="1" s="1"/>
  <c r="Y310" i="1"/>
  <c r="X310" i="1" s="1"/>
  <c r="W310" i="1" s="1"/>
  <c r="V310" i="1" s="1"/>
  <c r="U310" i="1" s="1"/>
  <c r="T310" i="1" s="1"/>
  <c r="S310" i="1" s="1"/>
  <c r="R310" i="1" s="1"/>
  <c r="Q310" i="1" s="1"/>
  <c r="Y337" i="1"/>
  <c r="X337" i="1" s="1"/>
  <c r="W337" i="1" s="1"/>
  <c r="V337" i="1" s="1"/>
  <c r="U337" i="1" s="1"/>
  <c r="T337" i="1" s="1"/>
  <c r="S337" i="1" s="1"/>
  <c r="R337" i="1" s="1"/>
  <c r="Q337" i="1" s="1"/>
  <c r="Y336" i="1"/>
  <c r="X336" i="1" s="1"/>
  <c r="W336" i="1" s="1"/>
  <c r="V336" i="1" s="1"/>
  <c r="U336" i="1" s="1"/>
  <c r="T336" i="1" s="1"/>
  <c r="S336" i="1" s="1"/>
  <c r="R336" i="1" s="1"/>
  <c r="Q336" i="1" s="1"/>
  <c r="Y335" i="1"/>
  <c r="X335" i="1" s="1"/>
  <c r="W335" i="1" s="1"/>
  <c r="V335" i="1" s="1"/>
  <c r="U335" i="1" s="1"/>
  <c r="T335" i="1" s="1"/>
  <c r="S335" i="1" s="1"/>
  <c r="R335" i="1" s="1"/>
  <c r="Q335" i="1" s="1"/>
  <c r="Y343" i="1"/>
  <c r="X343" i="1" s="1"/>
  <c r="W343" i="1" s="1"/>
  <c r="V343" i="1" s="1"/>
  <c r="U343" i="1" s="1"/>
  <c r="T343" i="1" s="1"/>
  <c r="S343" i="1" s="1"/>
  <c r="R343" i="1" s="1"/>
  <c r="Q343" i="1" s="1"/>
  <c r="Y344" i="1"/>
  <c r="X344" i="1" s="1"/>
  <c r="W344" i="1" s="1"/>
  <c r="V344" i="1" s="1"/>
  <c r="U344" i="1" s="1"/>
  <c r="T344" i="1" s="1"/>
  <c r="S344" i="1" s="1"/>
  <c r="R344" i="1" s="1"/>
  <c r="Q344" i="1" s="1"/>
  <c r="Y347" i="1"/>
  <c r="X347" i="1" s="1"/>
  <c r="W347" i="1" s="1"/>
  <c r="V347" i="1" s="1"/>
  <c r="U347" i="1" s="1"/>
  <c r="T347" i="1" s="1"/>
  <c r="S347" i="1" s="1"/>
  <c r="R347" i="1" s="1"/>
  <c r="Q347" i="1" s="1"/>
  <c r="Y339" i="1"/>
  <c r="X339" i="1" s="1"/>
  <c r="W339" i="1" s="1"/>
  <c r="V339" i="1" s="1"/>
  <c r="U339" i="1" s="1"/>
  <c r="T339" i="1" s="1"/>
  <c r="S339" i="1" s="1"/>
  <c r="R339" i="1" s="1"/>
  <c r="Q339" i="1" s="1"/>
  <c r="Y341" i="1"/>
  <c r="X341" i="1" s="1"/>
  <c r="W341" i="1" s="1"/>
  <c r="V341" i="1" s="1"/>
  <c r="U341" i="1" s="1"/>
  <c r="T341" i="1" s="1"/>
  <c r="S341" i="1" s="1"/>
  <c r="R341" i="1" s="1"/>
  <c r="Q341" i="1" s="1"/>
  <c r="Y353" i="1"/>
  <c r="X353" i="1" s="1"/>
  <c r="W353" i="1" s="1"/>
  <c r="V353" i="1" s="1"/>
  <c r="U353" i="1" s="1"/>
  <c r="T353" i="1" s="1"/>
  <c r="S353" i="1" s="1"/>
  <c r="R353" i="1" s="1"/>
  <c r="Q353" i="1" s="1"/>
  <c r="Y351" i="1"/>
  <c r="X351" i="1" s="1"/>
  <c r="W351" i="1" s="1"/>
  <c r="V351" i="1" s="1"/>
  <c r="U351" i="1" s="1"/>
  <c r="T351" i="1" s="1"/>
  <c r="S351" i="1" s="1"/>
  <c r="R351" i="1" s="1"/>
  <c r="Q351" i="1" s="1"/>
  <c r="Y352" i="1"/>
  <c r="X352" i="1" s="1"/>
  <c r="W352" i="1" s="1"/>
  <c r="V352" i="1" s="1"/>
  <c r="U352" i="1" s="1"/>
  <c r="T352" i="1" s="1"/>
  <c r="S352" i="1" s="1"/>
  <c r="R352" i="1" s="1"/>
  <c r="Q352" i="1" s="1"/>
  <c r="Y360" i="1"/>
  <c r="X360" i="1" s="1"/>
  <c r="W360" i="1" s="1"/>
  <c r="V360" i="1" s="1"/>
  <c r="U360" i="1" s="1"/>
  <c r="T360" i="1" s="1"/>
  <c r="S360" i="1" s="1"/>
  <c r="R360" i="1" s="1"/>
  <c r="Q360" i="1" s="1"/>
  <c r="Y354" i="1"/>
  <c r="X354" i="1" s="1"/>
  <c r="W354" i="1" s="1"/>
  <c r="V354" i="1" s="1"/>
  <c r="U354" i="1" s="1"/>
  <c r="T354" i="1" s="1"/>
  <c r="S354" i="1" s="1"/>
  <c r="R354" i="1" s="1"/>
  <c r="Q354" i="1" s="1"/>
  <c r="Y348" i="1"/>
  <c r="X348" i="1" s="1"/>
  <c r="W348" i="1" s="1"/>
  <c r="V348" i="1" s="1"/>
  <c r="U348" i="1" s="1"/>
  <c r="T348" i="1" s="1"/>
  <c r="S348" i="1" s="1"/>
  <c r="R348" i="1" s="1"/>
  <c r="Q348" i="1" s="1"/>
  <c r="Y363" i="1"/>
  <c r="X363" i="1" s="1"/>
  <c r="W363" i="1" s="1"/>
  <c r="V363" i="1" s="1"/>
  <c r="U363" i="1" s="1"/>
  <c r="T363" i="1" s="1"/>
  <c r="S363" i="1" s="1"/>
  <c r="R363" i="1" s="1"/>
  <c r="Q363" i="1" s="1"/>
  <c r="Y189" i="1"/>
  <c r="X189" i="1" s="1"/>
  <c r="W189" i="1" s="1"/>
  <c r="V189" i="1" s="1"/>
  <c r="U189" i="1" s="1"/>
  <c r="T189" i="1" s="1"/>
  <c r="S189" i="1" s="1"/>
  <c r="R189" i="1" s="1"/>
  <c r="Q189" i="1" s="1"/>
  <c r="Y340" i="1"/>
  <c r="X340" i="1" s="1"/>
  <c r="W340" i="1" s="1"/>
  <c r="V340" i="1" s="1"/>
  <c r="U340" i="1" s="1"/>
  <c r="T340" i="1" s="1"/>
  <c r="S340" i="1" s="1"/>
  <c r="R340" i="1" s="1"/>
  <c r="Q340" i="1" s="1"/>
  <c r="Y350" i="1"/>
  <c r="X350" i="1" s="1"/>
  <c r="W350" i="1" s="1"/>
  <c r="V350" i="1" s="1"/>
  <c r="U350" i="1" s="1"/>
  <c r="T350" i="1" s="1"/>
  <c r="S350" i="1" s="1"/>
  <c r="R350" i="1" s="1"/>
  <c r="Q350" i="1" s="1"/>
  <c r="Y356" i="1"/>
  <c r="X356" i="1" s="1"/>
  <c r="W356" i="1" s="1"/>
  <c r="V356" i="1" s="1"/>
  <c r="U356" i="1" s="1"/>
  <c r="T356" i="1" s="1"/>
  <c r="S356" i="1" s="1"/>
  <c r="R356" i="1" s="1"/>
  <c r="Q356" i="1" s="1"/>
  <c r="Y251" i="1"/>
  <c r="X251" i="1" s="1"/>
  <c r="W251" i="1" s="1"/>
  <c r="V251" i="1" s="1"/>
  <c r="U251" i="1" s="1"/>
  <c r="T251" i="1" s="1"/>
  <c r="S251" i="1" s="1"/>
  <c r="Q251" i="1" s="1"/>
  <c r="Y252" i="1"/>
  <c r="X252" i="1" s="1"/>
  <c r="W252" i="1" s="1"/>
  <c r="V252" i="1" s="1"/>
  <c r="U252" i="1" s="1"/>
  <c r="T252" i="1" s="1"/>
  <c r="S252" i="1" s="1"/>
  <c r="Q252" i="1" s="1"/>
  <c r="Y256" i="1"/>
  <c r="X256" i="1" s="1"/>
  <c r="W256" i="1" s="1"/>
  <c r="V256" i="1" s="1"/>
  <c r="U256" i="1" s="1"/>
  <c r="T256" i="1" s="1"/>
  <c r="S256" i="1" s="1"/>
  <c r="R256" i="1" s="1"/>
  <c r="Q256" i="1" s="1"/>
  <c r="Y263" i="1"/>
  <c r="X263" i="1" s="1"/>
  <c r="W263" i="1" s="1"/>
  <c r="V263" i="1" s="1"/>
  <c r="U263" i="1" s="1"/>
  <c r="T263" i="1" s="1"/>
  <c r="S263" i="1" s="1"/>
  <c r="R263" i="1" s="1"/>
  <c r="Q263" i="1" s="1"/>
  <c r="Y258" i="1"/>
  <c r="X258" i="1" s="1"/>
  <c r="W258" i="1" s="1"/>
  <c r="V258" i="1" s="1"/>
  <c r="U258" i="1" s="1"/>
  <c r="T258" i="1" s="1"/>
  <c r="S258" i="1" s="1"/>
  <c r="R258" i="1" s="1"/>
  <c r="Q258" i="1" s="1"/>
  <c r="Y274" i="1"/>
  <c r="X274" i="1" s="1"/>
  <c r="W274" i="1" s="1"/>
  <c r="V274" i="1" s="1"/>
  <c r="U274" i="1" s="1"/>
  <c r="T274" i="1" s="1"/>
  <c r="S274" i="1" s="1"/>
  <c r="R274" i="1" s="1"/>
  <c r="Q274" i="1" s="1"/>
  <c r="Y266" i="1"/>
  <c r="X266" i="1" s="1"/>
  <c r="W266" i="1" s="1"/>
  <c r="V266" i="1" s="1"/>
  <c r="U266" i="1" s="1"/>
  <c r="T266" i="1" s="1"/>
  <c r="S266" i="1" s="1"/>
  <c r="R266" i="1" s="1"/>
  <c r="Q266" i="1" s="1"/>
  <c r="Y283" i="1"/>
  <c r="X283" i="1" s="1"/>
  <c r="W283" i="1" s="1"/>
  <c r="V283" i="1" s="1"/>
  <c r="U283" i="1" s="1"/>
  <c r="T283" i="1" s="1"/>
  <c r="S283" i="1" s="1"/>
  <c r="R283" i="1" s="1"/>
  <c r="Q283" i="1" s="1"/>
  <c r="Y390" i="1"/>
  <c r="X390" i="1" s="1"/>
  <c r="W390" i="1" s="1"/>
  <c r="V390" i="1" s="1"/>
  <c r="U390" i="1" s="1"/>
  <c r="T390" i="1" s="1"/>
  <c r="S390" i="1" s="1"/>
  <c r="R390" i="1" s="1"/>
  <c r="Q390" i="1" s="1"/>
  <c r="Y392" i="1"/>
  <c r="X392" i="1" s="1"/>
  <c r="W392" i="1" s="1"/>
  <c r="V392" i="1" s="1"/>
  <c r="U392" i="1" s="1"/>
  <c r="T392" i="1" s="1"/>
  <c r="S392" i="1" s="1"/>
  <c r="R392" i="1" s="1"/>
  <c r="Q392" i="1" s="1"/>
  <c r="Y393" i="1"/>
  <c r="X393" i="1" s="1"/>
  <c r="W393" i="1" s="1"/>
  <c r="V393" i="1" s="1"/>
  <c r="U393" i="1" s="1"/>
  <c r="T393" i="1" s="1"/>
  <c r="S393" i="1" s="1"/>
  <c r="R393" i="1" s="1"/>
  <c r="Q393" i="1" s="1"/>
  <c r="Y287" i="1"/>
  <c r="X287" i="1" s="1"/>
  <c r="W287" i="1" s="1"/>
  <c r="V287" i="1" s="1"/>
  <c r="U287" i="1" s="1"/>
  <c r="T287" i="1" s="1"/>
  <c r="S287" i="1" s="1"/>
  <c r="R287" i="1" s="1"/>
  <c r="Q287" i="1" s="1"/>
  <c r="Y290" i="1"/>
  <c r="X290" i="1" s="1"/>
  <c r="W290" i="1" s="1"/>
  <c r="V290" i="1" s="1"/>
  <c r="U290" i="1" s="1"/>
  <c r="T290" i="1" s="1"/>
  <c r="S290" i="1" s="1"/>
  <c r="R290" i="1" s="1"/>
  <c r="Q290" i="1" s="1"/>
  <c r="Y394" i="1"/>
  <c r="X394" i="1" s="1"/>
  <c r="W394" i="1" s="1"/>
  <c r="V394" i="1" s="1"/>
  <c r="U394" i="1" s="1"/>
  <c r="T394" i="1" s="1"/>
  <c r="S394" i="1" s="1"/>
  <c r="R394" i="1" s="1"/>
  <c r="Q394" i="1" s="1"/>
  <c r="Y286" i="1"/>
  <c r="X286" i="1" s="1"/>
  <c r="W286" i="1" s="1"/>
  <c r="V286" i="1" s="1"/>
  <c r="U286" i="1" s="1"/>
  <c r="T286" i="1" s="1"/>
  <c r="S286" i="1" s="1"/>
  <c r="R286" i="1" s="1"/>
  <c r="Q286" i="1" s="1"/>
  <c r="Y289" i="1"/>
  <c r="X289" i="1" s="1"/>
  <c r="W289" i="1" s="1"/>
  <c r="V289" i="1" s="1"/>
  <c r="U289" i="1" s="1"/>
  <c r="T289" i="1" s="1"/>
  <c r="S289" i="1" s="1"/>
  <c r="R289" i="1" s="1"/>
  <c r="Q289" i="1" s="1"/>
  <c r="Y296" i="1"/>
  <c r="X296" i="1" s="1"/>
  <c r="W296" i="1" s="1"/>
  <c r="V296" i="1" s="1"/>
  <c r="U296" i="1" s="1"/>
  <c r="T296" i="1" s="1"/>
  <c r="S296" i="1" s="1"/>
  <c r="R296" i="1" s="1"/>
  <c r="Q296" i="1" s="1"/>
  <c r="Y396" i="1"/>
  <c r="X396" i="1" s="1"/>
  <c r="W396" i="1" s="1"/>
  <c r="V396" i="1" s="1"/>
  <c r="U396" i="1" s="1"/>
  <c r="T396" i="1" s="1"/>
  <c r="S396" i="1" s="1"/>
  <c r="R396" i="1" s="1"/>
  <c r="Q396" i="1" s="1"/>
  <c r="Y338" i="1"/>
  <c r="X338" i="1" s="1"/>
  <c r="W338" i="1" s="1"/>
  <c r="V338" i="1" s="1"/>
  <c r="U338" i="1" s="1"/>
  <c r="T338" i="1" s="1"/>
  <c r="S338" i="1" s="1"/>
  <c r="R338" i="1" s="1"/>
  <c r="Q338" i="1" s="1"/>
  <c r="Y397" i="1"/>
  <c r="X397" i="1" s="1"/>
  <c r="W397" i="1" s="1"/>
  <c r="V397" i="1" s="1"/>
  <c r="U397" i="1" s="1"/>
  <c r="T397" i="1" s="1"/>
  <c r="S397" i="1" s="1"/>
  <c r="R397" i="1" s="1"/>
  <c r="Q397" i="1" s="1"/>
  <c r="Y391" i="1"/>
  <c r="X391" i="1" s="1"/>
  <c r="W391" i="1" s="1"/>
  <c r="V391" i="1" s="1"/>
  <c r="U391" i="1" s="1"/>
  <c r="T391" i="1" s="1"/>
  <c r="S391" i="1" s="1"/>
  <c r="R391" i="1" s="1"/>
  <c r="Q391" i="1" s="1"/>
  <c r="Y297" i="1"/>
  <c r="X297" i="1" s="1"/>
  <c r="W297" i="1" s="1"/>
  <c r="V297" i="1" s="1"/>
  <c r="U297" i="1" s="1"/>
  <c r="T297" i="1" s="1"/>
  <c r="S297" i="1" s="1"/>
  <c r="R297" i="1" s="1"/>
  <c r="Q297" i="1" s="1"/>
  <c r="Y399" i="1"/>
  <c r="X399" i="1" s="1"/>
  <c r="W399" i="1" s="1"/>
  <c r="V399" i="1" s="1"/>
  <c r="U399" i="1" s="1"/>
  <c r="T399" i="1" s="1"/>
  <c r="S399" i="1" s="1"/>
  <c r="R399" i="1" s="1"/>
  <c r="Q399" i="1" s="1"/>
  <c r="Y404" i="1"/>
  <c r="X404" i="1" s="1"/>
  <c r="W404" i="1" s="1"/>
  <c r="V404" i="1" s="1"/>
  <c r="U404" i="1" s="1"/>
  <c r="T404" i="1" s="1"/>
  <c r="S404" i="1" s="1"/>
  <c r="R404" i="1" s="1"/>
  <c r="Q404" i="1" s="1"/>
  <c r="Y395" i="1"/>
  <c r="X395" i="1" s="1"/>
  <c r="W395" i="1" s="1"/>
  <c r="V395" i="1" s="1"/>
  <c r="U395" i="1" s="1"/>
  <c r="T395" i="1" s="1"/>
  <c r="S395" i="1" s="1"/>
  <c r="R395" i="1" s="1"/>
  <c r="Q395" i="1" s="1"/>
  <c r="Y307" i="1"/>
  <c r="X307" i="1" s="1"/>
  <c r="W307" i="1" s="1"/>
  <c r="V307" i="1" s="1"/>
  <c r="U307" i="1" s="1"/>
  <c r="T307" i="1" s="1"/>
  <c r="S307" i="1" s="1"/>
  <c r="R307" i="1" s="1"/>
  <c r="Q307" i="1" s="1"/>
  <c r="Y299" i="1"/>
  <c r="X299" i="1" s="1"/>
  <c r="W299" i="1" s="1"/>
  <c r="V299" i="1" s="1"/>
  <c r="U299" i="1" s="1"/>
  <c r="T299" i="1" s="1"/>
  <c r="S299" i="1" s="1"/>
  <c r="R299" i="1" s="1"/>
  <c r="Q299" i="1" s="1"/>
  <c r="Y405" i="1"/>
  <c r="X405" i="1" s="1"/>
  <c r="W405" i="1" s="1"/>
  <c r="V405" i="1" s="1"/>
  <c r="U405" i="1" s="1"/>
  <c r="T405" i="1" s="1"/>
  <c r="S405" i="1" s="1"/>
  <c r="R405" i="1" s="1"/>
  <c r="Q405" i="1" s="1"/>
  <c r="Y401" i="1"/>
  <c r="X401" i="1" s="1"/>
  <c r="W401" i="1" s="1"/>
  <c r="V401" i="1" s="1"/>
  <c r="U401" i="1" s="1"/>
  <c r="T401" i="1" s="1"/>
  <c r="S401" i="1" s="1"/>
  <c r="R401" i="1" s="1"/>
  <c r="Q401" i="1" s="1"/>
  <c r="Y300" i="1"/>
  <c r="X300" i="1" s="1"/>
  <c r="W300" i="1" s="1"/>
  <c r="V300" i="1" s="1"/>
  <c r="U300" i="1" s="1"/>
  <c r="T300" i="1" s="1"/>
  <c r="S300" i="1" s="1"/>
  <c r="R300" i="1" s="1"/>
  <c r="Q300" i="1" s="1"/>
  <c r="Y410" i="1"/>
  <c r="X410" i="1" s="1"/>
  <c r="W410" i="1" s="1"/>
  <c r="V410" i="1" s="1"/>
  <c r="U410" i="1" s="1"/>
  <c r="T410" i="1" s="1"/>
  <c r="S410" i="1" s="1"/>
  <c r="R410" i="1" s="1"/>
  <c r="Q410" i="1" s="1"/>
  <c r="Y312" i="1"/>
  <c r="X312" i="1" s="1"/>
  <c r="W312" i="1" s="1"/>
  <c r="V312" i="1" s="1"/>
  <c r="U312" i="1" s="1"/>
  <c r="T312" i="1" s="1"/>
  <c r="S312" i="1" s="1"/>
  <c r="R312" i="1" s="1"/>
  <c r="Q312" i="1" s="1"/>
  <c r="Y416" i="1"/>
  <c r="X416" i="1" s="1"/>
  <c r="W416" i="1" s="1"/>
  <c r="V416" i="1" s="1"/>
  <c r="U416" i="1" s="1"/>
  <c r="T416" i="1" s="1"/>
  <c r="S416" i="1" s="1"/>
  <c r="R416" i="1" s="1"/>
  <c r="Q416" i="1" s="1"/>
  <c r="Y418" i="1"/>
  <c r="X418" i="1" s="1"/>
  <c r="W418" i="1" s="1"/>
  <c r="V418" i="1" s="1"/>
  <c r="U418" i="1" s="1"/>
  <c r="T418" i="1" s="1"/>
  <c r="S418" i="1" s="1"/>
  <c r="R418" i="1" s="1"/>
  <c r="Q418" i="1" s="1"/>
  <c r="Y314" i="1"/>
  <c r="X314" i="1" s="1"/>
  <c r="W314" i="1" s="1"/>
  <c r="V314" i="1" s="1"/>
  <c r="U314" i="1" s="1"/>
  <c r="T314" i="1" s="1"/>
  <c r="S314" i="1" s="1"/>
  <c r="R314" i="1" s="1"/>
  <c r="Q314" i="1" s="1"/>
  <c r="Y422" i="1"/>
  <c r="X422" i="1" s="1"/>
  <c r="W422" i="1" s="1"/>
  <c r="V422" i="1" s="1"/>
  <c r="U422" i="1" s="1"/>
  <c r="T422" i="1" s="1"/>
  <c r="S422" i="1" s="1"/>
  <c r="R422" i="1" s="1"/>
  <c r="Q422" i="1" s="1"/>
  <c r="Y318" i="1"/>
  <c r="X318" i="1" s="1"/>
  <c r="W318" i="1" s="1"/>
  <c r="V318" i="1" s="1"/>
  <c r="U318" i="1" s="1"/>
  <c r="T318" i="1" s="1"/>
  <c r="S318" i="1" s="1"/>
  <c r="R318" i="1" s="1"/>
  <c r="Q318" i="1" s="1"/>
  <c r="Y313" i="1"/>
  <c r="X313" i="1" s="1"/>
  <c r="W313" i="1" s="1"/>
  <c r="V313" i="1" s="1"/>
  <c r="U313" i="1" s="1"/>
  <c r="T313" i="1" s="1"/>
  <c r="S313" i="1" s="1"/>
  <c r="R313" i="1" s="1"/>
  <c r="Q313" i="1" s="1"/>
  <c r="Y311" i="1"/>
  <c r="X311" i="1" s="1"/>
  <c r="W311" i="1" s="1"/>
  <c r="V311" i="1" s="1"/>
  <c r="U311" i="1" s="1"/>
  <c r="T311" i="1" s="1"/>
  <c r="S311" i="1" s="1"/>
  <c r="R311" i="1" s="1"/>
  <c r="Q311" i="1" s="1"/>
  <c r="Y315" i="1"/>
  <c r="X315" i="1" s="1"/>
  <c r="W315" i="1" s="1"/>
  <c r="V315" i="1" s="1"/>
  <c r="U315" i="1" s="1"/>
  <c r="T315" i="1" s="1"/>
  <c r="S315" i="1" s="1"/>
  <c r="R315" i="1" s="1"/>
  <c r="Q315" i="1" s="1"/>
  <c r="Y421" i="1"/>
  <c r="X421" i="1" s="1"/>
  <c r="W421" i="1" s="1"/>
  <c r="V421" i="1" s="1"/>
  <c r="U421" i="1" s="1"/>
  <c r="T421" i="1" s="1"/>
  <c r="S421" i="1" s="1"/>
  <c r="R421" i="1" s="1"/>
  <c r="Q421" i="1" s="1"/>
  <c r="Y434" i="1"/>
  <c r="X434" i="1" s="1"/>
  <c r="W434" i="1" s="1"/>
  <c r="V434" i="1" s="1"/>
  <c r="U434" i="1" s="1"/>
  <c r="T434" i="1" s="1"/>
  <c r="S434" i="1" s="1"/>
  <c r="R434" i="1" s="1"/>
  <c r="Q434" i="1" s="1"/>
  <c r="Y424" i="1"/>
  <c r="X424" i="1" s="1"/>
  <c r="W424" i="1" s="1"/>
  <c r="V424" i="1" s="1"/>
  <c r="U424" i="1" s="1"/>
  <c r="T424" i="1" s="1"/>
  <c r="S424" i="1" s="1"/>
  <c r="R424" i="1" s="1"/>
  <c r="Q424" i="1" s="1"/>
  <c r="Y436" i="1"/>
  <c r="X436" i="1" s="1"/>
  <c r="W436" i="1" s="1"/>
  <c r="V436" i="1" s="1"/>
  <c r="U436" i="1" s="1"/>
  <c r="T436" i="1" s="1"/>
  <c r="S436" i="1" s="1"/>
  <c r="R436" i="1" s="1"/>
  <c r="Q436" i="1" s="1"/>
  <c r="Y414" i="1"/>
  <c r="X414" i="1" s="1"/>
  <c r="W414" i="1" s="1"/>
  <c r="V414" i="1" s="1"/>
  <c r="U414" i="1" s="1"/>
  <c r="T414" i="1" s="1"/>
  <c r="S414" i="1" s="1"/>
  <c r="R414" i="1" s="1"/>
  <c r="Q414" i="1" s="1"/>
  <c r="Y425" i="1"/>
  <c r="X425" i="1" s="1"/>
  <c r="W425" i="1" s="1"/>
  <c r="V425" i="1" s="1"/>
  <c r="U425" i="1" s="1"/>
  <c r="T425" i="1" s="1"/>
  <c r="S425" i="1" s="1"/>
  <c r="R425" i="1" s="1"/>
  <c r="Q425" i="1" s="1"/>
  <c r="Y320" i="1"/>
  <c r="X320" i="1" s="1"/>
  <c r="W320" i="1" s="1"/>
  <c r="V320" i="1" s="1"/>
  <c r="U320" i="1" s="1"/>
  <c r="T320" i="1" s="1"/>
  <c r="S320" i="1" s="1"/>
  <c r="R320" i="1" s="1"/>
  <c r="Q320" i="1" s="1"/>
  <c r="Y321" i="1"/>
  <c r="X321" i="1" s="1"/>
  <c r="W321" i="1" s="1"/>
  <c r="V321" i="1" s="1"/>
  <c r="U321" i="1" s="1"/>
  <c r="T321" i="1" s="1"/>
  <c r="S321" i="1" s="1"/>
  <c r="R321" i="1" s="1"/>
  <c r="Q321" i="1" s="1"/>
  <c r="Y427" i="1"/>
  <c r="X427" i="1" s="1"/>
  <c r="W427" i="1" s="1"/>
  <c r="V427" i="1" s="1"/>
  <c r="U427" i="1" s="1"/>
  <c r="T427" i="1" s="1"/>
  <c r="S427" i="1" s="1"/>
  <c r="R427" i="1" s="1"/>
  <c r="Q427" i="1" s="1"/>
  <c r="Y447" i="1"/>
  <c r="X447" i="1" s="1"/>
  <c r="W447" i="1" s="1"/>
  <c r="V447" i="1" s="1"/>
  <c r="U447" i="1" s="1"/>
  <c r="T447" i="1" s="1"/>
  <c r="S447" i="1" s="1"/>
  <c r="R447" i="1" s="1"/>
  <c r="Q447" i="1" s="1"/>
  <c r="Y438" i="1"/>
  <c r="X438" i="1" s="1"/>
  <c r="W438" i="1" s="1"/>
  <c r="V438" i="1" s="1"/>
  <c r="U438" i="1" s="1"/>
  <c r="T438" i="1" s="1"/>
  <c r="S438" i="1" s="1"/>
  <c r="R438" i="1" s="1"/>
  <c r="Q438" i="1" s="1"/>
  <c r="Y319" i="1"/>
  <c r="X319" i="1" s="1"/>
  <c r="W319" i="1" s="1"/>
  <c r="V319" i="1" s="1"/>
  <c r="U319" i="1" s="1"/>
  <c r="T319" i="1" s="1"/>
  <c r="S319" i="1" s="1"/>
  <c r="R319" i="1" s="1"/>
  <c r="Q319" i="1" s="1"/>
  <c r="Y317" i="1"/>
  <c r="X317" i="1" s="1"/>
  <c r="W317" i="1" s="1"/>
  <c r="V317" i="1" s="1"/>
  <c r="U317" i="1" s="1"/>
  <c r="T317" i="1" s="1"/>
  <c r="S317" i="1" s="1"/>
  <c r="R317" i="1" s="1"/>
  <c r="Q317" i="1" s="1"/>
  <c r="Y430" i="1"/>
  <c r="X430" i="1" s="1"/>
  <c r="W430" i="1" s="1"/>
  <c r="V430" i="1" s="1"/>
  <c r="U430" i="1" s="1"/>
  <c r="T430" i="1" s="1"/>
  <c r="S430" i="1" s="1"/>
  <c r="R430" i="1" s="1"/>
  <c r="Q430" i="1" s="1"/>
  <c r="Y439" i="1"/>
  <c r="X439" i="1" s="1"/>
  <c r="W439" i="1" s="1"/>
  <c r="V439" i="1" s="1"/>
  <c r="U439" i="1" s="1"/>
  <c r="T439" i="1" s="1"/>
  <c r="S439" i="1" s="1"/>
  <c r="R439" i="1" s="1"/>
  <c r="Q439" i="1" s="1"/>
  <c r="Y437" i="1"/>
  <c r="X437" i="1" s="1"/>
  <c r="W437" i="1" s="1"/>
  <c r="V437" i="1" s="1"/>
  <c r="U437" i="1" s="1"/>
  <c r="T437" i="1" s="1"/>
  <c r="S437" i="1" s="1"/>
  <c r="R437" i="1" s="1"/>
  <c r="Q437" i="1" s="1"/>
  <c r="Y449" i="1"/>
  <c r="X449" i="1" s="1"/>
  <c r="W449" i="1" s="1"/>
  <c r="V449" i="1" s="1"/>
  <c r="U449" i="1" s="1"/>
  <c r="T449" i="1" s="1"/>
  <c r="S449" i="1" s="1"/>
  <c r="R449" i="1" s="1"/>
  <c r="Q449" i="1" s="1"/>
  <c r="Y323" i="1"/>
  <c r="X323" i="1" s="1"/>
  <c r="W323" i="1" s="1"/>
  <c r="V323" i="1" s="1"/>
  <c r="U323" i="1" s="1"/>
  <c r="T323" i="1" s="1"/>
  <c r="S323" i="1" s="1"/>
  <c r="R323" i="1" s="1"/>
  <c r="Q323" i="1" s="1"/>
  <c r="Y444" i="1"/>
  <c r="X444" i="1" s="1"/>
  <c r="W444" i="1" s="1"/>
  <c r="V444" i="1" s="1"/>
  <c r="U444" i="1" s="1"/>
  <c r="T444" i="1" s="1"/>
  <c r="S444" i="1" s="1"/>
  <c r="R444" i="1" s="1"/>
  <c r="Q444" i="1" s="1"/>
  <c r="Y440" i="1"/>
  <c r="X440" i="1" s="1"/>
  <c r="W440" i="1" s="1"/>
  <c r="V440" i="1" s="1"/>
  <c r="U440" i="1" s="1"/>
  <c r="T440" i="1" s="1"/>
  <c r="S440" i="1" s="1"/>
  <c r="R440" i="1" s="1"/>
  <c r="Q440" i="1" s="1"/>
  <c r="Y322" i="1"/>
  <c r="X322" i="1" s="1"/>
  <c r="W322" i="1" s="1"/>
  <c r="V322" i="1" s="1"/>
  <c r="U322" i="1" s="1"/>
  <c r="T322" i="1" s="1"/>
  <c r="S322" i="1" s="1"/>
  <c r="R322" i="1" s="1"/>
  <c r="Q322" i="1" s="1"/>
  <c r="Y324" i="1"/>
  <c r="X324" i="1" s="1"/>
  <c r="W324" i="1" s="1"/>
  <c r="V324" i="1" s="1"/>
  <c r="U324" i="1" s="1"/>
  <c r="T324" i="1" s="1"/>
  <c r="S324" i="1" s="1"/>
  <c r="R324" i="1" s="1"/>
  <c r="Q324" i="1" s="1"/>
  <c r="Y452" i="1"/>
  <c r="X452" i="1" s="1"/>
  <c r="W452" i="1" s="1"/>
  <c r="V452" i="1" s="1"/>
  <c r="U452" i="1" s="1"/>
  <c r="T452" i="1" s="1"/>
  <c r="S452" i="1" s="1"/>
  <c r="R452" i="1" s="1"/>
  <c r="Q452" i="1" s="1"/>
  <c r="Q451" i="1"/>
  <c r="Y445" i="1"/>
  <c r="X445" i="1" s="1"/>
  <c r="W445" i="1" s="1"/>
  <c r="V445" i="1" s="1"/>
  <c r="U445" i="1" s="1"/>
  <c r="T445" i="1" s="1"/>
  <c r="S445" i="1" s="1"/>
  <c r="R445" i="1" s="1"/>
  <c r="Q445" i="1" s="1"/>
  <c r="Y504" i="1"/>
  <c r="X504" i="1" s="1"/>
  <c r="W504" i="1" s="1"/>
  <c r="V504" i="1" s="1"/>
  <c r="U504" i="1" s="1"/>
  <c r="T504" i="1" s="1"/>
  <c r="S504" i="1" s="1"/>
  <c r="R504" i="1" s="1"/>
  <c r="Q504" i="1" s="1"/>
  <c r="Y446" i="1"/>
  <c r="X446" i="1" s="1"/>
  <c r="W446" i="1" s="1"/>
  <c r="V446" i="1" s="1"/>
  <c r="U446" i="1" s="1"/>
  <c r="T446" i="1" s="1"/>
  <c r="S446" i="1" s="1"/>
  <c r="R446" i="1" s="1"/>
  <c r="Q446" i="1" s="1"/>
  <c r="Y453" i="1"/>
  <c r="X453" i="1" s="1"/>
  <c r="W453" i="1" s="1"/>
  <c r="V453" i="1" s="1"/>
  <c r="U453" i="1" s="1"/>
  <c r="T453" i="1" s="1"/>
  <c r="S453" i="1" s="1"/>
  <c r="R453" i="1" s="1"/>
  <c r="Q453" i="1" s="1"/>
  <c r="Y325" i="1"/>
  <c r="X325" i="1" s="1"/>
  <c r="W325" i="1" s="1"/>
  <c r="V325" i="1" s="1"/>
  <c r="U325" i="1" s="1"/>
  <c r="T325" i="1" s="1"/>
  <c r="S325" i="1" s="1"/>
  <c r="R325" i="1" s="1"/>
  <c r="Q325" i="1" s="1"/>
  <c r="Y454" i="1"/>
  <c r="X454" i="1" s="1"/>
  <c r="W454" i="1" s="1"/>
  <c r="V454" i="1" s="1"/>
  <c r="U454" i="1" s="1"/>
  <c r="T454" i="1" s="1"/>
  <c r="S454" i="1" s="1"/>
  <c r="R454" i="1" s="1"/>
  <c r="Q454" i="1" s="1"/>
  <c r="Y441" i="1"/>
  <c r="X441" i="1" s="1"/>
  <c r="W441" i="1" s="1"/>
  <c r="V441" i="1" s="1"/>
  <c r="U441" i="1" s="1"/>
  <c r="T441" i="1" s="1"/>
  <c r="S441" i="1" s="1"/>
  <c r="R441" i="1" s="1"/>
  <c r="Q441" i="1" s="1"/>
  <c r="Y409" i="1"/>
  <c r="X409" i="1" s="1"/>
  <c r="W409" i="1" s="1"/>
  <c r="V409" i="1" s="1"/>
  <c r="U409" i="1" s="1"/>
  <c r="T409" i="1" s="1"/>
  <c r="S409" i="1" s="1"/>
  <c r="R409" i="1" s="1"/>
  <c r="Q409" i="1" s="1"/>
  <c r="Y355" i="1"/>
  <c r="X355" i="1" s="1"/>
  <c r="W355" i="1" s="1"/>
  <c r="V355" i="1" s="1"/>
  <c r="U355" i="1" s="1"/>
  <c r="T355" i="1" s="1"/>
  <c r="S355" i="1" s="1"/>
  <c r="R355" i="1" s="1"/>
  <c r="Q355" i="1" s="1"/>
  <c r="Y358" i="1"/>
  <c r="X358" i="1" s="1"/>
  <c r="W358" i="1" s="1"/>
  <c r="V358" i="1" s="1"/>
  <c r="U358" i="1" s="1"/>
  <c r="T358" i="1" s="1"/>
  <c r="S358" i="1" s="1"/>
  <c r="R358" i="1" s="1"/>
  <c r="Q358" i="1" s="1"/>
  <c r="Y359" i="1"/>
  <c r="X359" i="1" s="1"/>
  <c r="W359" i="1" s="1"/>
  <c r="V359" i="1" s="1"/>
  <c r="U359" i="1" s="1"/>
  <c r="T359" i="1" s="1"/>
  <c r="S359" i="1" s="1"/>
  <c r="R359" i="1" s="1"/>
  <c r="Q359" i="1" s="1"/>
  <c r="Y362" i="1"/>
  <c r="X362" i="1" s="1"/>
  <c r="W362" i="1" s="1"/>
  <c r="V362" i="1" s="1"/>
  <c r="U362" i="1" s="1"/>
  <c r="T362" i="1" s="1"/>
  <c r="S362" i="1" s="1"/>
  <c r="R362" i="1" s="1"/>
  <c r="Q362" i="1" s="1"/>
  <c r="Y364" i="1"/>
  <c r="X364" i="1" s="1"/>
  <c r="W364" i="1" s="1"/>
  <c r="V364" i="1" s="1"/>
  <c r="U364" i="1" s="1"/>
  <c r="T364" i="1" s="1"/>
  <c r="S364" i="1" s="1"/>
  <c r="R364" i="1" s="1"/>
  <c r="Q364" i="1" s="1"/>
  <c r="Y473" i="1"/>
  <c r="X473" i="1" s="1"/>
  <c r="W473" i="1" s="1"/>
  <c r="V473" i="1" s="1"/>
  <c r="U473" i="1" s="1"/>
  <c r="T473" i="1" s="1"/>
  <c r="S473" i="1" s="1"/>
  <c r="R473" i="1" s="1"/>
  <c r="Q473" i="1" s="1"/>
  <c r="Y417" i="1"/>
  <c r="X417" i="1" s="1"/>
  <c r="W417" i="1" s="1"/>
  <c r="V417" i="1" s="1"/>
  <c r="U417" i="1" s="1"/>
  <c r="T417" i="1" s="1"/>
  <c r="S417" i="1" s="1"/>
  <c r="R417" i="1" s="1"/>
  <c r="Q417" i="1" s="1"/>
  <c r="Y366" i="1"/>
  <c r="X366" i="1" s="1"/>
  <c r="W366" i="1" s="1"/>
  <c r="V366" i="1" s="1"/>
  <c r="U366" i="1" s="1"/>
  <c r="T366" i="1" s="1"/>
  <c r="S366" i="1" s="1"/>
  <c r="R366" i="1" s="1"/>
  <c r="Q366" i="1" s="1"/>
  <c r="Y469" i="1"/>
  <c r="X469" i="1" s="1"/>
  <c r="W469" i="1" s="1"/>
  <c r="V469" i="1" s="1"/>
  <c r="U469" i="1" s="1"/>
  <c r="T469" i="1" s="1"/>
  <c r="S469" i="1" s="1"/>
  <c r="R469" i="1" s="1"/>
  <c r="Q469" i="1" s="1"/>
  <c r="Y477" i="1"/>
  <c r="X477" i="1" s="1"/>
  <c r="W477" i="1" s="1"/>
  <c r="V477" i="1" s="1"/>
  <c r="U477" i="1" s="1"/>
  <c r="T477" i="1" s="1"/>
  <c r="S477" i="1" s="1"/>
  <c r="R477" i="1" s="1"/>
  <c r="Q477" i="1" s="1"/>
  <c r="Y365" i="1"/>
  <c r="X365" i="1" s="1"/>
  <c r="W365" i="1" s="1"/>
  <c r="V365" i="1" s="1"/>
  <c r="U365" i="1" s="1"/>
  <c r="T365" i="1" s="1"/>
  <c r="S365" i="1" s="1"/>
  <c r="R365" i="1" s="1"/>
  <c r="Q365" i="1" s="1"/>
  <c r="Y468" i="1"/>
  <c r="X468" i="1" s="1"/>
  <c r="W468" i="1" s="1"/>
  <c r="V468" i="1" s="1"/>
  <c r="U468" i="1" s="1"/>
  <c r="T468" i="1" s="1"/>
  <c r="S468" i="1" s="1"/>
  <c r="R468" i="1" s="1"/>
  <c r="Q468" i="1" s="1"/>
  <c r="Y479" i="1"/>
  <c r="X479" i="1" s="1"/>
  <c r="W479" i="1" s="1"/>
  <c r="V479" i="1" s="1"/>
  <c r="U479" i="1" s="1"/>
  <c r="T479" i="1" s="1"/>
  <c r="S479" i="1" s="1"/>
  <c r="R479" i="1" s="1"/>
  <c r="Q479" i="1" s="1"/>
  <c r="Y478" i="1"/>
  <c r="X478" i="1" s="1"/>
  <c r="W478" i="1" s="1"/>
  <c r="V478" i="1" s="1"/>
  <c r="U478" i="1" s="1"/>
  <c r="T478" i="1" s="1"/>
  <c r="S478" i="1" s="1"/>
  <c r="R478" i="1" s="1"/>
  <c r="Q478" i="1" s="1"/>
  <c r="Y412" i="1"/>
  <c r="X412" i="1" s="1"/>
  <c r="W412" i="1" s="1"/>
  <c r="V412" i="1" s="1"/>
  <c r="U412" i="1" s="1"/>
  <c r="T412" i="1" s="1"/>
  <c r="S412" i="1" s="1"/>
  <c r="R412" i="1" s="1"/>
  <c r="Q412" i="1" s="1"/>
  <c r="Y367" i="1"/>
  <c r="X367" i="1" s="1"/>
  <c r="W367" i="1" s="1"/>
  <c r="V367" i="1" s="1"/>
  <c r="U367" i="1" s="1"/>
  <c r="T367" i="1" s="1"/>
  <c r="S367" i="1" s="1"/>
  <c r="R367" i="1" s="1"/>
  <c r="Q367" i="1" s="1"/>
  <c r="Y486" i="1"/>
  <c r="X486" i="1" s="1"/>
  <c r="W486" i="1" s="1"/>
  <c r="V486" i="1" s="1"/>
  <c r="U486" i="1" s="1"/>
  <c r="T486" i="1" s="1"/>
  <c r="S486" i="1" s="1"/>
  <c r="R486" i="1" s="1"/>
  <c r="Q486" i="1" s="1"/>
  <c r="Y369" i="1"/>
  <c r="X369" i="1" s="1"/>
  <c r="W369" i="1" s="1"/>
  <c r="V369" i="1" s="1"/>
  <c r="U369" i="1" s="1"/>
  <c r="T369" i="1" s="1"/>
  <c r="S369" i="1" s="1"/>
  <c r="R369" i="1" s="1"/>
  <c r="Q369" i="1" s="1"/>
  <c r="Y492" i="1"/>
  <c r="X492" i="1" s="1"/>
  <c r="W492" i="1" s="1"/>
  <c r="V492" i="1" s="1"/>
  <c r="U492" i="1" s="1"/>
  <c r="T492" i="1" s="1"/>
  <c r="S492" i="1" s="1"/>
  <c r="R492" i="1" s="1"/>
  <c r="Q492" i="1" s="1"/>
  <c r="Y476" i="1"/>
  <c r="X476" i="1" s="1"/>
  <c r="W476" i="1" s="1"/>
  <c r="V476" i="1" s="1"/>
  <c r="U476" i="1" s="1"/>
  <c r="T476" i="1" s="1"/>
  <c r="S476" i="1" s="1"/>
  <c r="R476" i="1" s="1"/>
  <c r="Q476" i="1" s="1"/>
  <c r="Y475" i="1"/>
  <c r="X475" i="1" s="1"/>
  <c r="W475" i="1" s="1"/>
  <c r="V475" i="1" s="1"/>
  <c r="U475" i="1" s="1"/>
  <c r="T475" i="1" s="1"/>
  <c r="S475" i="1" s="1"/>
  <c r="R475" i="1" s="1"/>
  <c r="Q475" i="1" s="1"/>
  <c r="Y489" i="1"/>
  <c r="X489" i="1" s="1"/>
  <c r="W489" i="1" s="1"/>
  <c r="V489" i="1" s="1"/>
  <c r="U489" i="1" s="1"/>
  <c r="T489" i="1" s="1"/>
  <c r="S489" i="1" s="1"/>
  <c r="R489" i="1" s="1"/>
  <c r="Q489" i="1" s="1"/>
  <c r="Y481" i="1"/>
  <c r="X481" i="1" s="1"/>
  <c r="W481" i="1" s="1"/>
  <c r="V481" i="1" s="1"/>
  <c r="U481" i="1" s="1"/>
  <c r="T481" i="1" s="1"/>
  <c r="S481" i="1" s="1"/>
  <c r="R481" i="1" s="1"/>
  <c r="Q481" i="1" s="1"/>
  <c r="Y361" i="1"/>
  <c r="X361" i="1" s="1"/>
  <c r="W361" i="1" s="1"/>
  <c r="V361" i="1" s="1"/>
  <c r="U361" i="1" s="1"/>
  <c r="T361" i="1" s="1"/>
  <c r="S361" i="1" s="1"/>
  <c r="R361" i="1" s="1"/>
  <c r="Q361" i="1" s="1"/>
  <c r="Y487" i="1"/>
  <c r="X487" i="1" s="1"/>
  <c r="W487" i="1" s="1"/>
  <c r="V487" i="1" s="1"/>
  <c r="U487" i="1" s="1"/>
  <c r="T487" i="1" s="1"/>
  <c r="S487" i="1" s="1"/>
  <c r="R487" i="1" s="1"/>
  <c r="Q487" i="1" s="1"/>
  <c r="Y491" i="1"/>
  <c r="X491" i="1" s="1"/>
  <c r="W491" i="1" s="1"/>
  <c r="V491" i="1" s="1"/>
  <c r="U491" i="1" s="1"/>
  <c r="T491" i="1" s="1"/>
  <c r="S491" i="1" s="1"/>
  <c r="R491" i="1" s="1"/>
  <c r="Q491" i="1" s="1"/>
  <c r="Y500" i="1"/>
  <c r="X500" i="1" s="1"/>
  <c r="W500" i="1" s="1"/>
  <c r="V500" i="1" s="1"/>
  <c r="U500" i="1" s="1"/>
  <c r="T500" i="1" s="1"/>
  <c r="S500" i="1" s="1"/>
  <c r="R500" i="1" s="1"/>
  <c r="Q500" i="1" s="1"/>
  <c r="Y495" i="1"/>
  <c r="X495" i="1" s="1"/>
  <c r="W495" i="1" s="1"/>
  <c r="V495" i="1" s="1"/>
  <c r="U495" i="1" s="1"/>
  <c r="T495" i="1" s="1"/>
  <c r="S495" i="1" s="1"/>
  <c r="R495" i="1" s="1"/>
  <c r="Q495" i="1" s="1"/>
  <c r="Y368" i="1"/>
  <c r="X368" i="1" s="1"/>
  <c r="W368" i="1" s="1"/>
  <c r="V368" i="1" s="1"/>
  <c r="U368" i="1" s="1"/>
  <c r="T368" i="1" s="1"/>
  <c r="S368" i="1" s="1"/>
  <c r="R368" i="1" s="1"/>
  <c r="Q368" i="1" s="1"/>
  <c r="Y370" i="1"/>
  <c r="X370" i="1" s="1"/>
  <c r="W370" i="1" s="1"/>
  <c r="V370" i="1" s="1"/>
  <c r="U370" i="1" s="1"/>
  <c r="T370" i="1" s="1"/>
  <c r="S370" i="1" s="1"/>
  <c r="R370" i="1" s="1"/>
  <c r="Q370" i="1" s="1"/>
  <c r="Y482" i="1"/>
  <c r="X482" i="1" s="1"/>
  <c r="W482" i="1" s="1"/>
  <c r="V482" i="1" s="1"/>
  <c r="U482" i="1" s="1"/>
  <c r="T482" i="1" s="1"/>
  <c r="S482" i="1" s="1"/>
  <c r="R482" i="1" s="1"/>
  <c r="Q482" i="1" s="1"/>
  <c r="Y372" i="1"/>
  <c r="X372" i="1" s="1"/>
  <c r="W372" i="1" s="1"/>
  <c r="V372" i="1" s="1"/>
  <c r="U372" i="1" s="1"/>
  <c r="T372" i="1" s="1"/>
  <c r="S372" i="1" s="1"/>
  <c r="R372" i="1" s="1"/>
  <c r="Q372" i="1" s="1"/>
  <c r="Y484" i="1"/>
  <c r="X484" i="1" s="1"/>
  <c r="W484" i="1" s="1"/>
  <c r="V484" i="1" s="1"/>
  <c r="U484" i="1" s="1"/>
  <c r="T484" i="1" s="1"/>
  <c r="S484" i="1" s="1"/>
  <c r="R484" i="1" s="1"/>
  <c r="Q484" i="1" s="1"/>
  <c r="Y494" i="1"/>
  <c r="X494" i="1" s="1"/>
  <c r="W494" i="1" s="1"/>
  <c r="V494" i="1" s="1"/>
  <c r="U494" i="1" s="1"/>
  <c r="T494" i="1" s="1"/>
  <c r="S494" i="1" s="1"/>
  <c r="R494" i="1" s="1"/>
  <c r="Q494" i="1" s="1"/>
  <c r="Y506" i="1"/>
  <c r="X506" i="1" s="1"/>
  <c r="W506" i="1" s="1"/>
  <c r="V506" i="1" s="1"/>
  <c r="U506" i="1" s="1"/>
  <c r="T506" i="1" s="1"/>
  <c r="S506" i="1" s="1"/>
  <c r="R506" i="1" s="1"/>
  <c r="Q506" i="1" s="1"/>
  <c r="Y442" i="1"/>
  <c r="X442" i="1" s="1"/>
  <c r="W442" i="1" s="1"/>
  <c r="V442" i="1" s="1"/>
  <c r="U442" i="1" s="1"/>
  <c r="T442" i="1" s="1"/>
  <c r="S442" i="1" s="1"/>
  <c r="R442" i="1" s="1"/>
  <c r="Q442" i="1" s="1"/>
  <c r="Y496" i="1"/>
  <c r="X496" i="1" s="1"/>
  <c r="W496" i="1" s="1"/>
  <c r="V496" i="1" s="1"/>
  <c r="U496" i="1" s="1"/>
  <c r="T496" i="1" s="1"/>
  <c r="S496" i="1" s="1"/>
  <c r="R496" i="1" s="1"/>
  <c r="Q496" i="1" s="1"/>
  <c r="Y502" i="1"/>
  <c r="X502" i="1" s="1"/>
  <c r="W502" i="1" s="1"/>
  <c r="V502" i="1" s="1"/>
  <c r="U502" i="1" s="1"/>
  <c r="T502" i="1" s="1"/>
  <c r="S502" i="1" s="1"/>
  <c r="R502" i="1" s="1"/>
  <c r="Q502" i="1" s="1"/>
  <c r="Y509" i="1"/>
  <c r="X509" i="1" s="1"/>
  <c r="W509" i="1" s="1"/>
  <c r="V509" i="1" s="1"/>
  <c r="U509" i="1" s="1"/>
  <c r="T509" i="1" s="1"/>
  <c r="S509" i="1" s="1"/>
  <c r="R509" i="1" s="1"/>
  <c r="Q509" i="1" s="1"/>
  <c r="Y503" i="1"/>
  <c r="X503" i="1" s="1"/>
  <c r="W503" i="1" s="1"/>
  <c r="V503" i="1" s="1"/>
  <c r="U503" i="1" s="1"/>
  <c r="T503" i="1" s="1"/>
  <c r="S503" i="1" s="1"/>
  <c r="R503" i="1" s="1"/>
  <c r="Q503" i="1" s="1"/>
  <c r="Y511" i="1"/>
  <c r="X511" i="1" s="1"/>
  <c r="W511" i="1" s="1"/>
  <c r="V511" i="1" s="1"/>
  <c r="U511" i="1" s="1"/>
  <c r="T511" i="1" s="1"/>
  <c r="S511" i="1" s="1"/>
  <c r="R511" i="1" s="1"/>
  <c r="Q511" i="1" s="1"/>
  <c r="Y516" i="1"/>
  <c r="X516" i="1" s="1"/>
  <c r="W516" i="1" s="1"/>
  <c r="V516" i="1" s="1"/>
  <c r="U516" i="1" s="1"/>
  <c r="T516" i="1" s="1"/>
  <c r="S516" i="1" s="1"/>
  <c r="R516" i="1" s="1"/>
  <c r="Q516" i="1" s="1"/>
  <c r="Y498" i="1"/>
  <c r="X498" i="1" s="1"/>
  <c r="W498" i="1" s="1"/>
  <c r="V498" i="1" s="1"/>
  <c r="U498" i="1" s="1"/>
  <c r="T498" i="1" s="1"/>
  <c r="S498" i="1" s="1"/>
  <c r="R498" i="1" s="1"/>
  <c r="Q498" i="1" s="1"/>
  <c r="Y493" i="1"/>
  <c r="X493" i="1" s="1"/>
  <c r="W493" i="1" s="1"/>
  <c r="V493" i="1" s="1"/>
  <c r="U493" i="1" s="1"/>
  <c r="T493" i="1" s="1"/>
  <c r="S493" i="1" s="1"/>
  <c r="R493" i="1" s="1"/>
  <c r="Q493" i="1" s="1"/>
  <c r="Y374" i="1"/>
  <c r="X374" i="1" s="1"/>
  <c r="W374" i="1" s="1"/>
  <c r="V374" i="1" s="1"/>
  <c r="U374" i="1" s="1"/>
  <c r="T374" i="1" s="1"/>
  <c r="S374" i="1" s="1"/>
  <c r="R374" i="1" s="1"/>
  <c r="Q374" i="1" s="1"/>
  <c r="Y514" i="1"/>
  <c r="X514" i="1" s="1"/>
  <c r="W514" i="1" s="1"/>
  <c r="V514" i="1" s="1"/>
  <c r="U514" i="1" s="1"/>
  <c r="T514" i="1" s="1"/>
  <c r="S514" i="1" s="1"/>
  <c r="R514" i="1" s="1"/>
  <c r="Q514" i="1" s="1"/>
  <c r="Y375" i="1"/>
  <c r="X375" i="1" s="1"/>
  <c r="W375" i="1" s="1"/>
  <c r="V375" i="1" s="1"/>
  <c r="U375" i="1" s="1"/>
  <c r="T375" i="1" s="1"/>
  <c r="S375" i="1" s="1"/>
  <c r="R375" i="1" s="1"/>
  <c r="Q375" i="1" s="1"/>
  <c r="Y373" i="1"/>
  <c r="X373" i="1" s="1"/>
  <c r="W373" i="1" s="1"/>
  <c r="V373" i="1" s="1"/>
  <c r="U373" i="1" s="1"/>
  <c r="T373" i="1" s="1"/>
  <c r="S373" i="1" s="1"/>
  <c r="R373" i="1" s="1"/>
  <c r="Q373" i="1" s="1"/>
  <c r="Y490" i="1"/>
  <c r="X490" i="1" s="1"/>
  <c r="W490" i="1" s="1"/>
  <c r="V490" i="1" s="1"/>
  <c r="U490" i="1" s="1"/>
  <c r="T490" i="1" s="1"/>
  <c r="S490" i="1" s="1"/>
  <c r="R490" i="1" s="1"/>
  <c r="Q490" i="1" s="1"/>
  <c r="Y510" i="1"/>
  <c r="X510" i="1" s="1"/>
  <c r="W510" i="1" s="1"/>
  <c r="V510" i="1" s="1"/>
  <c r="U510" i="1" s="1"/>
  <c r="T510" i="1" s="1"/>
  <c r="S510" i="1" s="1"/>
  <c r="R510" i="1" s="1"/>
  <c r="Q510" i="1" s="1"/>
  <c r="Y512" i="1"/>
  <c r="X512" i="1" s="1"/>
  <c r="W512" i="1" s="1"/>
  <c r="V512" i="1" s="1"/>
  <c r="U512" i="1" s="1"/>
  <c r="T512" i="1" s="1"/>
  <c r="S512" i="1" s="1"/>
  <c r="R512" i="1" s="1"/>
  <c r="Q512" i="1" s="1"/>
  <c r="Y371" i="1"/>
  <c r="X371" i="1" s="1"/>
  <c r="W371" i="1" s="1"/>
  <c r="V371" i="1" s="1"/>
  <c r="U371" i="1" s="1"/>
  <c r="T371" i="1" s="1"/>
  <c r="S371" i="1" s="1"/>
  <c r="R371" i="1" s="1"/>
  <c r="Q371" i="1" s="1"/>
  <c r="Y570" i="1"/>
  <c r="X570" i="1" s="1"/>
  <c r="W570" i="1" s="1"/>
  <c r="V570" i="1" s="1"/>
  <c r="U570" i="1" s="1"/>
  <c r="T570" i="1" s="1"/>
  <c r="S570" i="1" s="1"/>
  <c r="R570" i="1" s="1"/>
  <c r="Q570" i="1" s="1"/>
  <c r="Y569" i="1"/>
  <c r="X569" i="1" s="1"/>
  <c r="W569" i="1" s="1"/>
  <c r="V569" i="1" s="1"/>
  <c r="U569" i="1" s="1"/>
  <c r="T569" i="1" s="1"/>
  <c r="S569" i="1" s="1"/>
  <c r="R569" i="1" s="1"/>
  <c r="Q569" i="1" s="1"/>
  <c r="Y406" i="1"/>
  <c r="X406" i="1" s="1"/>
  <c r="W406" i="1" s="1"/>
  <c r="V406" i="1" s="1"/>
  <c r="U406" i="1" s="1"/>
  <c r="T406" i="1" s="1"/>
  <c r="S406" i="1" s="1"/>
  <c r="R406" i="1" s="1"/>
  <c r="Q406" i="1" s="1"/>
  <c r="Y566" i="1"/>
  <c r="X566" i="1" s="1"/>
  <c r="W566" i="1" s="1"/>
  <c r="V566" i="1" s="1"/>
  <c r="U566" i="1" s="1"/>
  <c r="T566" i="1" s="1"/>
  <c r="S566" i="1" s="1"/>
  <c r="R566" i="1" s="1"/>
  <c r="Q566" i="1" s="1"/>
  <c r="Y400" i="1"/>
  <c r="X400" i="1" s="1"/>
  <c r="W400" i="1" s="1"/>
  <c r="V400" i="1" s="1"/>
  <c r="U400" i="1" s="1"/>
  <c r="T400" i="1" s="1"/>
  <c r="S400" i="1" s="1"/>
  <c r="R400" i="1" s="1"/>
  <c r="Q400" i="1" s="1"/>
  <c r="Y565" i="1"/>
  <c r="X565" i="1" s="1"/>
  <c r="W565" i="1" s="1"/>
  <c r="V565" i="1" s="1"/>
  <c r="U565" i="1" s="1"/>
  <c r="T565" i="1" s="1"/>
  <c r="S565" i="1" s="1"/>
  <c r="R565" i="1" s="1"/>
  <c r="Q565" i="1" s="1"/>
  <c r="Y407" i="1"/>
  <c r="X407" i="1" s="1"/>
  <c r="W407" i="1" s="1"/>
  <c r="V407" i="1" s="1"/>
  <c r="U407" i="1" s="1"/>
  <c r="T407" i="1" s="1"/>
  <c r="S407" i="1" s="1"/>
  <c r="R407" i="1" s="1"/>
  <c r="Q407" i="1" s="1"/>
  <c r="Y403" i="1"/>
  <c r="X403" i="1" s="1"/>
  <c r="W403" i="1" s="1"/>
  <c r="V403" i="1" s="1"/>
  <c r="U403" i="1" s="1"/>
  <c r="T403" i="1" s="1"/>
  <c r="S403" i="1" s="1"/>
  <c r="R403" i="1" s="1"/>
  <c r="Q403" i="1" s="1"/>
  <c r="Y567" i="1"/>
  <c r="X567" i="1" s="1"/>
  <c r="W567" i="1" s="1"/>
  <c r="V567" i="1" s="1"/>
  <c r="U567" i="1" s="1"/>
  <c r="T567" i="1" s="1"/>
  <c r="S567" i="1" s="1"/>
  <c r="R567" i="1" s="1"/>
  <c r="Q567" i="1" s="1"/>
  <c r="Y571" i="1"/>
  <c r="X571" i="1" s="1"/>
  <c r="W571" i="1" s="1"/>
  <c r="V571" i="1" s="1"/>
  <c r="U571" i="1" s="1"/>
  <c r="T571" i="1" s="1"/>
  <c r="S571" i="1" s="1"/>
  <c r="R571" i="1" s="1"/>
  <c r="Q571" i="1" s="1"/>
  <c r="Y572" i="1"/>
  <c r="X572" i="1" s="1"/>
  <c r="W572" i="1" s="1"/>
  <c r="V572" i="1" s="1"/>
  <c r="U572" i="1" s="1"/>
  <c r="T572" i="1" s="1"/>
  <c r="S572" i="1" s="1"/>
  <c r="R572" i="1" s="1"/>
  <c r="Q572" i="1" s="1"/>
  <c r="Y413" i="1"/>
  <c r="X413" i="1" s="1"/>
  <c r="W413" i="1" s="1"/>
  <c r="V413" i="1" s="1"/>
  <c r="U413" i="1" s="1"/>
  <c r="T413" i="1" s="1"/>
  <c r="S413" i="1" s="1"/>
  <c r="R413" i="1" s="1"/>
  <c r="Q413" i="1" s="1"/>
  <c r="Y420" i="1"/>
  <c r="X420" i="1" s="1"/>
  <c r="W420" i="1" s="1"/>
  <c r="V420" i="1" s="1"/>
  <c r="U420" i="1" s="1"/>
  <c r="T420" i="1" s="1"/>
  <c r="S420" i="1" s="1"/>
  <c r="R420" i="1" s="1"/>
  <c r="Q420" i="1" s="1"/>
  <c r="Y411" i="1"/>
  <c r="X411" i="1" s="1"/>
  <c r="W411" i="1" s="1"/>
  <c r="V411" i="1" s="1"/>
  <c r="U411" i="1" s="1"/>
  <c r="T411" i="1" s="1"/>
  <c r="S411" i="1" s="1"/>
  <c r="R411" i="1" s="1"/>
  <c r="Q411" i="1" s="1"/>
  <c r="Y470" i="1"/>
  <c r="X470" i="1" s="1"/>
  <c r="W470" i="1" s="1"/>
  <c r="V470" i="1" s="1"/>
  <c r="U470" i="1" s="1"/>
  <c r="T470" i="1" s="1"/>
  <c r="S470" i="1" s="1"/>
  <c r="R470" i="1" s="1"/>
  <c r="Q470" i="1" s="1"/>
  <c r="Y423" i="1"/>
  <c r="X423" i="1" s="1"/>
  <c r="W423" i="1" s="1"/>
  <c r="V423" i="1" s="1"/>
  <c r="U423" i="1" s="1"/>
  <c r="T423" i="1" s="1"/>
  <c r="S423" i="1" s="1"/>
  <c r="R423" i="1" s="1"/>
  <c r="Q423" i="1" s="1"/>
  <c r="Y576" i="1"/>
  <c r="X576" i="1" s="1"/>
  <c r="W576" i="1" s="1"/>
  <c r="V576" i="1" s="1"/>
  <c r="U576" i="1" s="1"/>
  <c r="T576" i="1" s="1"/>
  <c r="S576" i="1" s="1"/>
  <c r="R576" i="1" s="1"/>
  <c r="Q576" i="1" s="1"/>
  <c r="Y415" i="1"/>
  <c r="X415" i="1" s="1"/>
  <c r="W415" i="1" s="1"/>
  <c r="V415" i="1" s="1"/>
  <c r="U415" i="1" s="1"/>
  <c r="T415" i="1" s="1"/>
  <c r="S415" i="1" s="1"/>
  <c r="R415" i="1" s="1"/>
  <c r="Q415" i="1" s="1"/>
  <c r="Y574" i="1"/>
  <c r="X574" i="1" s="1"/>
  <c r="W574" i="1" s="1"/>
  <c r="V574" i="1" s="1"/>
  <c r="U574" i="1" s="1"/>
  <c r="T574" i="1" s="1"/>
  <c r="S574" i="1" s="1"/>
  <c r="R574" i="1" s="1"/>
  <c r="Q574" i="1" s="1"/>
  <c r="Y419" i="1"/>
  <c r="X419" i="1" s="1"/>
  <c r="W419" i="1" s="1"/>
  <c r="V419" i="1" s="1"/>
  <c r="U419" i="1" s="1"/>
  <c r="T419" i="1" s="1"/>
  <c r="S419" i="1" s="1"/>
  <c r="R419" i="1" s="1"/>
  <c r="Q419" i="1" s="1"/>
  <c r="Y583" i="1"/>
  <c r="X583" i="1" s="1"/>
  <c r="W583" i="1" s="1"/>
  <c r="V583" i="1" s="1"/>
  <c r="U583" i="1" s="1"/>
  <c r="T583" i="1" s="1"/>
  <c r="S583" i="1" s="1"/>
  <c r="R583" i="1" s="1"/>
  <c r="Q583" i="1" s="1"/>
  <c r="Y433" i="1"/>
  <c r="X433" i="1" s="1"/>
  <c r="W433" i="1" s="1"/>
  <c r="V433" i="1" s="1"/>
  <c r="U433" i="1" s="1"/>
  <c r="T433" i="1" s="1"/>
  <c r="S433" i="1" s="1"/>
  <c r="R433" i="1" s="1"/>
  <c r="Q433" i="1" s="1"/>
  <c r="Y428" i="1"/>
  <c r="X428" i="1" s="1"/>
  <c r="W428" i="1" s="1"/>
  <c r="V428" i="1" s="1"/>
  <c r="U428" i="1" s="1"/>
  <c r="T428" i="1" s="1"/>
  <c r="S428" i="1" s="1"/>
  <c r="R428" i="1" s="1"/>
  <c r="Q428" i="1" s="1"/>
  <c r="Y431" i="1"/>
  <c r="X431" i="1" s="1"/>
  <c r="W431" i="1" s="1"/>
  <c r="V431" i="1" s="1"/>
  <c r="U431" i="1" s="1"/>
  <c r="T431" i="1" s="1"/>
  <c r="S431" i="1" s="1"/>
  <c r="R431" i="1" s="1"/>
  <c r="Q431" i="1" s="1"/>
  <c r="Y582" i="1"/>
  <c r="X582" i="1" s="1"/>
  <c r="W582" i="1" s="1"/>
  <c r="V582" i="1" s="1"/>
  <c r="U582" i="1" s="1"/>
  <c r="T582" i="1" s="1"/>
  <c r="S582" i="1" s="1"/>
  <c r="R582" i="1" s="1"/>
  <c r="Q582" i="1" s="1"/>
  <c r="Y488" i="1"/>
  <c r="X488" i="1" s="1"/>
  <c r="W488" i="1" s="1"/>
  <c r="V488" i="1" s="1"/>
  <c r="U488" i="1" s="1"/>
  <c r="T488" i="1" s="1"/>
  <c r="S488" i="1" s="1"/>
  <c r="R488" i="1" s="1"/>
  <c r="Q488" i="1" s="1"/>
  <c r="Y435" i="1"/>
  <c r="X435" i="1" s="1"/>
  <c r="W435" i="1" s="1"/>
  <c r="V435" i="1" s="1"/>
  <c r="U435" i="1" s="1"/>
  <c r="T435" i="1" s="1"/>
  <c r="S435" i="1" s="1"/>
  <c r="R435" i="1" s="1"/>
  <c r="Q435" i="1" s="1"/>
  <c r="Y577" i="1"/>
  <c r="X577" i="1" s="1"/>
  <c r="W577" i="1" s="1"/>
  <c r="V577" i="1" s="1"/>
  <c r="U577" i="1" s="1"/>
  <c r="T577" i="1" s="1"/>
  <c r="S577" i="1" s="1"/>
  <c r="R577" i="1" s="1"/>
  <c r="Q577" i="1" s="1"/>
  <c r="Y586" i="1"/>
  <c r="X586" i="1" s="1"/>
  <c r="W586" i="1" s="1"/>
  <c r="V586" i="1" s="1"/>
  <c r="U586" i="1" s="1"/>
  <c r="T586" i="1" s="1"/>
  <c r="S586" i="1" s="1"/>
  <c r="R586" i="1" s="1"/>
  <c r="Q586" i="1" s="1"/>
  <c r="Y443" i="1"/>
  <c r="X443" i="1" s="1"/>
  <c r="W443" i="1" s="1"/>
  <c r="V443" i="1" s="1"/>
  <c r="U443" i="1" s="1"/>
  <c r="T443" i="1" s="1"/>
  <c r="S443" i="1" s="1"/>
  <c r="R443" i="1" s="1"/>
  <c r="Q443" i="1" s="1"/>
  <c r="Y592" i="1"/>
  <c r="X592" i="1" s="1"/>
  <c r="W592" i="1" s="1"/>
  <c r="V592" i="1" s="1"/>
  <c r="U592" i="1" s="1"/>
  <c r="T592" i="1" s="1"/>
  <c r="S592" i="1" s="1"/>
  <c r="R592" i="1" s="1"/>
  <c r="Q592" i="1" s="1"/>
  <c r="Y590" i="1"/>
  <c r="X590" i="1" s="1"/>
  <c r="W590" i="1" s="1"/>
  <c r="V590" i="1" s="1"/>
  <c r="U590" i="1" s="1"/>
  <c r="T590" i="1" s="1"/>
  <c r="S590" i="1" s="1"/>
  <c r="R590" i="1" s="1"/>
  <c r="Q590" i="1" s="1"/>
  <c r="Y448" i="1"/>
  <c r="X448" i="1" s="1"/>
  <c r="W448" i="1" s="1"/>
  <c r="V448" i="1" s="1"/>
  <c r="U448" i="1" s="1"/>
  <c r="T448" i="1" s="1"/>
  <c r="S448" i="1" s="1"/>
  <c r="R448" i="1" s="1"/>
  <c r="Q448" i="1" s="1"/>
  <c r="Y597" i="1"/>
  <c r="X597" i="1" s="1"/>
  <c r="W597" i="1" s="1"/>
  <c r="V597" i="1" s="1"/>
  <c r="U597" i="1" s="1"/>
  <c r="T597" i="1" s="1"/>
  <c r="S597" i="1" s="1"/>
  <c r="R597" i="1" s="1"/>
  <c r="Q597" i="1" s="1"/>
  <c r="Y602" i="1"/>
  <c r="X602" i="1" s="1"/>
  <c r="W602" i="1" s="1"/>
  <c r="V602" i="1" s="1"/>
  <c r="U602" i="1" s="1"/>
  <c r="T602" i="1" s="1"/>
  <c r="S602" i="1" s="1"/>
  <c r="R602" i="1" s="1"/>
  <c r="Q602" i="1" s="1"/>
  <c r="Y600" i="1"/>
  <c r="X600" i="1" s="1"/>
  <c r="W600" i="1" s="1"/>
  <c r="V600" i="1" s="1"/>
  <c r="U600" i="1" s="1"/>
  <c r="T600" i="1" s="1"/>
  <c r="S600" i="1" s="1"/>
  <c r="R600" i="1" s="1"/>
  <c r="Q600" i="1" s="1"/>
  <c r="Y594" i="1"/>
  <c r="X594" i="1" s="1"/>
  <c r="W594" i="1" s="1"/>
  <c r="V594" i="1" s="1"/>
  <c r="U594" i="1" s="1"/>
  <c r="T594" i="1" s="1"/>
  <c r="S594" i="1" s="1"/>
  <c r="R594" i="1" s="1"/>
  <c r="Q594" i="1" s="1"/>
  <c r="Y426" i="1"/>
  <c r="X426" i="1" s="1"/>
  <c r="W426" i="1" s="1"/>
  <c r="V426" i="1" s="1"/>
  <c r="U426" i="1" s="1"/>
  <c r="T426" i="1" s="1"/>
  <c r="S426" i="1" s="1"/>
  <c r="R426" i="1" s="1"/>
  <c r="Q426" i="1" s="1"/>
  <c r="Y432" i="1"/>
  <c r="X432" i="1" s="1"/>
  <c r="W432" i="1" s="1"/>
  <c r="V432" i="1" s="1"/>
  <c r="U432" i="1" s="1"/>
  <c r="T432" i="1" s="1"/>
  <c r="S432" i="1" s="1"/>
  <c r="R432" i="1" s="1"/>
  <c r="Q432" i="1" s="1"/>
  <c r="Y601" i="1"/>
  <c r="X601" i="1" s="1"/>
  <c r="W601" i="1" s="1"/>
  <c r="V601" i="1" s="1"/>
  <c r="U601" i="1" s="1"/>
  <c r="T601" i="1" s="1"/>
  <c r="S601" i="1" s="1"/>
  <c r="R601" i="1" s="1"/>
  <c r="Q601" i="1" s="1"/>
  <c r="Y603" i="1"/>
  <c r="X603" i="1" s="1"/>
  <c r="W603" i="1" s="1"/>
  <c r="V603" i="1" s="1"/>
  <c r="U603" i="1" s="1"/>
  <c r="T603" i="1" s="1"/>
  <c r="S603" i="1" s="1"/>
  <c r="R603" i="1" s="1"/>
  <c r="Q603" i="1" s="1"/>
  <c r="Y604" i="1"/>
  <c r="X604" i="1" s="1"/>
  <c r="W604" i="1" s="1"/>
  <c r="V604" i="1" s="1"/>
  <c r="U604" i="1" s="1"/>
  <c r="T604" i="1" s="1"/>
  <c r="S604" i="1" s="1"/>
  <c r="R604" i="1" s="1"/>
  <c r="Q604" i="1" s="1"/>
  <c r="Y605" i="1"/>
  <c r="X605" i="1" s="1"/>
  <c r="W605" i="1" s="1"/>
  <c r="V605" i="1" s="1"/>
  <c r="U605" i="1" s="1"/>
  <c r="T605" i="1" s="1"/>
  <c r="S605" i="1" s="1"/>
  <c r="R605" i="1" s="1"/>
  <c r="Q605" i="1" s="1"/>
  <c r="Y611" i="1"/>
  <c r="X611" i="1" s="1"/>
  <c r="W611" i="1" s="1"/>
  <c r="V611" i="1" s="1"/>
  <c r="U611" i="1" s="1"/>
  <c r="T611" i="1" s="1"/>
  <c r="S611" i="1" s="1"/>
  <c r="R611" i="1" s="1"/>
  <c r="Q611" i="1" s="1"/>
  <c r="Y455" i="1"/>
  <c r="X455" i="1" s="1"/>
  <c r="W455" i="1" s="1"/>
  <c r="V455" i="1" s="1"/>
  <c r="U455" i="1" s="1"/>
  <c r="T455" i="1" s="1"/>
  <c r="S455" i="1" s="1"/>
  <c r="R455" i="1" s="1"/>
  <c r="Q455" i="1" s="1"/>
  <c r="Y595" i="1"/>
  <c r="X595" i="1" s="1"/>
  <c r="W595" i="1" s="1"/>
  <c r="V595" i="1" s="1"/>
  <c r="U595" i="1" s="1"/>
  <c r="T595" i="1" s="1"/>
  <c r="S595" i="1" s="1"/>
  <c r="R595" i="1" s="1"/>
  <c r="Q595" i="1" s="1"/>
  <c r="Y457" i="1"/>
  <c r="X457" i="1" s="1"/>
  <c r="W457" i="1" s="1"/>
  <c r="V457" i="1" s="1"/>
  <c r="U457" i="1" s="1"/>
  <c r="T457" i="1" s="1"/>
  <c r="S457" i="1" s="1"/>
  <c r="R457" i="1" s="1"/>
  <c r="Q457" i="1" s="1"/>
  <c r="Y429" i="1"/>
  <c r="X429" i="1" s="1"/>
  <c r="W429" i="1" s="1"/>
  <c r="V429" i="1" s="1"/>
  <c r="U429" i="1" s="1"/>
  <c r="T429" i="1" s="1"/>
  <c r="S429" i="1" s="1"/>
  <c r="R429" i="1" s="1"/>
  <c r="Q429" i="1" s="1"/>
  <c r="Y607" i="1"/>
  <c r="X607" i="1" s="1"/>
  <c r="W607" i="1" s="1"/>
  <c r="V607" i="1" s="1"/>
  <c r="U607" i="1" s="1"/>
  <c r="T607" i="1" s="1"/>
  <c r="S607" i="1" s="1"/>
  <c r="R607" i="1" s="1"/>
  <c r="Q607" i="1" s="1"/>
  <c r="Y456" i="1"/>
  <c r="X456" i="1" s="1"/>
  <c r="W456" i="1" s="1"/>
  <c r="V456" i="1" s="1"/>
  <c r="U456" i="1" s="1"/>
  <c r="T456" i="1" s="1"/>
  <c r="S456" i="1" s="1"/>
  <c r="R456" i="1" s="1"/>
  <c r="Q456" i="1" s="1"/>
  <c r="Y613" i="1"/>
  <c r="X613" i="1" s="1"/>
  <c r="W613" i="1" s="1"/>
  <c r="V613" i="1" s="1"/>
  <c r="U613" i="1" s="1"/>
  <c r="T613" i="1" s="1"/>
  <c r="S613" i="1" s="1"/>
  <c r="R613" i="1" s="1"/>
  <c r="Q613" i="1" s="1"/>
  <c r="Y507" i="1"/>
  <c r="X507" i="1" s="1"/>
  <c r="W507" i="1" s="1"/>
  <c r="V507" i="1" s="1"/>
  <c r="U507" i="1" s="1"/>
  <c r="T507" i="1" s="1"/>
  <c r="S507" i="1" s="1"/>
  <c r="R507" i="1" s="1"/>
  <c r="Q507" i="1" s="1"/>
  <c r="Y497" i="1"/>
  <c r="X497" i="1" s="1"/>
  <c r="W497" i="1" s="1"/>
  <c r="V497" i="1" s="1"/>
  <c r="U497" i="1" s="1"/>
  <c r="T497" i="1" s="1"/>
  <c r="S497" i="1" s="1"/>
  <c r="R497" i="1" s="1"/>
  <c r="Q497" i="1" s="1"/>
  <c r="Y588" i="1"/>
  <c r="X588" i="1" s="1"/>
  <c r="W588" i="1" s="1"/>
  <c r="V588" i="1" s="1"/>
  <c r="U588" i="1" s="1"/>
  <c r="T588" i="1" s="1"/>
  <c r="S588" i="1" s="1"/>
  <c r="R588" i="1" s="1"/>
  <c r="Q588" i="1" s="1"/>
  <c r="Y501" i="1"/>
  <c r="X501" i="1" s="1"/>
  <c r="W501" i="1" s="1"/>
  <c r="V501" i="1" s="1"/>
  <c r="U501" i="1" s="1"/>
  <c r="T501" i="1" s="1"/>
  <c r="S501" i="1" s="1"/>
  <c r="R501" i="1" s="1"/>
  <c r="Q501" i="1" s="1"/>
  <c r="Y505" i="1"/>
  <c r="X505" i="1" s="1"/>
  <c r="W505" i="1" s="1"/>
  <c r="V505" i="1" s="1"/>
  <c r="U505" i="1" s="1"/>
  <c r="T505" i="1" s="1"/>
  <c r="S505" i="1" s="1"/>
  <c r="R505" i="1" s="1"/>
  <c r="Q505" i="1" s="1"/>
  <c r="Y646" i="1"/>
  <c r="X646" i="1" s="1"/>
  <c r="W646" i="1" s="1"/>
  <c r="V646" i="1" s="1"/>
  <c r="U646" i="1" s="1"/>
  <c r="T646" i="1" s="1"/>
  <c r="S646" i="1" s="1"/>
  <c r="R646" i="1" s="1"/>
  <c r="Q646" i="1" s="1"/>
  <c r="Y591" i="1"/>
  <c r="X591" i="1" s="1"/>
  <c r="W591" i="1" s="1"/>
  <c r="V591" i="1" s="1"/>
  <c r="U591" i="1" s="1"/>
  <c r="T591" i="1" s="1"/>
  <c r="S591" i="1" s="1"/>
  <c r="R591" i="1" s="1"/>
  <c r="Q591" i="1" s="1"/>
  <c r="Y647" i="1"/>
  <c r="X647" i="1" s="1"/>
  <c r="W647" i="1" s="1"/>
  <c r="V647" i="1" s="1"/>
  <c r="U647" i="1" s="1"/>
  <c r="T647" i="1" s="1"/>
  <c r="S647" i="1" s="1"/>
  <c r="R647" i="1" s="1"/>
  <c r="Q647" i="1" s="1"/>
  <c r="Y651" i="1"/>
  <c r="X651" i="1" s="1"/>
  <c r="W651" i="1" s="1"/>
  <c r="V651" i="1" s="1"/>
  <c r="U651" i="1" s="1"/>
  <c r="T651" i="1" s="1"/>
  <c r="S651" i="1" s="1"/>
  <c r="R651" i="1" s="1"/>
  <c r="Q651" i="1" s="1"/>
  <c r="Y648" i="1"/>
  <c r="X648" i="1" s="1"/>
  <c r="W648" i="1" s="1"/>
  <c r="V648" i="1" s="1"/>
  <c r="U648" i="1" s="1"/>
  <c r="T648" i="1" s="1"/>
  <c r="S648" i="1" s="1"/>
  <c r="R648" i="1" s="1"/>
  <c r="Q648" i="1" s="1"/>
  <c r="Y508" i="1"/>
  <c r="X508" i="1" s="1"/>
  <c r="W508" i="1" s="1"/>
  <c r="V508" i="1" s="1"/>
  <c r="U508" i="1" s="1"/>
  <c r="T508" i="1" s="1"/>
  <c r="S508" i="1" s="1"/>
  <c r="R508" i="1" s="1"/>
  <c r="Q508" i="1" s="1"/>
  <c r="Y652" i="1"/>
  <c r="X652" i="1" s="1"/>
  <c r="W652" i="1" s="1"/>
  <c r="V652" i="1" s="1"/>
  <c r="U652" i="1" s="1"/>
  <c r="T652" i="1" s="1"/>
  <c r="S652" i="1" s="1"/>
  <c r="R652" i="1" s="1"/>
  <c r="Q652" i="1" s="1"/>
  <c r="Y650" i="1"/>
  <c r="X650" i="1" s="1"/>
  <c r="W650" i="1" s="1"/>
  <c r="V650" i="1" s="1"/>
  <c r="U650" i="1" s="1"/>
  <c r="T650" i="1" s="1"/>
  <c r="S650" i="1" s="1"/>
  <c r="R650" i="1" s="1"/>
  <c r="Q650" i="1" s="1"/>
  <c r="Y518" i="1"/>
  <c r="X518" i="1" s="1"/>
  <c r="W518" i="1" s="1"/>
  <c r="V518" i="1" s="1"/>
  <c r="U518" i="1" s="1"/>
  <c r="T518" i="1" s="1"/>
  <c r="S518" i="1" s="1"/>
  <c r="R518" i="1" s="1"/>
  <c r="Q518" i="1" s="1"/>
  <c r="Y587" i="1"/>
  <c r="X587" i="1" s="1"/>
  <c r="W587" i="1" s="1"/>
  <c r="V587" i="1" s="1"/>
  <c r="U587" i="1" s="1"/>
  <c r="T587" i="1" s="1"/>
  <c r="S587" i="1" s="1"/>
  <c r="R587" i="1" s="1"/>
  <c r="Q587" i="1" s="1"/>
  <c r="Y656" i="1"/>
  <c r="X656" i="1" s="1"/>
  <c r="W656" i="1" s="1"/>
  <c r="V656" i="1" s="1"/>
  <c r="U656" i="1" s="1"/>
  <c r="T656" i="1" s="1"/>
  <c r="S656" i="1" s="1"/>
  <c r="R656" i="1" s="1"/>
  <c r="Q656" i="1" s="1"/>
  <c r="Y658" i="1"/>
  <c r="X658" i="1" s="1"/>
  <c r="W658" i="1" s="1"/>
  <c r="V658" i="1" s="1"/>
  <c r="U658" i="1" s="1"/>
  <c r="T658" i="1" s="1"/>
  <c r="S658" i="1" s="1"/>
  <c r="R658" i="1" s="1"/>
  <c r="Q658" i="1" s="1"/>
  <c r="Y526" i="1"/>
  <c r="X526" i="1" s="1"/>
  <c r="W526" i="1" s="1"/>
  <c r="V526" i="1" s="1"/>
  <c r="U526" i="1" s="1"/>
  <c r="T526" i="1" s="1"/>
  <c r="S526" i="1" s="1"/>
  <c r="R526" i="1" s="1"/>
  <c r="Q526" i="1" s="1"/>
  <c r="Y515" i="1"/>
  <c r="X515" i="1" s="1"/>
  <c r="W515" i="1" s="1"/>
  <c r="V515" i="1" s="1"/>
  <c r="U515" i="1" s="1"/>
  <c r="T515" i="1" s="1"/>
  <c r="S515" i="1" s="1"/>
  <c r="R515" i="1" s="1"/>
  <c r="Q515" i="1" s="1"/>
  <c r="Y521" i="1"/>
  <c r="X521" i="1" s="1"/>
  <c r="W521" i="1" s="1"/>
  <c r="V521" i="1" s="1"/>
  <c r="U521" i="1" s="1"/>
  <c r="T521" i="1" s="1"/>
  <c r="S521" i="1" s="1"/>
  <c r="R521" i="1" s="1"/>
  <c r="Q521" i="1" s="1"/>
  <c r="Y525" i="1"/>
  <c r="X525" i="1" s="1"/>
  <c r="W525" i="1" s="1"/>
  <c r="V525" i="1" s="1"/>
  <c r="U525" i="1" s="1"/>
  <c r="T525" i="1" s="1"/>
  <c r="S525" i="1" s="1"/>
  <c r="R525" i="1" s="1"/>
  <c r="Q525" i="1" s="1"/>
  <c r="Y519" i="1"/>
  <c r="X519" i="1" s="1"/>
  <c r="W519" i="1" s="1"/>
  <c r="V519" i="1" s="1"/>
  <c r="U519" i="1" s="1"/>
  <c r="T519" i="1" s="1"/>
  <c r="S519" i="1" s="1"/>
  <c r="R519" i="1" s="1"/>
  <c r="Q519" i="1" s="1"/>
  <c r="Y517" i="1"/>
  <c r="X517" i="1" s="1"/>
  <c r="W517" i="1" s="1"/>
  <c r="V517" i="1" s="1"/>
  <c r="U517" i="1" s="1"/>
  <c r="T517" i="1" s="1"/>
  <c r="S517" i="1" s="1"/>
  <c r="R517" i="1" s="1"/>
  <c r="Q517" i="1" s="1"/>
  <c r="Y513" i="1"/>
  <c r="X513" i="1" s="1"/>
  <c r="W513" i="1" s="1"/>
  <c r="V513" i="1" s="1"/>
  <c r="U513" i="1" s="1"/>
  <c r="T513" i="1" s="1"/>
  <c r="S513" i="1" s="1"/>
  <c r="R513" i="1" s="1"/>
  <c r="Q513" i="1" s="1"/>
  <c r="Y499" i="1"/>
  <c r="X499" i="1" s="1"/>
  <c r="W499" i="1" s="1"/>
  <c r="V499" i="1" s="1"/>
  <c r="U499" i="1" s="1"/>
  <c r="T499" i="1" s="1"/>
  <c r="S499" i="1" s="1"/>
  <c r="R499" i="1" s="1"/>
  <c r="Q499" i="1" s="1"/>
  <c r="Y649" i="1"/>
  <c r="X649" i="1" s="1"/>
  <c r="W649" i="1" s="1"/>
  <c r="V649" i="1" s="1"/>
  <c r="U649" i="1" s="1"/>
  <c r="T649" i="1" s="1"/>
  <c r="S649" i="1" s="1"/>
  <c r="R649" i="1" s="1"/>
  <c r="Q649" i="1" s="1"/>
  <c r="Y520" i="1"/>
  <c r="X520" i="1" s="1"/>
  <c r="W520" i="1" s="1"/>
  <c r="V520" i="1" s="1"/>
  <c r="U520" i="1" s="1"/>
  <c r="T520" i="1" s="1"/>
  <c r="S520" i="1" s="1"/>
  <c r="R520" i="1" s="1"/>
  <c r="Q520" i="1" s="1"/>
  <c r="Y527" i="1"/>
  <c r="X527" i="1" s="1"/>
  <c r="W527" i="1" s="1"/>
  <c r="V527" i="1" s="1"/>
  <c r="U527" i="1" s="1"/>
  <c r="T527" i="1" s="1"/>
  <c r="S527" i="1" s="1"/>
  <c r="R527" i="1" s="1"/>
  <c r="Q527" i="1" s="1"/>
  <c r="Y523" i="1"/>
  <c r="X523" i="1" s="1"/>
  <c r="W523" i="1" s="1"/>
  <c r="V523" i="1" s="1"/>
  <c r="U523" i="1" s="1"/>
  <c r="T523" i="1" s="1"/>
  <c r="S523" i="1" s="1"/>
  <c r="R523" i="1" s="1"/>
  <c r="Q523" i="1" s="1"/>
  <c r="Y524" i="1"/>
  <c r="X524" i="1" s="1"/>
  <c r="W524" i="1" s="1"/>
  <c r="V524" i="1" s="1"/>
  <c r="U524" i="1" s="1"/>
  <c r="T524" i="1" s="1"/>
  <c r="S524" i="1" s="1"/>
  <c r="R524" i="1" s="1"/>
  <c r="Q524" i="1" s="1"/>
  <c r="Y522" i="1"/>
  <c r="X522" i="1" s="1"/>
  <c r="W522" i="1" s="1"/>
  <c r="V522" i="1" s="1"/>
  <c r="U522" i="1" s="1"/>
  <c r="T522" i="1" s="1"/>
  <c r="S522" i="1" s="1"/>
  <c r="R522" i="1" s="1"/>
  <c r="Q522" i="1" s="1"/>
  <c r="Y568" i="1"/>
  <c r="X568" i="1" s="1"/>
  <c r="W568" i="1" s="1"/>
  <c r="V568" i="1" s="1"/>
  <c r="U568" i="1" s="1"/>
  <c r="T568" i="1" s="1"/>
  <c r="S568" i="1" s="1"/>
  <c r="R568" i="1" s="1"/>
  <c r="Q568" i="1" s="1"/>
  <c r="Y573" i="1"/>
  <c r="X573" i="1" s="1"/>
  <c r="W573" i="1" s="1"/>
  <c r="V573" i="1" s="1"/>
  <c r="U573" i="1" s="1"/>
  <c r="T573" i="1" s="1"/>
  <c r="S573" i="1" s="1"/>
  <c r="R573" i="1" s="1"/>
  <c r="Q573" i="1" s="1"/>
  <c r="Y686" i="1"/>
  <c r="X686" i="1" s="1"/>
  <c r="W686" i="1" s="1"/>
  <c r="V686" i="1" s="1"/>
  <c r="U686" i="1" s="1"/>
  <c r="T686" i="1" s="1"/>
  <c r="S686" i="1" s="1"/>
  <c r="R686" i="1" s="1"/>
  <c r="Q686" i="1" s="1"/>
  <c r="Y687" i="1"/>
  <c r="X687" i="1" s="1"/>
  <c r="W687" i="1" s="1"/>
  <c r="V687" i="1" s="1"/>
  <c r="U687" i="1" s="1"/>
  <c r="T687" i="1" s="1"/>
  <c r="S687" i="1" s="1"/>
  <c r="R687" i="1" s="1"/>
  <c r="Q687" i="1" s="1"/>
  <c r="Y688" i="1"/>
  <c r="X688" i="1" s="1"/>
  <c r="W688" i="1" s="1"/>
  <c r="V688" i="1" s="1"/>
  <c r="U688" i="1" s="1"/>
  <c r="T688" i="1" s="1"/>
  <c r="S688" i="1" s="1"/>
  <c r="R688" i="1" s="1"/>
  <c r="Q688" i="1" s="1"/>
  <c r="Y578" i="1"/>
  <c r="X578" i="1" s="1"/>
  <c r="W578" i="1" s="1"/>
  <c r="V578" i="1" s="1"/>
  <c r="U578" i="1" s="1"/>
  <c r="T578" i="1" s="1"/>
  <c r="S578" i="1" s="1"/>
  <c r="R578" i="1" s="1"/>
  <c r="Q578" i="1" s="1"/>
  <c r="Y689" i="1"/>
  <c r="X689" i="1" s="1"/>
  <c r="W689" i="1" s="1"/>
  <c r="V689" i="1" s="1"/>
  <c r="U689" i="1" s="1"/>
  <c r="T689" i="1" s="1"/>
  <c r="S689" i="1" s="1"/>
  <c r="R689" i="1" s="1"/>
  <c r="Q689" i="1" s="1"/>
  <c r="Y579" i="1"/>
  <c r="X579" i="1" s="1"/>
  <c r="W579" i="1" s="1"/>
  <c r="V579" i="1" s="1"/>
  <c r="U579" i="1" s="1"/>
  <c r="T579" i="1" s="1"/>
  <c r="S579" i="1" s="1"/>
  <c r="R579" i="1" s="1"/>
  <c r="Q579" i="1" s="1"/>
  <c r="Y584" i="1"/>
  <c r="X584" i="1" s="1"/>
  <c r="W584" i="1" s="1"/>
  <c r="V584" i="1" s="1"/>
  <c r="U584" i="1" s="1"/>
  <c r="T584" i="1" s="1"/>
  <c r="S584" i="1" s="1"/>
  <c r="R584" i="1" s="1"/>
  <c r="Q584" i="1" s="1"/>
  <c r="Y575" i="1"/>
  <c r="X575" i="1" s="1"/>
  <c r="W575" i="1" s="1"/>
  <c r="V575" i="1" s="1"/>
  <c r="U575" i="1" s="1"/>
  <c r="T575" i="1" s="1"/>
  <c r="S575" i="1" s="1"/>
  <c r="R575" i="1" s="1"/>
  <c r="Q575" i="1" s="1"/>
  <c r="Y581" i="1"/>
  <c r="X581" i="1" s="1"/>
  <c r="W581" i="1" s="1"/>
  <c r="V581" i="1" s="1"/>
  <c r="U581" i="1" s="1"/>
  <c r="T581" i="1" s="1"/>
  <c r="S581" i="1" s="1"/>
  <c r="R581" i="1" s="1"/>
  <c r="Q581" i="1" s="1"/>
  <c r="Y585" i="1"/>
  <c r="X585" i="1" s="1"/>
  <c r="W585" i="1" s="1"/>
  <c r="V585" i="1" s="1"/>
  <c r="U585" i="1" s="1"/>
  <c r="T585" i="1" s="1"/>
  <c r="S585" i="1" s="1"/>
  <c r="R585" i="1" s="1"/>
  <c r="Q585" i="1" s="1"/>
  <c r="Y691" i="1"/>
  <c r="X691" i="1" s="1"/>
  <c r="W691" i="1" s="1"/>
  <c r="V691" i="1" s="1"/>
  <c r="U691" i="1" s="1"/>
  <c r="T691" i="1" s="1"/>
  <c r="S691" i="1" s="1"/>
  <c r="R691" i="1" s="1"/>
  <c r="Q691" i="1" s="1"/>
  <c r="Y694" i="1"/>
  <c r="X694" i="1" s="1"/>
  <c r="W694" i="1" s="1"/>
  <c r="V694" i="1" s="1"/>
  <c r="U694" i="1" s="1"/>
  <c r="T694" i="1" s="1"/>
  <c r="S694" i="1" s="1"/>
  <c r="R694" i="1" s="1"/>
  <c r="Q694" i="1" s="1"/>
  <c r="Y589" i="1"/>
  <c r="X589" i="1" s="1"/>
  <c r="W589" i="1" s="1"/>
  <c r="V589" i="1" s="1"/>
  <c r="U589" i="1" s="1"/>
  <c r="T589" i="1" s="1"/>
  <c r="S589" i="1" s="1"/>
  <c r="R589" i="1" s="1"/>
  <c r="Q589" i="1" s="1"/>
  <c r="Y693" i="1"/>
  <c r="X693" i="1" s="1"/>
  <c r="W693" i="1" s="1"/>
  <c r="V693" i="1" s="1"/>
  <c r="U693" i="1" s="1"/>
  <c r="T693" i="1" s="1"/>
  <c r="S693" i="1" s="1"/>
  <c r="R693" i="1" s="1"/>
  <c r="Q693" i="1" s="1"/>
  <c r="Y692" i="1"/>
  <c r="X692" i="1" s="1"/>
  <c r="W692" i="1" s="1"/>
  <c r="V692" i="1" s="1"/>
  <c r="U692" i="1" s="1"/>
  <c r="T692" i="1" s="1"/>
  <c r="S692" i="1" s="1"/>
  <c r="R692" i="1" s="1"/>
  <c r="Q692" i="1" s="1"/>
  <c r="Y697" i="1"/>
  <c r="X697" i="1" s="1"/>
  <c r="W697" i="1" s="1"/>
  <c r="V697" i="1" s="1"/>
  <c r="U697" i="1" s="1"/>
  <c r="T697" i="1" s="1"/>
  <c r="S697" i="1" s="1"/>
  <c r="R697" i="1" s="1"/>
  <c r="Q697" i="1" s="1"/>
  <c r="Y695" i="1"/>
  <c r="X695" i="1" s="1"/>
  <c r="W695" i="1" s="1"/>
  <c r="V695" i="1" s="1"/>
  <c r="U695" i="1" s="1"/>
  <c r="T695" i="1" s="1"/>
  <c r="S695" i="1" s="1"/>
  <c r="R695" i="1" s="1"/>
  <c r="Q695" i="1" s="1"/>
  <c r="Y701" i="1"/>
  <c r="X701" i="1" s="1"/>
  <c r="W701" i="1" s="1"/>
  <c r="V701" i="1" s="1"/>
  <c r="U701" i="1" s="1"/>
  <c r="T701" i="1" s="1"/>
  <c r="S701" i="1" s="1"/>
  <c r="R701" i="1" s="1"/>
  <c r="Q701" i="1" s="1"/>
  <c r="Y704" i="1"/>
  <c r="X704" i="1" s="1"/>
  <c r="W704" i="1" s="1"/>
  <c r="V704" i="1" s="1"/>
  <c r="U704" i="1" s="1"/>
  <c r="T704" i="1" s="1"/>
  <c r="S704" i="1" s="1"/>
  <c r="R704" i="1" s="1"/>
  <c r="Q704" i="1" s="1"/>
  <c r="Y599" i="1"/>
  <c r="X599" i="1" s="1"/>
  <c r="W599" i="1" s="1"/>
  <c r="V599" i="1" s="1"/>
  <c r="U599" i="1" s="1"/>
  <c r="T599" i="1" s="1"/>
  <c r="S599" i="1" s="1"/>
  <c r="R599" i="1" s="1"/>
  <c r="Q599" i="1" s="1"/>
  <c r="Y696" i="1"/>
  <c r="X696" i="1" s="1"/>
  <c r="W696" i="1" s="1"/>
  <c r="V696" i="1" s="1"/>
  <c r="U696" i="1" s="1"/>
  <c r="T696" i="1" s="1"/>
  <c r="S696" i="1" s="1"/>
  <c r="R696" i="1" s="1"/>
  <c r="Q696" i="1" s="1"/>
  <c r="Y705" i="1"/>
  <c r="X705" i="1" s="1"/>
  <c r="W705" i="1" s="1"/>
  <c r="V705" i="1" s="1"/>
  <c r="U705" i="1" s="1"/>
  <c r="T705" i="1" s="1"/>
  <c r="S705" i="1" s="1"/>
  <c r="R705" i="1" s="1"/>
  <c r="Q705" i="1" s="1"/>
  <c r="Y706" i="1"/>
  <c r="X706" i="1" s="1"/>
  <c r="W706" i="1" s="1"/>
  <c r="V706" i="1" s="1"/>
  <c r="U706" i="1" s="1"/>
  <c r="T706" i="1" s="1"/>
  <c r="S706" i="1" s="1"/>
  <c r="R706" i="1" s="1"/>
  <c r="Q706" i="1" s="1"/>
  <c r="Y707" i="1"/>
  <c r="X707" i="1" s="1"/>
  <c r="W707" i="1" s="1"/>
  <c r="V707" i="1" s="1"/>
  <c r="U707" i="1" s="1"/>
  <c r="T707" i="1" s="1"/>
  <c r="S707" i="1" s="1"/>
  <c r="R707" i="1" s="1"/>
  <c r="Q707" i="1" s="1"/>
  <c r="Y654" i="1"/>
  <c r="X654" i="1" s="1"/>
  <c r="W654" i="1" s="1"/>
  <c r="V654" i="1" s="1"/>
  <c r="U654" i="1" s="1"/>
  <c r="T654" i="1" s="1"/>
  <c r="S654" i="1" s="1"/>
  <c r="R654" i="1" s="1"/>
  <c r="Q654" i="1" s="1"/>
  <c r="Y655" i="1"/>
  <c r="X655" i="1" s="1"/>
  <c r="W655" i="1" s="1"/>
  <c r="V655" i="1" s="1"/>
  <c r="U655" i="1" s="1"/>
  <c r="T655" i="1" s="1"/>
  <c r="S655" i="1" s="1"/>
  <c r="R655" i="1" s="1"/>
  <c r="Q655" i="1" s="1"/>
  <c r="Y612" i="1"/>
  <c r="X612" i="1" s="1"/>
  <c r="W612" i="1" s="1"/>
  <c r="V612" i="1" s="1"/>
  <c r="U612" i="1" s="1"/>
  <c r="T612" i="1" s="1"/>
  <c r="S612" i="1" s="1"/>
  <c r="R612" i="1" s="1"/>
  <c r="Q612" i="1" s="1"/>
  <c r="Y610" i="1"/>
  <c r="X610" i="1" s="1"/>
  <c r="W610" i="1" s="1"/>
  <c r="V610" i="1" s="1"/>
  <c r="U610" i="1" s="1"/>
  <c r="T610" i="1" s="1"/>
  <c r="S610" i="1" s="1"/>
  <c r="R610" i="1" s="1"/>
  <c r="Q610" i="1" s="1"/>
  <c r="Y606" i="1"/>
  <c r="X606" i="1" s="1"/>
  <c r="W606" i="1" s="1"/>
  <c r="V606" i="1" s="1"/>
  <c r="U606" i="1" s="1"/>
  <c r="T606" i="1" s="1"/>
  <c r="S606" i="1" s="1"/>
  <c r="R606" i="1" s="1"/>
  <c r="Q606" i="1" s="1"/>
  <c r="Y710" i="1"/>
  <c r="X710" i="1" s="1"/>
  <c r="W710" i="1" s="1"/>
  <c r="V710" i="1" s="1"/>
  <c r="U710" i="1" s="1"/>
  <c r="T710" i="1" s="1"/>
  <c r="S710" i="1" s="1"/>
  <c r="R710" i="1" s="1"/>
  <c r="Q710" i="1" s="1"/>
  <c r="Y709" i="1"/>
  <c r="X709" i="1" s="1"/>
  <c r="W709" i="1" s="1"/>
  <c r="V709" i="1" s="1"/>
  <c r="U709" i="1" s="1"/>
  <c r="T709" i="1" s="1"/>
  <c r="S709" i="1" s="1"/>
  <c r="R709" i="1" s="1"/>
  <c r="Q709" i="1" s="1"/>
  <c r="Y711" i="1"/>
  <c r="X711" i="1" s="1"/>
  <c r="W711" i="1" s="1"/>
  <c r="V711" i="1" s="1"/>
  <c r="U711" i="1" s="1"/>
  <c r="T711" i="1" s="1"/>
  <c r="S711" i="1" s="1"/>
  <c r="R711" i="1" s="1"/>
  <c r="Q711" i="1" s="1"/>
  <c r="Y703" i="1"/>
  <c r="X703" i="1" s="1"/>
  <c r="W703" i="1" s="1"/>
  <c r="V703" i="1" s="1"/>
  <c r="U703" i="1" s="1"/>
  <c r="T703" i="1" s="1"/>
  <c r="S703" i="1" s="1"/>
  <c r="R703" i="1" s="1"/>
  <c r="Q703" i="1" s="1"/>
  <c r="Y659" i="1"/>
  <c r="X659" i="1" s="1"/>
  <c r="W659" i="1" s="1"/>
  <c r="V659" i="1" s="1"/>
  <c r="U659" i="1" s="1"/>
  <c r="T659" i="1" s="1"/>
  <c r="S659" i="1" s="1"/>
  <c r="R659" i="1" s="1"/>
  <c r="Q659" i="1" s="1"/>
  <c r="Y653" i="1"/>
  <c r="X653" i="1" s="1"/>
  <c r="W653" i="1" s="1"/>
  <c r="V653" i="1" s="1"/>
  <c r="U653" i="1" s="1"/>
  <c r="T653" i="1" s="1"/>
  <c r="S653" i="1" s="1"/>
  <c r="R653" i="1" s="1"/>
  <c r="Q653" i="1" s="1"/>
  <c r="Y614" i="1"/>
  <c r="X614" i="1" s="1"/>
  <c r="W614" i="1" s="1"/>
  <c r="V614" i="1" s="1"/>
  <c r="U614" i="1" s="1"/>
  <c r="T614" i="1" s="1"/>
  <c r="S614" i="1" s="1"/>
  <c r="R614" i="1" s="1"/>
  <c r="Q614" i="1" s="1"/>
  <c r="Y608" i="1"/>
  <c r="X608" i="1" s="1"/>
  <c r="W608" i="1" s="1"/>
  <c r="V608" i="1" s="1"/>
  <c r="U608" i="1" s="1"/>
  <c r="T608" i="1" s="1"/>
  <c r="S608" i="1" s="1"/>
  <c r="R608" i="1" s="1"/>
  <c r="Q608" i="1" s="1"/>
  <c r="Y657" i="1"/>
  <c r="X657" i="1" s="1"/>
  <c r="W657" i="1" s="1"/>
  <c r="V657" i="1" s="1"/>
  <c r="U657" i="1" s="1"/>
  <c r="T657" i="1" s="1"/>
  <c r="S657" i="1" s="1"/>
  <c r="R657" i="1" s="1"/>
  <c r="Q657" i="1" s="1"/>
  <c r="Y596" i="1"/>
  <c r="X596" i="1" s="1"/>
  <c r="W596" i="1" s="1"/>
  <c r="V596" i="1" s="1"/>
  <c r="U596" i="1" s="1"/>
  <c r="T596" i="1" s="1"/>
  <c r="S596" i="1" s="1"/>
  <c r="R596" i="1" s="1"/>
  <c r="Q596" i="1" s="1"/>
  <c r="A272" i="1" l="1"/>
  <c r="A279" i="1"/>
  <c r="P251" i="1"/>
  <c r="A180" i="1"/>
  <c r="A86" i="1"/>
  <c r="A179" i="1" l="1"/>
  <c r="A338" i="1" l="1"/>
  <c r="A185" i="1" l="1"/>
  <c r="A132" i="1" l="1"/>
  <c r="K770" i="1" l="1"/>
  <c r="O769" i="1"/>
  <c r="K769" i="1"/>
  <c r="O768" i="1"/>
  <c r="O767" i="1"/>
  <c r="O766" i="1"/>
  <c r="O765" i="1"/>
  <c r="O764" i="1"/>
  <c r="A415" i="1"/>
  <c r="A569" i="1"/>
  <c r="A400" i="1"/>
  <c r="A566" i="1"/>
  <c r="A358" i="1"/>
  <c r="A289" i="1"/>
  <c r="A286" i="1"/>
  <c r="A263" i="1"/>
  <c r="A348" i="1"/>
  <c r="A343" i="1"/>
  <c r="A333" i="1"/>
  <c r="A280" i="1"/>
  <c r="A269" i="1"/>
  <c r="A270" i="1"/>
  <c r="A284" i="1"/>
  <c r="A262" i="1"/>
  <c r="A253" i="1"/>
  <c r="A257" i="1"/>
  <c r="A260" i="1"/>
  <c r="A254" i="1"/>
  <c r="A145" i="1"/>
  <c r="A146" i="1"/>
  <c r="A140" i="1"/>
  <c r="A142" i="1"/>
  <c r="A107" i="1"/>
  <c r="A204" i="1"/>
  <c r="A190" i="1"/>
  <c r="A83" i="1"/>
  <c r="A52" i="1"/>
  <c r="A10" i="1"/>
  <c r="A6" i="1"/>
  <c r="A105" i="1" l="1"/>
  <c r="A127" i="1"/>
  <c r="A256" i="1"/>
  <c r="A304" i="1"/>
  <c r="A136" i="1"/>
  <c r="A181" i="1" l="1"/>
  <c r="A53" i="1"/>
  <c r="A147" i="1"/>
  <c r="A277" i="1"/>
  <c r="A64" i="1" l="1"/>
  <c r="A57" i="1" l="1"/>
  <c r="A212" i="1" s="1"/>
  <c r="A261" i="1"/>
  <c r="A70" i="1" l="1"/>
  <c r="A303" i="1"/>
  <c r="A315" i="1" s="1"/>
  <c r="A365" i="1"/>
  <c r="A11" i="1" l="1"/>
  <c r="A344" i="1"/>
  <c r="A42" i="1"/>
  <c r="A58" i="1" l="1"/>
  <c r="A283" i="1" l="1"/>
  <c r="A258" i="1" l="1"/>
  <c r="A407" i="1"/>
  <c r="A413" i="1" s="1"/>
  <c r="A337" i="1"/>
  <c r="A296" i="1"/>
  <c r="A297" i="1" l="1"/>
  <c r="A290" i="1" s="1"/>
  <c r="A271" i="1"/>
  <c r="A288" i="1" l="1"/>
  <c r="A282" i="1"/>
  <c r="A275" i="1"/>
  <c r="A85" i="1"/>
  <c r="A285" i="1" l="1"/>
  <c r="A264" i="1"/>
  <c r="A267" i="1" s="1"/>
  <c r="A20" i="1"/>
  <c r="A26" i="1"/>
  <c r="A25" i="1"/>
  <c r="A43" i="1"/>
  <c r="A46" i="1" s="1"/>
  <c r="A66" i="1"/>
  <c r="A69" i="1" s="1"/>
</calcChain>
</file>

<file path=xl/sharedStrings.xml><?xml version="1.0" encoding="utf-8"?>
<sst xmlns="http://schemas.openxmlformats.org/spreadsheetml/2006/main" count="20043" uniqueCount="2317">
  <si>
    <t>rang</t>
  </si>
  <si>
    <t>tableau</t>
  </si>
  <si>
    <t>N° Licence</t>
  </si>
  <si>
    <t>Nom</t>
  </si>
  <si>
    <t>Prenom</t>
  </si>
  <si>
    <t>Date de
Naissance</t>
  </si>
  <si>
    <t>Points Clt</t>
  </si>
  <si>
    <t>Cat</t>
  </si>
  <si>
    <t>N° Club</t>
  </si>
  <si>
    <t>Nom du club</t>
  </si>
  <si>
    <t>secteur</t>
  </si>
  <si>
    <t>rés T1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</si>
  <si>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</si>
  <si>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</si>
  <si>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</si>
  <si>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</si>
  <si>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</si>
  <si>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</si>
  <si>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</si>
  <si>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</si>
  <si>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</si>
  <si>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</si>
  <si>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</si>
  <si>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pointage</t>
  </si>
  <si>
    <t>heure
début</t>
  </si>
  <si>
    <t>lieu</t>
  </si>
  <si>
    <t>DE</t>
  </si>
  <si>
    <t>o</t>
  </si>
  <si>
    <t>R</t>
  </si>
  <si>
    <t>FE1</t>
  </si>
  <si>
    <t>FNE</t>
  </si>
  <si>
    <t>JF</t>
  </si>
  <si>
    <t>DUGAST</t>
  </si>
  <si>
    <t>J3</t>
  </si>
  <si>
    <t>e</t>
  </si>
  <si>
    <t>N2</t>
  </si>
  <si>
    <t>J2</t>
  </si>
  <si>
    <t>J1</t>
  </si>
  <si>
    <t>FEJ</t>
  </si>
  <si>
    <t>GUILLOU</t>
  </si>
  <si>
    <t>D1</t>
  </si>
  <si>
    <t>THOMAS</t>
  </si>
  <si>
    <t>Romane</t>
  </si>
  <si>
    <t>8531204</t>
  </si>
  <si>
    <t>DURAND</t>
  </si>
  <si>
    <t>Céline</t>
  </si>
  <si>
    <t>CF</t>
  </si>
  <si>
    <t>ROCHETEAU</t>
  </si>
  <si>
    <t>C2</t>
  </si>
  <si>
    <t>CHATELLIER</t>
  </si>
  <si>
    <t>Manon</t>
  </si>
  <si>
    <t>LIAIGRE</t>
  </si>
  <si>
    <t>C1</t>
  </si>
  <si>
    <t>PHAN</t>
  </si>
  <si>
    <t>MF</t>
  </si>
  <si>
    <t>RABILLER</t>
  </si>
  <si>
    <t>M1</t>
  </si>
  <si>
    <t>RAVELEAU</t>
  </si>
  <si>
    <t>Anna</t>
  </si>
  <si>
    <t>M2</t>
  </si>
  <si>
    <t>ALBERT</t>
  </si>
  <si>
    <t>Gabrielle</t>
  </si>
  <si>
    <t>SIRET</t>
  </si>
  <si>
    <t>BF</t>
  </si>
  <si>
    <t>P</t>
  </si>
  <si>
    <t>GAUVRIT</t>
  </si>
  <si>
    <t>B1</t>
  </si>
  <si>
    <t>FG</t>
  </si>
  <si>
    <t>ME</t>
  </si>
  <si>
    <t>8522284</t>
  </si>
  <si>
    <t>Arthur</t>
  </si>
  <si>
    <t>S</t>
  </si>
  <si>
    <t>BROCHARD</t>
  </si>
  <si>
    <t>Simon</t>
  </si>
  <si>
    <t>Antoine</t>
  </si>
  <si>
    <t>TT GENETOUZE / VENANSAULT</t>
  </si>
  <si>
    <t>MERLET</t>
  </si>
  <si>
    <t>Anatole</t>
  </si>
  <si>
    <t>Florian</t>
  </si>
  <si>
    <t>LES SABLES VENDEE TENNIS DE TABL</t>
  </si>
  <si>
    <t>Alexandre</t>
  </si>
  <si>
    <t>6315250</t>
  </si>
  <si>
    <t>ANDRE GARCIA</t>
  </si>
  <si>
    <t>Maxime</t>
  </si>
  <si>
    <t>FONTENEAU</t>
  </si>
  <si>
    <t>Ludovic</t>
  </si>
  <si>
    <t>ARAGONAIS</t>
  </si>
  <si>
    <t>Davy</t>
  </si>
  <si>
    <t>LOPES</t>
  </si>
  <si>
    <t>Michel</t>
  </si>
  <si>
    <t>FRAPPIN</t>
  </si>
  <si>
    <t>Jason</t>
  </si>
  <si>
    <t>US BEAUREPAIRE / ST FULGENT</t>
  </si>
  <si>
    <t>D3</t>
  </si>
  <si>
    <t>D2</t>
  </si>
  <si>
    <t>Julien</t>
  </si>
  <si>
    <t>BOURNEZEAU ESBTT</t>
  </si>
  <si>
    <t>Benoit</t>
  </si>
  <si>
    <t>Laurent</t>
  </si>
  <si>
    <t>9227653</t>
  </si>
  <si>
    <t>NGUYEN</t>
  </si>
  <si>
    <t>Chi Kien</t>
  </si>
  <si>
    <t>LOYTIER</t>
  </si>
  <si>
    <t>Vivien</t>
  </si>
  <si>
    <t>BRIEAU</t>
  </si>
  <si>
    <t>Tanguy</t>
  </si>
  <si>
    <t>CHARRIER</t>
  </si>
  <si>
    <t>Fabien</t>
  </si>
  <si>
    <t>Mickael</t>
  </si>
  <si>
    <t>SIRE</t>
  </si>
  <si>
    <t>Adrien</t>
  </si>
  <si>
    <t>YOU</t>
  </si>
  <si>
    <t>David</t>
  </si>
  <si>
    <t>PAPIN</t>
  </si>
  <si>
    <t>Pascal</t>
  </si>
  <si>
    <t>Thomas</t>
  </si>
  <si>
    <t>PUAUD</t>
  </si>
  <si>
    <t>Mathis</t>
  </si>
  <si>
    <t>Damien</t>
  </si>
  <si>
    <t>TESSIER</t>
  </si>
  <si>
    <t>POIRE SUR VIE AL</t>
  </si>
  <si>
    <t>CLAVEAU</t>
  </si>
  <si>
    <t>LAGNEAU</t>
  </si>
  <si>
    <t>CHALLET</t>
  </si>
  <si>
    <t>STE FLO/VENDRENNES ES</t>
  </si>
  <si>
    <t>VERDON</t>
  </si>
  <si>
    <t>Guillaume</t>
  </si>
  <si>
    <t>GANDON</t>
  </si>
  <si>
    <t>Patrick</t>
  </si>
  <si>
    <t>Thierry</t>
  </si>
  <si>
    <t>AIZENAY CPF</t>
  </si>
  <si>
    <t>Mathieu</t>
  </si>
  <si>
    <t>8523125</t>
  </si>
  <si>
    <t>COURRIN</t>
  </si>
  <si>
    <t>Anthony</t>
  </si>
  <si>
    <t>ANGLES PPC</t>
  </si>
  <si>
    <t>Alexis</t>
  </si>
  <si>
    <t>BRETIGNOLLES TT</t>
  </si>
  <si>
    <t>GABORIT</t>
  </si>
  <si>
    <t>Léo</t>
  </si>
  <si>
    <t>ANNEREAU</t>
  </si>
  <si>
    <t>Nicolas</t>
  </si>
  <si>
    <t>FONTENAY TTC</t>
  </si>
  <si>
    <t>FE2</t>
  </si>
  <si>
    <t>Corentin</t>
  </si>
  <si>
    <t>HERBIERS (LES) TENNIS DE TABLE</t>
  </si>
  <si>
    <t>LEFEBVRE</t>
  </si>
  <si>
    <t>VENISSE</t>
  </si>
  <si>
    <t>Jordan</t>
  </si>
  <si>
    <t>SALLES</t>
  </si>
  <si>
    <t>8526095</t>
  </si>
  <si>
    <t>CHAUVET</t>
  </si>
  <si>
    <t>Lucas</t>
  </si>
  <si>
    <t>RABAUD</t>
  </si>
  <si>
    <t>Valentin</t>
  </si>
  <si>
    <t>Aurelien</t>
  </si>
  <si>
    <t>LUCON TT</t>
  </si>
  <si>
    <t>JOBARD</t>
  </si>
  <si>
    <t>Stephane</t>
  </si>
  <si>
    <t>Emmanuel</t>
  </si>
  <si>
    <t>SORIN</t>
  </si>
  <si>
    <t>PLAS</t>
  </si>
  <si>
    <t>John</t>
  </si>
  <si>
    <t>MOITIE</t>
  </si>
  <si>
    <t>Denis</t>
  </si>
  <si>
    <t>BOUFFENIE</t>
  </si>
  <si>
    <t>Patrice</t>
  </si>
  <si>
    <t>Frantz</t>
  </si>
  <si>
    <t>Tom</t>
  </si>
  <si>
    <t>Christophe</t>
  </si>
  <si>
    <t>EPESSES (Les)</t>
  </si>
  <si>
    <t>HERBERGEMENT ASTT</t>
  </si>
  <si>
    <t>Olivier</t>
  </si>
  <si>
    <t>BERTHOME</t>
  </si>
  <si>
    <t>MOUCHAMPS SJTT</t>
  </si>
  <si>
    <t>MOYON</t>
  </si>
  <si>
    <t>Sebastien</t>
  </si>
  <si>
    <t>BOUYER</t>
  </si>
  <si>
    <t>Fabrice</t>
  </si>
  <si>
    <t>TRET</t>
  </si>
  <si>
    <t>Axel</t>
  </si>
  <si>
    <t>8525899</t>
  </si>
  <si>
    <t>LAGARDE</t>
  </si>
  <si>
    <t>8530687</t>
  </si>
  <si>
    <t>BRIAND</t>
  </si>
  <si>
    <t>Jonathan</t>
  </si>
  <si>
    <t>TENNIS DE TABLE CLUB GARNACHOIS</t>
  </si>
  <si>
    <t>Louis</t>
  </si>
  <si>
    <t>Kevin</t>
  </si>
  <si>
    <t>BELLEVIGNY ESBV</t>
  </si>
  <si>
    <t>IDIER</t>
  </si>
  <si>
    <t>Dimitri</t>
  </si>
  <si>
    <t>8528347</t>
  </si>
  <si>
    <t>BREHERET</t>
  </si>
  <si>
    <t>Valere</t>
  </si>
  <si>
    <t>BRIGAUD</t>
  </si>
  <si>
    <t>Henri</t>
  </si>
  <si>
    <t>Pierre</t>
  </si>
  <si>
    <t>MARTIN</t>
  </si>
  <si>
    <t>MARTINEAU</t>
  </si>
  <si>
    <t>Enzo</t>
  </si>
  <si>
    <t>8514202</t>
  </si>
  <si>
    <t>ANDREOZZI</t>
  </si>
  <si>
    <t>Eric</t>
  </si>
  <si>
    <t>Romain</t>
  </si>
  <si>
    <t>856837</t>
  </si>
  <si>
    <t>LABULLE</t>
  </si>
  <si>
    <t>POIRIER</t>
  </si>
  <si>
    <t>JG</t>
  </si>
  <si>
    <t>BOURON</t>
  </si>
  <si>
    <t>Mathéo</t>
  </si>
  <si>
    <t>Victor</t>
  </si>
  <si>
    <t>Francois</t>
  </si>
  <si>
    <t>CHALLANS OPS</t>
  </si>
  <si>
    <t>RONDEAU</t>
  </si>
  <si>
    <t>FOURNIER</t>
  </si>
  <si>
    <t>Noan</t>
  </si>
  <si>
    <t>Flavien</t>
  </si>
  <si>
    <t>FERRIERE VENDEE TENNIS DE TABLE</t>
  </si>
  <si>
    <t>Noe</t>
  </si>
  <si>
    <t>PERON</t>
  </si>
  <si>
    <t>Luka</t>
  </si>
  <si>
    <t>Dylan</t>
  </si>
  <si>
    <t>ROLLAND</t>
  </si>
  <si>
    <t>Ethan</t>
  </si>
  <si>
    <t>Titouan</t>
  </si>
  <si>
    <t>Lilian</t>
  </si>
  <si>
    <t>8527505</t>
  </si>
  <si>
    <t>FOULONNEAU</t>
  </si>
  <si>
    <t>Theo</t>
  </si>
  <si>
    <t>BELLESOEUR</t>
  </si>
  <si>
    <t>BESSON</t>
  </si>
  <si>
    <t>Garris</t>
  </si>
  <si>
    <t>Martin</t>
  </si>
  <si>
    <t>8528341</t>
  </si>
  <si>
    <t>GODARD</t>
  </si>
  <si>
    <t>COUTAUD</t>
  </si>
  <si>
    <t>GRIS</t>
  </si>
  <si>
    <t>Emilien</t>
  </si>
  <si>
    <t>Louka</t>
  </si>
  <si>
    <t>Nathan</t>
  </si>
  <si>
    <t>ESSARTS TTE (Les)</t>
  </si>
  <si>
    <t>SAUGET</t>
  </si>
  <si>
    <t>MORTAGNE FRATERNELLE</t>
  </si>
  <si>
    <t>LANDES GENUSSON E</t>
  </si>
  <si>
    <t>Esteban</t>
  </si>
  <si>
    <t>Maxence</t>
  </si>
  <si>
    <t>Yoann</t>
  </si>
  <si>
    <t>Baptiste</t>
  </si>
  <si>
    <t>Sylvain</t>
  </si>
  <si>
    <t>GUILBAUD</t>
  </si>
  <si>
    <t>Paul</t>
  </si>
  <si>
    <t>DAVID</t>
  </si>
  <si>
    <t>Basile</t>
  </si>
  <si>
    <t>Jules</t>
  </si>
  <si>
    <t>SALLERTAINE TTM</t>
  </si>
  <si>
    <t>Quentin</t>
  </si>
  <si>
    <t>Hugo</t>
  </si>
  <si>
    <t>Bastien</t>
  </si>
  <si>
    <t>Raphael</t>
  </si>
  <si>
    <t>Vincent</t>
  </si>
  <si>
    <t>GUICHETEAU</t>
  </si>
  <si>
    <t>PAPILLON</t>
  </si>
  <si>
    <t>Bastian</t>
  </si>
  <si>
    <t>Leo</t>
  </si>
  <si>
    <t>POIROUX</t>
  </si>
  <si>
    <t>Matthieu</t>
  </si>
  <si>
    <t>GAUTHIER</t>
  </si>
  <si>
    <t>LES ACHARDS TT U.S.</t>
  </si>
  <si>
    <t>ROUILLON</t>
  </si>
  <si>
    <t>Yanis</t>
  </si>
  <si>
    <t>Louison</t>
  </si>
  <si>
    <t>Mael</t>
  </si>
  <si>
    <t>Sacha</t>
  </si>
  <si>
    <t>RENAUD</t>
  </si>
  <si>
    <t>ELI</t>
  </si>
  <si>
    <t>CG</t>
  </si>
  <si>
    <t>MARSAUD</t>
  </si>
  <si>
    <t>Noa</t>
  </si>
  <si>
    <t>GUILLOTEAU</t>
  </si>
  <si>
    <t>Noah</t>
  </si>
  <si>
    <t>CHAUVIGNE</t>
  </si>
  <si>
    <t>Mathias</t>
  </si>
  <si>
    <t>HERAUD</t>
  </si>
  <si>
    <t>Simy</t>
  </si>
  <si>
    <t>MORIN</t>
  </si>
  <si>
    <t>Nolan</t>
  </si>
  <si>
    <t>ALLAIZEAU</t>
  </si>
  <si>
    <t>SOUCHET</t>
  </si>
  <si>
    <t>Ewen</t>
  </si>
  <si>
    <t>Evan</t>
  </si>
  <si>
    <t>VENDE</t>
  </si>
  <si>
    <t>PROUX</t>
  </si>
  <si>
    <t>Charles</t>
  </si>
  <si>
    <t>8530395</t>
  </si>
  <si>
    <t>Leopold</t>
  </si>
  <si>
    <t>8530356</t>
  </si>
  <si>
    <t>CHEVALIER</t>
  </si>
  <si>
    <t>BONTEMPS</t>
  </si>
  <si>
    <t>GOURRAUD</t>
  </si>
  <si>
    <t>Brice</t>
  </si>
  <si>
    <t>IWANISZYN</t>
  </si>
  <si>
    <t>Gabriel</t>
  </si>
  <si>
    <t>POUZAUGES A.C.T.T.</t>
  </si>
  <si>
    <t>Jimmy</t>
  </si>
  <si>
    <t>Elie</t>
  </si>
  <si>
    <t>GABORIAU</t>
  </si>
  <si>
    <t>Marius</t>
  </si>
  <si>
    <t>8528305</t>
  </si>
  <si>
    <t>GUIBERT</t>
  </si>
  <si>
    <t>ST HILAIRE DE LOULAY</t>
  </si>
  <si>
    <t>Augustin</t>
  </si>
  <si>
    <t>PICOT</t>
  </si>
  <si>
    <t>Gabin</t>
  </si>
  <si>
    <t>Lenny</t>
  </si>
  <si>
    <t>BOURASSEAU</t>
  </si>
  <si>
    <t>8530626</t>
  </si>
  <si>
    <t>CHAVAGNES EN P. STL</t>
  </si>
  <si>
    <t>BUREAU</t>
  </si>
  <si>
    <t>8529803</t>
  </si>
  <si>
    <t>SECHER</t>
  </si>
  <si>
    <t>DURET</t>
  </si>
  <si>
    <t>Peio</t>
  </si>
  <si>
    <t>PAVAGEAU</t>
  </si>
  <si>
    <t>VRIGNON</t>
  </si>
  <si>
    <t>Andy</t>
  </si>
  <si>
    <t>BOITARD</t>
  </si>
  <si>
    <t>8530448</t>
  </si>
  <si>
    <t>HUGOT</t>
  </si>
  <si>
    <t>ARNAUD</t>
  </si>
  <si>
    <t>Gaspard</t>
  </si>
  <si>
    <t>MG</t>
  </si>
  <si>
    <t>BOSSIS</t>
  </si>
  <si>
    <t>Louca</t>
  </si>
  <si>
    <t>RICHARD</t>
  </si>
  <si>
    <t>SORNIN</t>
  </si>
  <si>
    <t>Maël</t>
  </si>
  <si>
    <t>8529166</t>
  </si>
  <si>
    <t>Milan</t>
  </si>
  <si>
    <t>Brayan</t>
  </si>
  <si>
    <t>8530764</t>
  </si>
  <si>
    <t>VERGEREAU</t>
  </si>
  <si>
    <t>Loan</t>
  </si>
  <si>
    <t>VINCENDEAU</t>
  </si>
  <si>
    <t>Robin</t>
  </si>
  <si>
    <t>DAVIET</t>
  </si>
  <si>
    <t>Lisandre</t>
  </si>
  <si>
    <t>Kylian</t>
  </si>
  <si>
    <t>8529665</t>
  </si>
  <si>
    <t>ROUX</t>
  </si>
  <si>
    <t>Malone</t>
  </si>
  <si>
    <t>TT MONTS ET VALLEES</t>
  </si>
  <si>
    <t>8530571</t>
  </si>
  <si>
    <t>TRAVERT</t>
  </si>
  <si>
    <t>8529568</t>
  </si>
  <si>
    <t>YVERNOGEAU</t>
  </si>
  <si>
    <t>Charly</t>
  </si>
  <si>
    <t>BONNAUD</t>
  </si>
  <si>
    <t>RAVACHE</t>
  </si>
  <si>
    <t>8527601</t>
  </si>
  <si>
    <t>VALLEE</t>
  </si>
  <si>
    <t>NIEUL TENNIS DE TABLE</t>
  </si>
  <si>
    <t>COUGNON</t>
  </si>
  <si>
    <t>Amaury</t>
  </si>
  <si>
    <t>8530328</t>
  </si>
  <si>
    <t>BOUDAUD</t>
  </si>
  <si>
    <t>Johann</t>
  </si>
  <si>
    <t>LAFLEUR</t>
  </si>
  <si>
    <t>LIMOUSIN</t>
  </si>
  <si>
    <t>ROUILLIER</t>
  </si>
  <si>
    <t>Paul-emmanuel</t>
  </si>
  <si>
    <t>AUMONT</t>
  </si>
  <si>
    <t>8528824</t>
  </si>
  <si>
    <t>ROUSSEAU</t>
  </si>
  <si>
    <t>Owen</t>
  </si>
  <si>
    <t>AIRIEAU</t>
  </si>
  <si>
    <t>ETIENNE</t>
  </si>
  <si>
    <t>Dorian</t>
  </si>
  <si>
    <t>8530547</t>
  </si>
  <si>
    <t>Antonin</t>
  </si>
  <si>
    <t>8529545</t>
  </si>
  <si>
    <t>GRIFFON</t>
  </si>
  <si>
    <t>NICOLAS</t>
  </si>
  <si>
    <t>Benjamin</t>
  </si>
  <si>
    <t>Timeo</t>
  </si>
  <si>
    <t>Soren</t>
  </si>
  <si>
    <t>DRAPEAU</t>
  </si>
  <si>
    <t>Ilan</t>
  </si>
  <si>
    <t>Sohan</t>
  </si>
  <si>
    <t>FOUCHARD</t>
  </si>
  <si>
    <t>8530139</t>
  </si>
  <si>
    <t>8530787</t>
  </si>
  <si>
    <t>NOIRMOUTIER AL</t>
  </si>
  <si>
    <t>8530836</t>
  </si>
  <si>
    <t>BRUNET MICHENAUD</t>
  </si>
  <si>
    <t>GRELIER</t>
  </si>
  <si>
    <t>Firmin</t>
  </si>
  <si>
    <t>SIMON</t>
  </si>
  <si>
    <t>LANDES</t>
  </si>
  <si>
    <t>Clement</t>
  </si>
  <si>
    <t>8530211</t>
  </si>
  <si>
    <t>GUERINEAU</t>
  </si>
  <si>
    <t>DORION</t>
  </si>
  <si>
    <t>Isaac</t>
  </si>
  <si>
    <t>8530496</t>
  </si>
  <si>
    <t>BARANGER</t>
  </si>
  <si>
    <t>8530819</t>
  </si>
  <si>
    <t>8529351</t>
  </si>
  <si>
    <t>PERSYN</t>
  </si>
  <si>
    <t>8529062</t>
  </si>
  <si>
    <t>8530815</t>
  </si>
  <si>
    <t>FIGUREAU</t>
  </si>
  <si>
    <t>Eloan</t>
  </si>
  <si>
    <t>BG</t>
  </si>
  <si>
    <t>Ezio</t>
  </si>
  <si>
    <t>LALOUE</t>
  </si>
  <si>
    <t>B2</t>
  </si>
  <si>
    <t>GELE FORT</t>
  </si>
  <si>
    <t>SUAUDEAU</t>
  </si>
  <si>
    <t>Thibaut</t>
  </si>
  <si>
    <t>BODIN</t>
  </si>
  <si>
    <t>DUPONT</t>
  </si>
  <si>
    <t>Nois</t>
  </si>
  <si>
    <t>8530775</t>
  </si>
  <si>
    <t>BADOUH</t>
  </si>
  <si>
    <t>Solal</t>
  </si>
  <si>
    <t>FRANCHETEAU</t>
  </si>
  <si>
    <t>8529238</t>
  </si>
  <si>
    <t>GUILLEMET</t>
  </si>
  <si>
    <t>GUIMIER</t>
  </si>
  <si>
    <t>BOULEUX</t>
  </si>
  <si>
    <t>CHEVRIER</t>
  </si>
  <si>
    <t>8530776</t>
  </si>
  <si>
    <t>BONNAUDET</t>
  </si>
  <si>
    <t>8530882</t>
  </si>
  <si>
    <t>Aaron</t>
  </si>
  <si>
    <t>BEZIER</t>
  </si>
  <si>
    <t>8529636</t>
  </si>
  <si>
    <t>THOMASSIN</t>
  </si>
  <si>
    <t>8530781</t>
  </si>
  <si>
    <t>8530985</t>
  </si>
  <si>
    <t>Ewan</t>
  </si>
  <si>
    <t>Adam</t>
  </si>
  <si>
    <t>J4</t>
  </si>
  <si>
    <t>8527242</t>
  </si>
  <si>
    <t>BEAUFOU VENDEE (ASL)</t>
  </si>
  <si>
    <t>8525275</t>
  </si>
  <si>
    <t>8530396</t>
  </si>
  <si>
    <t>TENNIS DE TABLE LA ROCHE VENDEE</t>
  </si>
  <si>
    <t>8528293</t>
  </si>
  <si>
    <t>8530082</t>
  </si>
  <si>
    <t>Zoelie</t>
  </si>
  <si>
    <t>8530015</t>
  </si>
  <si>
    <t>Adelie</t>
  </si>
  <si>
    <t>8529542</t>
  </si>
  <si>
    <t>Luu-Ly</t>
  </si>
  <si>
    <t>8530927</t>
  </si>
  <si>
    <t>Eléa</t>
  </si>
  <si>
    <t>8531449</t>
  </si>
  <si>
    <t>Justine</t>
  </si>
  <si>
    <t>8530860</t>
  </si>
  <si>
    <t>VILLENEUVE</t>
  </si>
  <si>
    <t>Lizzie</t>
  </si>
  <si>
    <t>8530807</t>
  </si>
  <si>
    <t>SOULLARD</t>
  </si>
  <si>
    <t>Clara</t>
  </si>
  <si>
    <t>8529621</t>
  </si>
  <si>
    <t>Celia</t>
  </si>
  <si>
    <t>8526294</t>
  </si>
  <si>
    <t>8518818</t>
  </si>
  <si>
    <t>8527915</t>
  </si>
  <si>
    <t>ST CHRISTOPHE DU LIGNERON</t>
  </si>
  <si>
    <t>8520436</t>
  </si>
  <si>
    <t>7912629</t>
  </si>
  <si>
    <t>7211308</t>
  </si>
  <si>
    <t>BOITEAU</t>
  </si>
  <si>
    <t>8519334</t>
  </si>
  <si>
    <t>RIBREAU</t>
  </si>
  <si>
    <t>GUERIN</t>
  </si>
  <si>
    <t>8517312</t>
  </si>
  <si>
    <t>ALTTAN AUBIGNY/NESMY T.T. (A.L.)</t>
  </si>
  <si>
    <t>8522525</t>
  </si>
  <si>
    <t>KARCHER</t>
  </si>
  <si>
    <t>8516207</t>
  </si>
  <si>
    <t>CHANTONNAY T.T.</t>
  </si>
  <si>
    <t>8521032</t>
  </si>
  <si>
    <t>8515333</t>
  </si>
  <si>
    <t>Michael</t>
  </si>
  <si>
    <t>8523358</t>
  </si>
  <si>
    <t>4419696</t>
  </si>
  <si>
    <t>8520299</t>
  </si>
  <si>
    <t>8520081</t>
  </si>
  <si>
    <t>Jerome</t>
  </si>
  <si>
    <t>856201</t>
  </si>
  <si>
    <t>4431651</t>
  </si>
  <si>
    <t>8522608</t>
  </si>
  <si>
    <t>ST FLORENT TENNIS DE TABLE</t>
  </si>
  <si>
    <t>857519</t>
  </si>
  <si>
    <t>8513127</t>
  </si>
  <si>
    <t>AVRILLE AS 85</t>
  </si>
  <si>
    <t>8522881</t>
  </si>
  <si>
    <t>8523822</t>
  </si>
  <si>
    <t>2715621</t>
  </si>
  <si>
    <t>Jean Pierre</t>
  </si>
  <si>
    <t>8523770</t>
  </si>
  <si>
    <t>8523836</t>
  </si>
  <si>
    <t>Frederic</t>
  </si>
  <si>
    <t>8528355</t>
  </si>
  <si>
    <t>ST MESMIN/MONTOURNAIS AECM TT</t>
  </si>
  <si>
    <t>8512536</t>
  </si>
  <si>
    <t>8522825</t>
  </si>
  <si>
    <t>8516317</t>
  </si>
  <si>
    <t>8511887</t>
  </si>
  <si>
    <t>185617</t>
  </si>
  <si>
    <t>8527511</t>
  </si>
  <si>
    <t>8528866</t>
  </si>
  <si>
    <t>8526881</t>
  </si>
  <si>
    <t>8528171</t>
  </si>
  <si>
    <t>4512014</t>
  </si>
  <si>
    <t>CHERRIER</t>
  </si>
  <si>
    <t>8523163</t>
  </si>
  <si>
    <t>BOUDEAUD</t>
  </si>
  <si>
    <t>8512732</t>
  </si>
  <si>
    <t>8518666</t>
  </si>
  <si>
    <t>POHARDY</t>
  </si>
  <si>
    <t>VRIGNEAU</t>
  </si>
  <si>
    <t>Freddy</t>
  </si>
  <si>
    <t>2714986</t>
  </si>
  <si>
    <t>THOREL</t>
  </si>
  <si>
    <t>8526946</t>
  </si>
  <si>
    <t>5014949</t>
  </si>
  <si>
    <t>GERARD</t>
  </si>
  <si>
    <t>RAPIN</t>
  </si>
  <si>
    <t>ST PAUL EN P. FARFADETS TT</t>
  </si>
  <si>
    <t>8521509</t>
  </si>
  <si>
    <t>FIEUS</t>
  </si>
  <si>
    <t>Gregory</t>
  </si>
  <si>
    <t>8517154</t>
  </si>
  <si>
    <t>8513979</t>
  </si>
  <si>
    <t>Didier</t>
  </si>
  <si>
    <t>8528615</t>
  </si>
  <si>
    <t>8526157</t>
  </si>
  <si>
    <t>8524699</t>
  </si>
  <si>
    <t>GUEDON</t>
  </si>
  <si>
    <t>Jessy</t>
  </si>
  <si>
    <t>8527755</t>
  </si>
  <si>
    <t>8528258</t>
  </si>
  <si>
    <t>GALAN</t>
  </si>
  <si>
    <t>Cyrille</t>
  </si>
  <si>
    <t>8523945</t>
  </si>
  <si>
    <t>POTEREAU</t>
  </si>
  <si>
    <t>8529894</t>
  </si>
  <si>
    <t>ROBIN</t>
  </si>
  <si>
    <t>8531331</t>
  </si>
  <si>
    <t>ROUSSILLON</t>
  </si>
  <si>
    <t>Gwenn</t>
  </si>
  <si>
    <t>8531451</t>
  </si>
  <si>
    <t>BOISSELEAU</t>
  </si>
  <si>
    <t>8523674</t>
  </si>
  <si>
    <t>8526277</t>
  </si>
  <si>
    <t>8526729</t>
  </si>
  <si>
    <t>8525253</t>
  </si>
  <si>
    <t>8528371</t>
  </si>
  <si>
    <t>8527537</t>
  </si>
  <si>
    <t>8528190</t>
  </si>
  <si>
    <t>8526262</t>
  </si>
  <si>
    <t>8527016</t>
  </si>
  <si>
    <t>8527506</t>
  </si>
  <si>
    <t>8528884</t>
  </si>
  <si>
    <t>8529253</t>
  </si>
  <si>
    <t>7923762</t>
  </si>
  <si>
    <t>TUNA SALAS</t>
  </si>
  <si>
    <t>NICOU</t>
  </si>
  <si>
    <t>8528269</t>
  </si>
  <si>
    <t>8526804</t>
  </si>
  <si>
    <t>8528995</t>
  </si>
  <si>
    <t>8529126</t>
  </si>
  <si>
    <t>8530009</t>
  </si>
  <si>
    <t>8527308</t>
  </si>
  <si>
    <t>8529052</t>
  </si>
  <si>
    <t>8529606</t>
  </si>
  <si>
    <t>8526102</t>
  </si>
  <si>
    <t>8528943</t>
  </si>
  <si>
    <t>8526849</t>
  </si>
  <si>
    <t>BABARIT</t>
  </si>
  <si>
    <t>BAWEJSKI</t>
  </si>
  <si>
    <t>8529067</t>
  </si>
  <si>
    <t>BONNEAU</t>
  </si>
  <si>
    <t>8530922</t>
  </si>
  <si>
    <t>Killian</t>
  </si>
  <si>
    <t>8530056</t>
  </si>
  <si>
    <t>LEVIEL</t>
  </si>
  <si>
    <t>Diego</t>
  </si>
  <si>
    <t>8530114</t>
  </si>
  <si>
    <t>RUSQUET</t>
  </si>
  <si>
    <t>Youenn</t>
  </si>
  <si>
    <t>8530598</t>
  </si>
  <si>
    <t>8526140</t>
  </si>
  <si>
    <t>8527166</t>
  </si>
  <si>
    <t>8526799</t>
  </si>
  <si>
    <t>8527540</t>
  </si>
  <si>
    <t>8528388</t>
  </si>
  <si>
    <t>8526091</t>
  </si>
  <si>
    <t>8529044</t>
  </si>
  <si>
    <t>8528981</t>
  </si>
  <si>
    <t>8527723</t>
  </si>
  <si>
    <t>8527361</t>
  </si>
  <si>
    <t>8528902</t>
  </si>
  <si>
    <t>8527464</t>
  </si>
  <si>
    <t>8527263</t>
  </si>
  <si>
    <t>8530231</t>
  </si>
  <si>
    <t>8529707</t>
  </si>
  <si>
    <t>4453646</t>
  </si>
  <si>
    <t>LE GALL</t>
  </si>
  <si>
    <t>Loic</t>
  </si>
  <si>
    <t>8529152</t>
  </si>
  <si>
    <t>8528173</t>
  </si>
  <si>
    <t>8528163</t>
  </si>
  <si>
    <t>8528162</t>
  </si>
  <si>
    <t>8528318</t>
  </si>
  <si>
    <t>8529687</t>
  </si>
  <si>
    <t>8529537</t>
  </si>
  <si>
    <t>8529125</t>
  </si>
  <si>
    <t>8530066</t>
  </si>
  <si>
    <t>8527631</t>
  </si>
  <si>
    <t>AGENEAU</t>
  </si>
  <si>
    <t>8528982</t>
  </si>
  <si>
    <t>BELZ-HEREAU</t>
  </si>
  <si>
    <t>BONNIN</t>
  </si>
  <si>
    <t>8529598</t>
  </si>
  <si>
    <t>BOUQUIN</t>
  </si>
  <si>
    <t>ST MARS REORTHE TT</t>
  </si>
  <si>
    <t>8531007</t>
  </si>
  <si>
    <t>BOUSIQUIER</t>
  </si>
  <si>
    <t>Adan</t>
  </si>
  <si>
    <t>MEILLERAIE R</t>
  </si>
  <si>
    <t>COUTANT</t>
  </si>
  <si>
    <t>Erwan</t>
  </si>
  <si>
    <t>8527824</t>
  </si>
  <si>
    <t>DANIEAU</t>
  </si>
  <si>
    <t>Sullivan</t>
  </si>
  <si>
    <t>8529632</t>
  </si>
  <si>
    <t>GUILLET</t>
  </si>
  <si>
    <t>8529592</t>
  </si>
  <si>
    <t>JAMIN-BELZ</t>
  </si>
  <si>
    <t>8530805</t>
  </si>
  <si>
    <t>JEENATH</t>
  </si>
  <si>
    <t>8528873</t>
  </si>
  <si>
    <t>LEBEAUPIN</t>
  </si>
  <si>
    <t>8529551</t>
  </si>
  <si>
    <t>8529124</t>
  </si>
  <si>
    <t>MICHON</t>
  </si>
  <si>
    <t>Renan</t>
  </si>
  <si>
    <t>8526873</t>
  </si>
  <si>
    <t>NAVARRE</t>
  </si>
  <si>
    <t>8529379</t>
  </si>
  <si>
    <t>Loris</t>
  </si>
  <si>
    <t>8530702</t>
  </si>
  <si>
    <t>ROY</t>
  </si>
  <si>
    <t>Rafael</t>
  </si>
  <si>
    <t>William</t>
  </si>
  <si>
    <t>8530380</t>
  </si>
  <si>
    <t>TESSON</t>
  </si>
  <si>
    <t>Felix</t>
  </si>
  <si>
    <t>8529771</t>
  </si>
  <si>
    <t>Nathael</t>
  </si>
  <si>
    <t>8526912</t>
  </si>
  <si>
    <t>8529116</t>
  </si>
  <si>
    <t>DRAPIER TASSEIN</t>
  </si>
  <si>
    <t>8528942</t>
  </si>
  <si>
    <t>8530391</t>
  </si>
  <si>
    <t>8529608</t>
  </si>
  <si>
    <t>8529114</t>
  </si>
  <si>
    <t>8528862</t>
  </si>
  <si>
    <t>8529869</t>
  </si>
  <si>
    <t>8530170</t>
  </si>
  <si>
    <t>8530725</t>
  </si>
  <si>
    <t>8528316</t>
  </si>
  <si>
    <t>8527971</t>
  </si>
  <si>
    <t>8530632</t>
  </si>
  <si>
    <t>8529850</t>
  </si>
  <si>
    <t>8528495</t>
  </si>
  <si>
    <t>8528262</t>
  </si>
  <si>
    <t>8529540</t>
  </si>
  <si>
    <t>8529558</t>
  </si>
  <si>
    <t>8528948</t>
  </si>
  <si>
    <t>BOUIN E</t>
  </si>
  <si>
    <t>8530828</t>
  </si>
  <si>
    <t>ARIES</t>
  </si>
  <si>
    <t>Ambroise</t>
  </si>
  <si>
    <t>8531395</t>
  </si>
  <si>
    <t>ASTOUL</t>
  </si>
  <si>
    <t>8531308</t>
  </si>
  <si>
    <t>BATTREAU</t>
  </si>
  <si>
    <t>Marc</t>
  </si>
  <si>
    <t>8530340</t>
  </si>
  <si>
    <t>BEAUMONT</t>
  </si>
  <si>
    <t>8530433</t>
  </si>
  <si>
    <t>BELLANGER</t>
  </si>
  <si>
    <t>8531540</t>
  </si>
  <si>
    <t>Clovis</t>
  </si>
  <si>
    <t>8530537</t>
  </si>
  <si>
    <t>BODET</t>
  </si>
  <si>
    <t>CARLIER</t>
  </si>
  <si>
    <t>8531210</t>
  </si>
  <si>
    <t>CHARIER</t>
  </si>
  <si>
    <t>8530658</t>
  </si>
  <si>
    <t>CHEVALLEREAU</t>
  </si>
  <si>
    <t>8530967</t>
  </si>
  <si>
    <t>8530803</t>
  </si>
  <si>
    <t>8530801</t>
  </si>
  <si>
    <t>8527562</t>
  </si>
  <si>
    <t>DEGRANGE</t>
  </si>
  <si>
    <t>Julian</t>
  </si>
  <si>
    <t>8531468</t>
  </si>
  <si>
    <t>DESPIERRES</t>
  </si>
  <si>
    <t>8531443</t>
  </si>
  <si>
    <t>FERRE</t>
  </si>
  <si>
    <t>GARNIER</t>
  </si>
  <si>
    <t>8531203</t>
  </si>
  <si>
    <t>GAUDIN</t>
  </si>
  <si>
    <t>8531491</t>
  </si>
  <si>
    <t>HEMERY</t>
  </si>
  <si>
    <t>8531408</t>
  </si>
  <si>
    <t>KACKI</t>
  </si>
  <si>
    <t>Louan</t>
  </si>
  <si>
    <t>8530216</t>
  </si>
  <si>
    <t>Mewen</t>
  </si>
  <si>
    <t>8530731</t>
  </si>
  <si>
    <t>Johan</t>
  </si>
  <si>
    <t>8530505</t>
  </si>
  <si>
    <t>SIONNEAU</t>
  </si>
  <si>
    <t>8531241</t>
  </si>
  <si>
    <t>VERGNEAULT</t>
  </si>
  <si>
    <t>Leon</t>
  </si>
  <si>
    <t>8527536</t>
  </si>
  <si>
    <t>8529758</t>
  </si>
  <si>
    <t>8530344</t>
  </si>
  <si>
    <t>8529669</t>
  </si>
  <si>
    <t>8530389</t>
  </si>
  <si>
    <t>8529539</t>
  </si>
  <si>
    <t>8530934</t>
  </si>
  <si>
    <t>AMOR</t>
  </si>
  <si>
    <t>Noam</t>
  </si>
  <si>
    <t>8531393</t>
  </si>
  <si>
    <t>BELFARES</t>
  </si>
  <si>
    <t>Ivann</t>
  </si>
  <si>
    <t>8531229</t>
  </si>
  <si>
    <t>BENAGLIA</t>
  </si>
  <si>
    <t>8530697</t>
  </si>
  <si>
    <t>CLOUTOUR</t>
  </si>
  <si>
    <t>8529400</t>
  </si>
  <si>
    <t>CORMERAIS</t>
  </si>
  <si>
    <t>8529064</t>
  </si>
  <si>
    <t>HERITEAU</t>
  </si>
  <si>
    <t>Eliot</t>
  </si>
  <si>
    <t>8531502</t>
  </si>
  <si>
    <t>LITOU</t>
  </si>
  <si>
    <t>Ruben</t>
  </si>
  <si>
    <t>Timéo</t>
  </si>
  <si>
    <t>8530635</t>
  </si>
  <si>
    <t>MILCENT</t>
  </si>
  <si>
    <t>Camille</t>
  </si>
  <si>
    <t>8531525</t>
  </si>
  <si>
    <t>PAPON-LAURENT</t>
  </si>
  <si>
    <t>Jiméon</t>
  </si>
  <si>
    <t>8531423</t>
  </si>
  <si>
    <t>12850007</t>
  </si>
  <si>
    <t>12850012</t>
  </si>
  <si>
    <t>12850014</t>
  </si>
  <si>
    <t>ST LAURENT S/S ASCM</t>
  </si>
  <si>
    <t>12850015</t>
  </si>
  <si>
    <t>12850016</t>
  </si>
  <si>
    <t>12850020</t>
  </si>
  <si>
    <t>12850021</t>
  </si>
  <si>
    <t>12850023</t>
  </si>
  <si>
    <t>12850024</t>
  </si>
  <si>
    <t>12850026</t>
  </si>
  <si>
    <t>12850028</t>
  </si>
  <si>
    <t>12850030</t>
  </si>
  <si>
    <t>12850031</t>
  </si>
  <si>
    <t>12850032</t>
  </si>
  <si>
    <t>12850033</t>
  </si>
  <si>
    <t>12850034</t>
  </si>
  <si>
    <t>12850037</t>
  </si>
  <si>
    <t>12850040</t>
  </si>
  <si>
    <t>12850043</t>
  </si>
  <si>
    <t>12850046</t>
  </si>
  <si>
    <t>12850051</t>
  </si>
  <si>
    <t>12850057</t>
  </si>
  <si>
    <t>12850063</t>
  </si>
  <si>
    <t>12850069</t>
  </si>
  <si>
    <t>12850072</t>
  </si>
  <si>
    <t>ST GILLES EP</t>
  </si>
  <si>
    <t>12850078</t>
  </si>
  <si>
    <t>12850097</t>
  </si>
  <si>
    <t>12850109</t>
  </si>
  <si>
    <t>12850111</t>
  </si>
  <si>
    <t>12850126</t>
  </si>
  <si>
    <t>12850134</t>
  </si>
  <si>
    <t>12850135</t>
  </si>
  <si>
    <t>12850136</t>
  </si>
  <si>
    <t>12850142</t>
  </si>
  <si>
    <t>12850143</t>
  </si>
  <si>
    <t>12850153</t>
  </si>
  <si>
    <t>12850163</t>
  </si>
  <si>
    <t>12850167</t>
  </si>
  <si>
    <t>12850170</t>
  </si>
  <si>
    <t>12850171</t>
  </si>
  <si>
    <t>12850172</t>
  </si>
  <si>
    <t>12851011</t>
  </si>
  <si>
    <t>12851012</t>
  </si>
  <si>
    <t>12851016</t>
  </si>
  <si>
    <t>12851018</t>
  </si>
  <si>
    <t>12851025</t>
  </si>
  <si>
    <t>12851027</t>
  </si>
  <si>
    <t>12851030</t>
  </si>
  <si>
    <t>8525964</t>
  </si>
  <si>
    <t>PHELLIPON</t>
  </si>
  <si>
    <t>Louise</t>
  </si>
  <si>
    <t>ST DENIS CHEVASSE ES</t>
  </si>
  <si>
    <t>Tymeo</t>
  </si>
  <si>
    <t>COMMEQUIERS TT</t>
  </si>
  <si>
    <t>8530788</t>
  </si>
  <si>
    <t>MANCEAU</t>
  </si>
  <si>
    <t>8530754</t>
  </si>
  <si>
    <t>SOURISSEAU</t>
  </si>
  <si>
    <t>8528290</t>
  </si>
  <si>
    <t>8531983</t>
  </si>
  <si>
    <t>8532087</t>
  </si>
  <si>
    <t>RAUTURIER</t>
  </si>
  <si>
    <t>8530675</t>
  </si>
  <si>
    <t>Lucien</t>
  </si>
  <si>
    <t>8528350</t>
  </si>
  <si>
    <t>CHOPIN</t>
  </si>
  <si>
    <t>Joshua</t>
  </si>
  <si>
    <t>8527484</t>
  </si>
  <si>
    <t>BOUCHER</t>
  </si>
  <si>
    <t>8530491</t>
  </si>
  <si>
    <t>HERISSON</t>
  </si>
  <si>
    <t>8530026</t>
  </si>
  <si>
    <t>VIOLLEAU-LAGAE</t>
  </si>
  <si>
    <t>8531744</t>
  </si>
  <si>
    <t>MERET</t>
  </si>
  <si>
    <t>8530507</t>
  </si>
  <si>
    <t>8531742</t>
  </si>
  <si>
    <t>PEREIRA</t>
  </si>
  <si>
    <t>8530738</t>
  </si>
  <si>
    <t>BRUN</t>
  </si>
  <si>
    <t>8522424</t>
  </si>
  <si>
    <t>NEAU</t>
  </si>
  <si>
    <t>8514551</t>
  </si>
  <si>
    <t>KEROMNES</t>
  </si>
  <si>
    <t>8519084</t>
  </si>
  <si>
    <t>CAUCHON</t>
  </si>
  <si>
    <t>4912192</t>
  </si>
  <si>
    <t>PECTEL</t>
  </si>
  <si>
    <t>8514443</t>
  </si>
  <si>
    <t>LE DEUN</t>
  </si>
  <si>
    <t>Jean Christophe</t>
  </si>
  <si>
    <t>8526396</t>
  </si>
  <si>
    <t>BOUCHONNEAU</t>
  </si>
  <si>
    <t>Yannis</t>
  </si>
  <si>
    <t>8522843</t>
  </si>
  <si>
    <t>PLAIN</t>
  </si>
  <si>
    <t>OUEDRAOGO</t>
  </si>
  <si>
    <t>Kilian</t>
  </si>
  <si>
    <t>8529249</t>
  </si>
  <si>
    <t>Melanie</t>
  </si>
  <si>
    <t>9h30</t>
  </si>
  <si>
    <t>10h30</t>
  </si>
  <si>
    <t>BABINOT</t>
  </si>
  <si>
    <t>8529840</t>
  </si>
  <si>
    <t>TEILLET</t>
  </si>
  <si>
    <t>Eglantine</t>
  </si>
  <si>
    <t>8532518</t>
  </si>
  <si>
    <t>BEAUDOIN</t>
  </si>
  <si>
    <t>Nadege</t>
  </si>
  <si>
    <t>Zoé</t>
  </si>
  <si>
    <t>TRICAUD</t>
  </si>
  <si>
    <t>13h00</t>
  </si>
  <si>
    <t>14h00</t>
  </si>
  <si>
    <t>BLANCHARD</t>
  </si>
  <si>
    <t>8531269</t>
  </si>
  <si>
    <t>Claire</t>
  </si>
  <si>
    <t>PELLETREAU</t>
  </si>
  <si>
    <t>8530761</t>
  </si>
  <si>
    <t>PILARD</t>
  </si>
  <si>
    <t>Maëva</t>
  </si>
  <si>
    <t>8515590</t>
  </si>
  <si>
    <t>8532193</t>
  </si>
  <si>
    <t>BONNET</t>
  </si>
  <si>
    <t>Xavier</t>
  </si>
  <si>
    <t>12851028</t>
  </si>
  <si>
    <t>8516491</t>
  </si>
  <si>
    <t>8532115</t>
  </si>
  <si>
    <t>Philippe</t>
  </si>
  <si>
    <t>8524768</t>
  </si>
  <si>
    <t>CLOAREC</t>
  </si>
  <si>
    <t>8525969</t>
  </si>
  <si>
    <t>CULOT</t>
  </si>
  <si>
    <t>8524365</t>
  </si>
  <si>
    <t>8515374</t>
  </si>
  <si>
    <t>DELAPORTE</t>
  </si>
  <si>
    <t>8531465</t>
  </si>
  <si>
    <t>DUCEPT</t>
  </si>
  <si>
    <t>Benoît</t>
  </si>
  <si>
    <t>7524029</t>
  </si>
  <si>
    <t>366904</t>
  </si>
  <si>
    <t>DUPORT</t>
  </si>
  <si>
    <t>8530244</t>
  </si>
  <si>
    <t>FAURE</t>
  </si>
  <si>
    <t>Jean Michel</t>
  </si>
  <si>
    <t>4112128</t>
  </si>
  <si>
    <t>FLABEL</t>
  </si>
  <si>
    <t>Bertrand</t>
  </si>
  <si>
    <t>8528617</t>
  </si>
  <si>
    <t>GOURDON</t>
  </si>
  <si>
    <t>5719335</t>
  </si>
  <si>
    <t>GRAVELEAU</t>
  </si>
  <si>
    <t>8527750</t>
  </si>
  <si>
    <t>GREAU</t>
  </si>
  <si>
    <t>8520324</t>
  </si>
  <si>
    <t>8531543</t>
  </si>
  <si>
    <t>KERBOEUF VIAUD</t>
  </si>
  <si>
    <t>Gaylord</t>
  </si>
  <si>
    <t>8514479</t>
  </si>
  <si>
    <t>8529045</t>
  </si>
  <si>
    <t>MANDIN</t>
  </si>
  <si>
    <t>Luc</t>
  </si>
  <si>
    <t>8527046</t>
  </si>
  <si>
    <t>8532070</t>
  </si>
  <si>
    <t>MONCHAU</t>
  </si>
  <si>
    <t>8524137</t>
  </si>
  <si>
    <t>PIGA</t>
  </si>
  <si>
    <t>8531722</t>
  </si>
  <si>
    <t>PILLOT</t>
  </si>
  <si>
    <t>9442768</t>
  </si>
  <si>
    <t>4446195</t>
  </si>
  <si>
    <t>QUESME</t>
  </si>
  <si>
    <t>8521082</t>
  </si>
  <si>
    <t>RABALLAND</t>
  </si>
  <si>
    <t>RAYMOND</t>
  </si>
  <si>
    <t>8523765</t>
  </si>
  <si>
    <t>Matheo</t>
  </si>
  <si>
    <t>SOULARD</t>
  </si>
  <si>
    <t>755739</t>
  </si>
  <si>
    <t>TRAN VAN</t>
  </si>
  <si>
    <t>Lionel</t>
  </si>
  <si>
    <t>8528491</t>
  </si>
  <si>
    <t>VASLIN</t>
  </si>
  <si>
    <t>8524435</t>
  </si>
  <si>
    <t>WILLEMS</t>
  </si>
  <si>
    <t>8531159</t>
  </si>
  <si>
    <t>8527598</t>
  </si>
  <si>
    <t>CHAUCHE US</t>
  </si>
  <si>
    <t>8531126</t>
  </si>
  <si>
    <t>GONET</t>
  </si>
  <si>
    <t>8532659</t>
  </si>
  <si>
    <t>LARDEMER</t>
  </si>
  <si>
    <t>Matéo</t>
  </si>
  <si>
    <t>8529460</t>
  </si>
  <si>
    <t>MOUA</t>
  </si>
  <si>
    <t>8530605</t>
  </si>
  <si>
    <t>PRAUD</t>
  </si>
  <si>
    <t>Allan</t>
  </si>
  <si>
    <t>8530506</t>
  </si>
  <si>
    <t>Leny</t>
  </si>
  <si>
    <t>8529203</t>
  </si>
  <si>
    <t>ANSER</t>
  </si>
  <si>
    <t>8529876</t>
  </si>
  <si>
    <t>AUGER</t>
  </si>
  <si>
    <t>8531161</t>
  </si>
  <si>
    <t>AUGER-REMIGEREAU</t>
  </si>
  <si>
    <t>8530438</t>
  </si>
  <si>
    <t>8531480</t>
  </si>
  <si>
    <t>BELAUD</t>
  </si>
  <si>
    <t>8527597</t>
  </si>
  <si>
    <t>8529713</t>
  </si>
  <si>
    <t>Ylann</t>
  </si>
  <si>
    <t>8531427</t>
  </si>
  <si>
    <t>8531556</t>
  </si>
  <si>
    <t>BOUDEAU</t>
  </si>
  <si>
    <t>8528735</t>
  </si>
  <si>
    <t>8531893</t>
  </si>
  <si>
    <t>BREGEON</t>
  </si>
  <si>
    <t>Louciane</t>
  </si>
  <si>
    <t>8531732</t>
  </si>
  <si>
    <t>8532365</t>
  </si>
  <si>
    <t>CENEDELLA</t>
  </si>
  <si>
    <t>8530381</t>
  </si>
  <si>
    <t>8527800</t>
  </si>
  <si>
    <t>CHANSON</t>
  </si>
  <si>
    <t>Luis</t>
  </si>
  <si>
    <t>8532206</t>
  </si>
  <si>
    <t>CHEVALLIER</t>
  </si>
  <si>
    <t>8527558</t>
  </si>
  <si>
    <t>Come</t>
  </si>
  <si>
    <t>DEHAY</t>
  </si>
  <si>
    <t>8531831</t>
  </si>
  <si>
    <t>DAABOUL</t>
  </si>
  <si>
    <t>Roy</t>
  </si>
  <si>
    <t>8530682</t>
  </si>
  <si>
    <t>DANAIS</t>
  </si>
  <si>
    <t>8532451</t>
  </si>
  <si>
    <t>DI RAIMONDO</t>
  </si>
  <si>
    <t>Rudy</t>
  </si>
  <si>
    <t>8529813</t>
  </si>
  <si>
    <t>DRUMELLE</t>
  </si>
  <si>
    <t>Alois</t>
  </si>
  <si>
    <t>8531767</t>
  </si>
  <si>
    <t>FAELENS</t>
  </si>
  <si>
    <t>Toma</t>
  </si>
  <si>
    <t>8531339</t>
  </si>
  <si>
    <t>FAUCONNIER</t>
  </si>
  <si>
    <t>8532307</t>
  </si>
  <si>
    <t>FROUIN</t>
  </si>
  <si>
    <t>8530857</t>
  </si>
  <si>
    <t>GABORIEAU</t>
  </si>
  <si>
    <t>Tino</t>
  </si>
  <si>
    <t>TARDIERE CTT</t>
  </si>
  <si>
    <t>8531984</t>
  </si>
  <si>
    <t>GAUVARD</t>
  </si>
  <si>
    <t>8532466</t>
  </si>
  <si>
    <t>GIBOUIN</t>
  </si>
  <si>
    <t>Marley</t>
  </si>
  <si>
    <t>GRIZAUD COUET</t>
  </si>
  <si>
    <t>8528740</t>
  </si>
  <si>
    <t>HELLET</t>
  </si>
  <si>
    <t>Marc-aurele</t>
  </si>
  <si>
    <t>8531429</t>
  </si>
  <si>
    <t>JACQUELOOT</t>
  </si>
  <si>
    <t>8531530</t>
  </si>
  <si>
    <t>JAMIN</t>
  </si>
  <si>
    <t>LACROIX</t>
  </si>
  <si>
    <t>8531634</t>
  </si>
  <si>
    <t>LECA</t>
  </si>
  <si>
    <t>8532071</t>
  </si>
  <si>
    <t>LETEURTROIS</t>
  </si>
  <si>
    <t>8530955</t>
  </si>
  <si>
    <t>MADIC</t>
  </si>
  <si>
    <t>8530695</t>
  </si>
  <si>
    <t>NICOLLE</t>
  </si>
  <si>
    <t>8531637</t>
  </si>
  <si>
    <t>PIOU</t>
  </si>
  <si>
    <t>8531593</t>
  </si>
  <si>
    <t>RELET</t>
  </si>
  <si>
    <t>8531622</t>
  </si>
  <si>
    <t>Elian</t>
  </si>
  <si>
    <t>8530093</t>
  </si>
  <si>
    <t>RETHORE</t>
  </si>
  <si>
    <t>8531629</t>
  </si>
  <si>
    <t>Gauthier</t>
  </si>
  <si>
    <t>8531823</t>
  </si>
  <si>
    <t>Emile</t>
  </si>
  <si>
    <t>8531541</t>
  </si>
  <si>
    <t>ROHEL</t>
  </si>
  <si>
    <t>8532353</t>
  </si>
  <si>
    <t>SAHIN</t>
  </si>
  <si>
    <t>Adar</t>
  </si>
  <si>
    <t>8528237</t>
  </si>
  <si>
    <t>SIAUDEAU</t>
  </si>
  <si>
    <t>8531730</t>
  </si>
  <si>
    <t>TURBE</t>
  </si>
  <si>
    <t>8526239</t>
  </si>
  <si>
    <t>VACHAL</t>
  </si>
  <si>
    <t>Gregoire</t>
  </si>
  <si>
    <t>8530926</t>
  </si>
  <si>
    <t>VENARD</t>
  </si>
  <si>
    <t>8530972</t>
  </si>
  <si>
    <t>VRIGNEAU-CORDON</t>
  </si>
  <si>
    <t>8531639</t>
  </si>
  <si>
    <t>WINKEL LE ROUZIC</t>
  </si>
  <si>
    <t>fftt</t>
  </si>
  <si>
    <t>8531642</t>
  </si>
  <si>
    <t>ABREU-CHAPUS</t>
  </si>
  <si>
    <t>Milo</t>
  </si>
  <si>
    <t>8532326</t>
  </si>
  <si>
    <t>BACH</t>
  </si>
  <si>
    <t>Timae</t>
  </si>
  <si>
    <t>8532242</t>
  </si>
  <si>
    <t>BAUDRY</t>
  </si>
  <si>
    <t>8531473</t>
  </si>
  <si>
    <t>BISSIERE</t>
  </si>
  <si>
    <t>8531967</t>
  </si>
  <si>
    <t>BLED</t>
  </si>
  <si>
    <t>Jule</t>
  </si>
  <si>
    <t>8531485</t>
  </si>
  <si>
    <t>BOURREAU</t>
  </si>
  <si>
    <t>8530473</t>
  </si>
  <si>
    <t>CADOREL</t>
  </si>
  <si>
    <t>Lino</t>
  </si>
  <si>
    <t>8531389</t>
  </si>
  <si>
    <t>CLOCHON ALVES</t>
  </si>
  <si>
    <t>8532382</t>
  </si>
  <si>
    <t>CORBINEAU</t>
  </si>
  <si>
    <t>8531484</t>
  </si>
  <si>
    <t>Soan</t>
  </si>
  <si>
    <t>8532385</t>
  </si>
  <si>
    <t>DESMOND</t>
  </si>
  <si>
    <t>DUBART</t>
  </si>
  <si>
    <t>8531649</t>
  </si>
  <si>
    <t>Clément</t>
  </si>
  <si>
    <t>8529649</t>
  </si>
  <si>
    <t>8530712</t>
  </si>
  <si>
    <t>8532445</t>
  </si>
  <si>
    <t>GUEUX</t>
  </si>
  <si>
    <t>8531479</t>
  </si>
  <si>
    <t>HAMON</t>
  </si>
  <si>
    <t>8531528</t>
  </si>
  <si>
    <t>HUCHET</t>
  </si>
  <si>
    <t>Nino</t>
  </si>
  <si>
    <t>8531355</t>
  </si>
  <si>
    <t>4939726</t>
  </si>
  <si>
    <t>LAUTRAM</t>
  </si>
  <si>
    <t>LE GUEN</t>
  </si>
  <si>
    <t>8531552</t>
  </si>
  <si>
    <t>8529174</t>
  </si>
  <si>
    <t>LEGRAND</t>
  </si>
  <si>
    <t>8531671</t>
  </si>
  <si>
    <t>MALVAUD</t>
  </si>
  <si>
    <t>8531470</t>
  </si>
  <si>
    <t>8531090</t>
  </si>
  <si>
    <t>MAUMONT</t>
  </si>
  <si>
    <t>8531654</t>
  </si>
  <si>
    <t>MEUNIER</t>
  </si>
  <si>
    <t>8532426</t>
  </si>
  <si>
    <t>MIGNET</t>
  </si>
  <si>
    <t>Melvin</t>
  </si>
  <si>
    <t>8531982</t>
  </si>
  <si>
    <t>NAAR</t>
  </si>
  <si>
    <t>8530387</t>
  </si>
  <si>
    <t>8531912</t>
  </si>
  <si>
    <t>Raphaël</t>
  </si>
  <si>
    <t>8532446</t>
  </si>
  <si>
    <t>PELÉ</t>
  </si>
  <si>
    <t>8530938</t>
  </si>
  <si>
    <t>8531059</t>
  </si>
  <si>
    <t>PIRONNET</t>
  </si>
  <si>
    <t>8529721</t>
  </si>
  <si>
    <t>PRIGENT</t>
  </si>
  <si>
    <t>8532503</t>
  </si>
  <si>
    <t>8531985</t>
  </si>
  <si>
    <t>REVEILLERE</t>
  </si>
  <si>
    <t>Alex</t>
  </si>
  <si>
    <t>8532325</t>
  </si>
  <si>
    <t>Elio</t>
  </si>
  <si>
    <t>8531559</t>
  </si>
  <si>
    <t>SANDULACHE</t>
  </si>
  <si>
    <t>Mihai</t>
  </si>
  <si>
    <t>8529855</t>
  </si>
  <si>
    <t>TERRIEN</t>
  </si>
  <si>
    <t>8532580</t>
  </si>
  <si>
    <t>TROUILLET-NOUET</t>
  </si>
  <si>
    <t>8531847</t>
  </si>
  <si>
    <t>VANTILBORGH</t>
  </si>
  <si>
    <t>8531533</t>
  </si>
  <si>
    <t>ALLANO</t>
  </si>
  <si>
    <t>8531680</t>
  </si>
  <si>
    <t>AUDUREAU</t>
  </si>
  <si>
    <t>8531829</t>
  </si>
  <si>
    <t>BABU</t>
  </si>
  <si>
    <t>Anaël</t>
  </si>
  <si>
    <t>8532654</t>
  </si>
  <si>
    <t>BATARIERE</t>
  </si>
  <si>
    <t>8532305</t>
  </si>
  <si>
    <t>8531988</t>
  </si>
  <si>
    <t>BEAUSSANT</t>
  </si>
  <si>
    <t>8529536</t>
  </si>
  <si>
    <t>BORDEVAIRE</t>
  </si>
  <si>
    <t>8531554</t>
  </si>
  <si>
    <t>BORDIER</t>
  </si>
  <si>
    <t>8531567</t>
  </si>
  <si>
    <t>Swann</t>
  </si>
  <si>
    <t>8531841</t>
  </si>
  <si>
    <t>FORET</t>
  </si>
  <si>
    <t>8531310</t>
  </si>
  <si>
    <t>8532392</t>
  </si>
  <si>
    <t>8532424</t>
  </si>
  <si>
    <t>GUIOULLIER</t>
  </si>
  <si>
    <t>8532521</t>
  </si>
  <si>
    <t>HANOWICZ</t>
  </si>
  <si>
    <t>8532425</t>
  </si>
  <si>
    <t>HERAULT</t>
  </si>
  <si>
    <t>Guilhem</t>
  </si>
  <si>
    <t>8532355</t>
  </si>
  <si>
    <t>8530548</t>
  </si>
  <si>
    <t>Tao</t>
  </si>
  <si>
    <t>8531515</t>
  </si>
  <si>
    <t>8532270</t>
  </si>
  <si>
    <t>MENGUY</t>
  </si>
  <si>
    <t>8531678</t>
  </si>
  <si>
    <t>MOUSSEAUX JAUD</t>
  </si>
  <si>
    <t>8529740</t>
  </si>
  <si>
    <t>PREVOST</t>
  </si>
  <si>
    <t>8532525</t>
  </si>
  <si>
    <t>8531837</t>
  </si>
  <si>
    <t>8531359</t>
  </si>
  <si>
    <t>Wayane</t>
  </si>
  <si>
    <t>8531845</t>
  </si>
  <si>
    <t>ROQUET-DERVAL</t>
  </si>
  <si>
    <t>8532602</t>
  </si>
  <si>
    <t>ROUZEAU</t>
  </si>
  <si>
    <t>8532351</t>
  </si>
  <si>
    <t>8531495</t>
  </si>
  <si>
    <t>8532709</t>
  </si>
  <si>
    <t>VINET BREMENT</t>
  </si>
  <si>
    <t>HUARD-LAVAZAIS</t>
  </si>
  <si>
    <t>Fanny</t>
  </si>
  <si>
    <t>8515369</t>
  </si>
  <si>
    <t>MARCHAND</t>
  </si>
  <si>
    <t>Dominique</t>
  </si>
  <si>
    <t>8530367</t>
  </si>
  <si>
    <t>8532753</t>
  </si>
  <si>
    <t>T1 2023-2024</t>
  </si>
  <si>
    <t>T2 2023-2024</t>
  </si>
  <si>
    <t>T3 2023-2024</t>
  </si>
  <si>
    <t>T4 2023-2024</t>
  </si>
  <si>
    <t>Points CF 2023/2024</t>
  </si>
  <si>
    <t>8h30</t>
  </si>
  <si>
    <t>9h00</t>
  </si>
  <si>
    <t>11h00</t>
  </si>
  <si>
    <t>8532019</t>
  </si>
  <si>
    <t>VIGNERON</t>
  </si>
  <si>
    <t>Erika</t>
  </si>
  <si>
    <t>8532955</t>
  </si>
  <si>
    <t>KRYVKINA</t>
  </si>
  <si>
    <t>Sofiia</t>
  </si>
  <si>
    <t>8531852</t>
  </si>
  <si>
    <t>JAN-BRACHET</t>
  </si>
  <si>
    <t>8532706</t>
  </si>
  <si>
    <t>TOIFANE</t>
  </si>
  <si>
    <t>Zachari</t>
  </si>
  <si>
    <t>8532945</t>
  </si>
  <si>
    <t>8532408</t>
  </si>
  <si>
    <t>POULAIN</t>
  </si>
  <si>
    <t>8531833</t>
  </si>
  <si>
    <t>8532681</t>
  </si>
  <si>
    <t>8532524</t>
  </si>
  <si>
    <t>POIRON</t>
  </si>
  <si>
    <t>Bartimee</t>
  </si>
  <si>
    <t>8532261</t>
  </si>
  <si>
    <t>LANDRU</t>
  </si>
  <si>
    <t>Olwen</t>
  </si>
  <si>
    <t>8532665</t>
  </si>
  <si>
    <t>DESFONTAINES</t>
  </si>
  <si>
    <t>8531498</t>
  </si>
  <si>
    <t>AMIAUD</t>
  </si>
  <si>
    <t>Marin</t>
  </si>
  <si>
    <t>7222847</t>
  </si>
  <si>
    <t>HAMAYON</t>
  </si>
  <si>
    <t>Matt</t>
  </si>
  <si>
    <t>8532710</t>
  </si>
  <si>
    <t>8530964</t>
  </si>
  <si>
    <t>PICAVET</t>
  </si>
  <si>
    <t>Elouan</t>
  </si>
  <si>
    <t>8532498</t>
  </si>
  <si>
    <t>MICHAUD</t>
  </si>
  <si>
    <t>8532509</t>
  </si>
  <si>
    <t>8532497</t>
  </si>
  <si>
    <t>LANINI</t>
  </si>
  <si>
    <t>8531819</t>
  </si>
  <si>
    <t>CANTITEAU</t>
  </si>
  <si>
    <t>7926347</t>
  </si>
  <si>
    <t>DAGUE</t>
  </si>
  <si>
    <t>4937726</t>
  </si>
  <si>
    <t>GIRARDEAU</t>
  </si>
  <si>
    <t>8530495</t>
  </si>
  <si>
    <t>8531689</t>
  </si>
  <si>
    <t>BELLART</t>
  </si>
  <si>
    <t>8531636</t>
  </si>
  <si>
    <t>NICAUD</t>
  </si>
  <si>
    <t>8532202</t>
  </si>
  <si>
    <t>HENRY</t>
  </si>
  <si>
    <t>Aloïs</t>
  </si>
  <si>
    <t>8532860</t>
  </si>
  <si>
    <t>8529258</t>
  </si>
  <si>
    <t>GOMBERT</t>
  </si>
  <si>
    <t>8530020</t>
  </si>
  <si>
    <t>LUCZAK</t>
  </si>
  <si>
    <t>Roman</t>
  </si>
  <si>
    <t>8527897</t>
  </si>
  <si>
    <t>GIRAUDET</t>
  </si>
  <si>
    <t>8530034</t>
  </si>
  <si>
    <t>GOBIN</t>
  </si>
  <si>
    <t>MOUTIERS MAUXFAITS TT</t>
  </si>
  <si>
    <t>8529314</t>
  </si>
  <si>
    <t>REDOUTE</t>
  </si>
  <si>
    <t>8511590</t>
  </si>
  <si>
    <t>RAMBAUD</t>
  </si>
  <si>
    <t>8512587</t>
  </si>
  <si>
    <t>CONNIL</t>
  </si>
  <si>
    <t>Gilles</t>
  </si>
  <si>
    <t>8525266</t>
  </si>
  <si>
    <t>RIGAUDEAU</t>
  </si>
  <si>
    <t>Johanny</t>
  </si>
  <si>
    <t>8532235</t>
  </si>
  <si>
    <t>RAGALEUX</t>
  </si>
  <si>
    <t>Aurélien</t>
  </si>
  <si>
    <t>8528725</t>
  </si>
  <si>
    <t>PLANSON</t>
  </si>
  <si>
    <t>8531091</t>
  </si>
  <si>
    <t>RIVIERE</t>
  </si>
  <si>
    <t>Christian</t>
  </si>
  <si>
    <t>5937543</t>
  </si>
  <si>
    <t>MARIAULT</t>
  </si>
  <si>
    <t>74419</t>
  </si>
  <si>
    <t>BARTHOULOT</t>
  </si>
  <si>
    <t>ROUZIER</t>
  </si>
  <si>
    <t>4429969</t>
  </si>
  <si>
    <t>CUKIERMAN</t>
  </si>
  <si>
    <t>8532836</t>
  </si>
  <si>
    <t>GILLAIZEAU</t>
  </si>
  <si>
    <t>8h00</t>
  </si>
  <si>
    <t>.1</t>
  </si>
  <si>
    <t>.2</t>
  </si>
  <si>
    <t>.3</t>
  </si>
  <si>
    <t>.4</t>
  </si>
  <si>
    <t>.5</t>
  </si>
  <si>
    <t>.6</t>
  </si>
  <si>
    <t>.7</t>
  </si>
  <si>
    <t>.8</t>
  </si>
  <si>
    <t>.9</t>
  </si>
  <si>
    <t>.10</t>
  </si>
  <si>
    <t>.11</t>
  </si>
  <si>
    <t>.12</t>
  </si>
  <si>
    <t>.13</t>
  </si>
  <si>
    <t>.14</t>
  </si>
  <si>
    <t>.15</t>
  </si>
  <si>
    <t>.16</t>
  </si>
  <si>
    <t>.17</t>
  </si>
  <si>
    <t>.18</t>
  </si>
  <si>
    <t>.19</t>
  </si>
  <si>
    <t>.20</t>
  </si>
  <si>
    <t>.21</t>
  </si>
  <si>
    <t>.22</t>
  </si>
  <si>
    <t>.23</t>
  </si>
  <si>
    <t>.24</t>
  </si>
  <si>
    <t>13h30</t>
  </si>
  <si>
    <t>8532461</t>
  </si>
  <si>
    <t>ALLEMAND</t>
  </si>
  <si>
    <t>8532112</t>
  </si>
  <si>
    <t>GRIVARD</t>
  </si>
  <si>
    <t>Silas</t>
  </si>
  <si>
    <t>.25</t>
  </si>
  <si>
    <t>.26</t>
  </si>
  <si>
    <t>.27</t>
  </si>
  <si>
    <t>.28</t>
  </si>
  <si>
    <t>.29</t>
  </si>
  <si>
    <t>.30</t>
  </si>
  <si>
    <t>.31</t>
  </si>
  <si>
    <t>.32</t>
  </si>
  <si>
    <t>.33</t>
  </si>
  <si>
    <t>.34</t>
  </si>
  <si>
    <t>.35</t>
  </si>
  <si>
    <t>.36</t>
  </si>
  <si>
    <t>.37</t>
  </si>
  <si>
    <t>.38</t>
  </si>
  <si>
    <t>.39</t>
  </si>
  <si>
    <t>.40</t>
  </si>
  <si>
    <t>.41</t>
  </si>
  <si>
    <t>.42</t>
  </si>
  <si>
    <t>.43</t>
  </si>
  <si>
    <t>.44</t>
  </si>
  <si>
    <t>.45</t>
  </si>
  <si>
    <t>.46</t>
  </si>
  <si>
    <t>.47</t>
  </si>
  <si>
    <t>.48</t>
  </si>
  <si>
    <t>.49</t>
  </si>
  <si>
    <t>.50</t>
  </si>
  <si>
    <t>.51</t>
  </si>
  <si>
    <t>.52</t>
  </si>
  <si>
    <t>.53</t>
  </si>
  <si>
    <t>.54</t>
  </si>
  <si>
    <t>.55</t>
  </si>
  <si>
    <t>.56</t>
  </si>
  <si>
    <t>.57</t>
  </si>
  <si>
    <t>.58</t>
  </si>
  <si>
    <t>.59</t>
  </si>
  <si>
    <t>.60</t>
  </si>
  <si>
    <t>T1
24/25</t>
  </si>
  <si>
    <t>8531736</t>
  </si>
  <si>
    <t>AUDOIN</t>
  </si>
  <si>
    <t>Annabel</t>
  </si>
  <si>
    <t>V45</t>
  </si>
  <si>
    <t>8512918</t>
  </si>
  <si>
    <t>Annabelle</t>
  </si>
  <si>
    <t>V50</t>
  </si>
  <si>
    <t>8523888</t>
  </si>
  <si>
    <t>Margaux</t>
  </si>
  <si>
    <t>8526962</t>
  </si>
  <si>
    <t>8516226</t>
  </si>
  <si>
    <t>PRIMET</t>
  </si>
  <si>
    <t>Regine</t>
  </si>
  <si>
    <t>246011</t>
  </si>
  <si>
    <t>ROCQ</t>
  </si>
  <si>
    <t>Ophelie</t>
  </si>
  <si>
    <t>8526350</t>
  </si>
  <si>
    <t>TOURNIER</t>
  </si>
  <si>
    <t>Isabelle</t>
  </si>
  <si>
    <t>8526778</t>
  </si>
  <si>
    <t>AUDOUIT</t>
  </si>
  <si>
    <t>Christelle</t>
  </si>
  <si>
    <t>8530103</t>
  </si>
  <si>
    <t>BIGAUD</t>
  </si>
  <si>
    <t>8532570</t>
  </si>
  <si>
    <t>BRISSEAU</t>
  </si>
  <si>
    <t>Chloé</t>
  </si>
  <si>
    <t>12850042</t>
  </si>
  <si>
    <t>ST ANDRE G. D OIE US</t>
  </si>
  <si>
    <t>8526800</t>
  </si>
  <si>
    <t>ORIEUX</t>
  </si>
  <si>
    <t>Lou</t>
  </si>
  <si>
    <t>8532487</t>
  </si>
  <si>
    <t>BRODU</t>
  </si>
  <si>
    <t>Hortense</t>
  </si>
  <si>
    <t>8532591</t>
  </si>
  <si>
    <t>CLOUZET</t>
  </si>
  <si>
    <t>8532429</t>
  </si>
  <si>
    <t>8531991</t>
  </si>
  <si>
    <t>Maé</t>
  </si>
  <si>
    <t>8533492</t>
  </si>
  <si>
    <t>BEGUIN NOSJEAN</t>
  </si>
  <si>
    <t>8533377</t>
  </si>
  <si>
    <t>Léna</t>
  </si>
  <si>
    <t>8533436</t>
  </si>
  <si>
    <t>GIRARD</t>
  </si>
  <si>
    <t>Lucile</t>
  </si>
  <si>
    <t>8533324</t>
  </si>
  <si>
    <t>LOGEAIS</t>
  </si>
  <si>
    <t>Lalie</t>
  </si>
  <si>
    <t>8531494</t>
  </si>
  <si>
    <t>PERRIN</t>
  </si>
  <si>
    <t>Cléa</t>
  </si>
  <si>
    <t>8530939</t>
  </si>
  <si>
    <t>Noëmie</t>
  </si>
  <si>
    <t>doss T1</t>
  </si>
  <si>
    <t>doss qualif</t>
  </si>
  <si>
    <t>date T1</t>
  </si>
  <si>
    <t>Pontrieux (22)</t>
  </si>
  <si>
    <t>Ste Jamme sur Sarthe (72)</t>
  </si>
  <si>
    <t>Fontenay le Comte</t>
  </si>
  <si>
    <t>St Nazaire Léon Blum (44)</t>
  </si>
  <si>
    <t>8533244</t>
  </si>
  <si>
    <t>8532739</t>
  </si>
  <si>
    <t>AIRAUD</t>
  </si>
  <si>
    <t>8532662</t>
  </si>
  <si>
    <t>AUCHER</t>
  </si>
  <si>
    <t>8533811</t>
  </si>
  <si>
    <t>AUDIER CORCELLE GALLARDO</t>
  </si>
  <si>
    <t>Sasha</t>
  </si>
  <si>
    <t>8531888</t>
  </si>
  <si>
    <t>Manoé</t>
  </si>
  <si>
    <t>8531409</t>
  </si>
  <si>
    <t>BARRE</t>
  </si>
  <si>
    <t>8532501</t>
  </si>
  <si>
    <t>BARRILLIE</t>
  </si>
  <si>
    <t>8532496</t>
  </si>
  <si>
    <t>BERSON</t>
  </si>
  <si>
    <t>8532455</t>
  </si>
  <si>
    <t>Matys</t>
  </si>
  <si>
    <t>8532643</t>
  </si>
  <si>
    <t>BLONDET-DRAPEAU</t>
  </si>
  <si>
    <t>Wesley</t>
  </si>
  <si>
    <t>8532909</t>
  </si>
  <si>
    <t>BOCQUIER</t>
  </si>
  <si>
    <t>8533312</t>
  </si>
  <si>
    <t>BOISIEAU</t>
  </si>
  <si>
    <t>8530810</t>
  </si>
  <si>
    <t>Thylio</t>
  </si>
  <si>
    <t>8533424</t>
  </si>
  <si>
    <t>8533313</t>
  </si>
  <si>
    <t>BRACONNIER</t>
  </si>
  <si>
    <t>8532265</t>
  </si>
  <si>
    <t>8531889</t>
  </si>
  <si>
    <t>8532468</t>
  </si>
  <si>
    <t>CANTIN</t>
  </si>
  <si>
    <t>8532642</t>
  </si>
  <si>
    <t>CERVERA</t>
  </si>
  <si>
    <t>8533022</t>
  </si>
  <si>
    <t>CHAILLOU</t>
  </si>
  <si>
    <t>Manoah</t>
  </si>
  <si>
    <t>8531508</t>
  </si>
  <si>
    <t>CHARTRON</t>
  </si>
  <si>
    <t>8531142</t>
  </si>
  <si>
    <t>COHARD</t>
  </si>
  <si>
    <t>8532906</t>
  </si>
  <si>
    <t>DECORPS</t>
  </si>
  <si>
    <t>8532319</t>
  </si>
  <si>
    <t>Morgan</t>
  </si>
  <si>
    <t>FORTEAU</t>
  </si>
  <si>
    <t>12851032</t>
  </si>
  <si>
    <t>NORD EST VENDEE TT</t>
  </si>
  <si>
    <t>8532800</t>
  </si>
  <si>
    <t>8531283</t>
  </si>
  <si>
    <t>Mae</t>
  </si>
  <si>
    <t>8532938</t>
  </si>
  <si>
    <t>GRILLARD</t>
  </si>
  <si>
    <t>8530542</t>
  </si>
  <si>
    <t>GRONDIN</t>
  </si>
  <si>
    <t>8533225</t>
  </si>
  <si>
    <t>Kalvyn</t>
  </si>
  <si>
    <t>8533493</t>
  </si>
  <si>
    <t>LANDAIS</t>
  </si>
  <si>
    <t>Sam</t>
  </si>
  <si>
    <t>8532801</t>
  </si>
  <si>
    <t>LEONARD</t>
  </si>
  <si>
    <t>8532864</t>
  </si>
  <si>
    <t>MACHI</t>
  </si>
  <si>
    <t>8533774</t>
  </si>
  <si>
    <t>MANSEAU</t>
  </si>
  <si>
    <t>Timothé</t>
  </si>
  <si>
    <t>8533345</t>
  </si>
  <si>
    <t>MAUDET</t>
  </si>
  <si>
    <t>8532542</t>
  </si>
  <si>
    <t>8533627</t>
  </si>
  <si>
    <t>Jonas</t>
  </si>
  <si>
    <t>8533263</t>
  </si>
  <si>
    <t>MICHALOWICZ-SARRAZIN</t>
  </si>
  <si>
    <t>8533624</t>
  </si>
  <si>
    <t>Aydan</t>
  </si>
  <si>
    <t>8533596</t>
  </si>
  <si>
    <t>Lucius</t>
  </si>
  <si>
    <t>8532908</t>
  </si>
  <si>
    <t>PAQUET</t>
  </si>
  <si>
    <t>Audran</t>
  </si>
  <si>
    <t>7647155</t>
  </si>
  <si>
    <t>PIOT</t>
  </si>
  <si>
    <t>8532857</t>
  </si>
  <si>
    <t>QUAIREAU</t>
  </si>
  <si>
    <t>Lorys</t>
  </si>
  <si>
    <t>8533606</t>
  </si>
  <si>
    <t>8533154</t>
  </si>
  <si>
    <t>REAUME</t>
  </si>
  <si>
    <t>8533679</t>
  </si>
  <si>
    <t>Soann</t>
  </si>
  <si>
    <t>8532733</t>
  </si>
  <si>
    <t>ROUSSELET</t>
  </si>
  <si>
    <t>8532274</t>
  </si>
  <si>
    <t>ROUTHIAU</t>
  </si>
  <si>
    <t>Lohan</t>
  </si>
  <si>
    <t>8530621</t>
  </si>
  <si>
    <t>8531573</t>
  </si>
  <si>
    <t>Théo</t>
  </si>
  <si>
    <t>8532432</t>
  </si>
  <si>
    <t>SICARD</t>
  </si>
  <si>
    <t>8532483</t>
  </si>
  <si>
    <t>8532532</t>
  </si>
  <si>
    <t>SUBLET</t>
  </si>
  <si>
    <t>Calvin</t>
  </si>
  <si>
    <t>13</t>
  </si>
  <si>
    <t>St Pierre la Cour (35)</t>
  </si>
  <si>
    <t>.61</t>
  </si>
  <si>
    <t>.62</t>
  </si>
  <si>
    <t>.63</t>
  </si>
  <si>
    <t>.64</t>
  </si>
  <si>
    <t>.65</t>
  </si>
  <si>
    <t>.66</t>
  </si>
  <si>
    <t>.67</t>
  </si>
  <si>
    <t>.68</t>
  </si>
  <si>
    <t>.69</t>
  </si>
  <si>
    <t>8529059</t>
  </si>
  <si>
    <t>8531561</t>
  </si>
  <si>
    <t>8532502</t>
  </si>
  <si>
    <t>8533793</t>
  </si>
  <si>
    <t>BARBIER VEILLON</t>
  </si>
  <si>
    <t>12850138</t>
  </si>
  <si>
    <t>FONTAINES-DOIX</t>
  </si>
  <si>
    <t>8531662</t>
  </si>
  <si>
    <t>BENAZOUZ</t>
  </si>
  <si>
    <t>8528203</t>
  </si>
  <si>
    <t>8533693</t>
  </si>
  <si>
    <t>BILLAUD</t>
  </si>
  <si>
    <t>8532799</t>
  </si>
  <si>
    <t>BORTOLOTTO</t>
  </si>
  <si>
    <t>Jaz</t>
  </si>
  <si>
    <t>8531489</t>
  </si>
  <si>
    <t>Pablo</t>
  </si>
  <si>
    <t>8532608</t>
  </si>
  <si>
    <t>5737297</t>
  </si>
  <si>
    <t>CARREZ</t>
  </si>
  <si>
    <t>8532037</t>
  </si>
  <si>
    <t>Nils</t>
  </si>
  <si>
    <t>8531878</t>
  </si>
  <si>
    <t>8533430</t>
  </si>
  <si>
    <t>CHAUCHOY</t>
  </si>
  <si>
    <t>8531141</t>
  </si>
  <si>
    <t>Matthias</t>
  </si>
  <si>
    <t>8532015</t>
  </si>
  <si>
    <t>COUSQUER</t>
  </si>
  <si>
    <t>8533694</t>
  </si>
  <si>
    <t>DAGUISE</t>
  </si>
  <si>
    <t>8533077</t>
  </si>
  <si>
    <t>DAVIEAU</t>
  </si>
  <si>
    <t>8532621</t>
  </si>
  <si>
    <t>DELRIVE</t>
  </si>
  <si>
    <t>Santino</t>
  </si>
  <si>
    <t>8532401</t>
  </si>
  <si>
    <t>DOURNEAU LE FUR</t>
  </si>
  <si>
    <t>8532491</t>
  </si>
  <si>
    <t>Jude</t>
  </si>
  <si>
    <t>8533142</t>
  </si>
  <si>
    <t>DUBIEF</t>
  </si>
  <si>
    <t>8533380</t>
  </si>
  <si>
    <t>DUTRILLAUX BERQUIN</t>
  </si>
  <si>
    <t>Laouenan</t>
  </si>
  <si>
    <t>8532946</t>
  </si>
  <si>
    <t>FIAT</t>
  </si>
  <si>
    <t>Rémi</t>
  </si>
  <si>
    <t>8530728</t>
  </si>
  <si>
    <t>8533206</t>
  </si>
  <si>
    <t>FOURMOND</t>
  </si>
  <si>
    <t>8532595</t>
  </si>
  <si>
    <t>FRUCHET</t>
  </si>
  <si>
    <t>8530127</t>
  </si>
  <si>
    <t>GAUVRIT AMOKRANE</t>
  </si>
  <si>
    <t>8532786</t>
  </si>
  <si>
    <t>8532936</t>
  </si>
  <si>
    <t>GIRAUDEAU</t>
  </si>
  <si>
    <t>8530704</t>
  </si>
  <si>
    <t>8533336</t>
  </si>
  <si>
    <t>12850060</t>
  </si>
  <si>
    <t>STE FLAIVE LS</t>
  </si>
  <si>
    <t>8533218</t>
  </si>
  <si>
    <t>HARDY GABORIT</t>
  </si>
  <si>
    <t>Jack</t>
  </si>
  <si>
    <t>8532620</t>
  </si>
  <si>
    <t>JADAULT</t>
  </si>
  <si>
    <t>8532719</t>
  </si>
  <si>
    <t>JENNI</t>
  </si>
  <si>
    <t>8532589</t>
  </si>
  <si>
    <t>JUVIN</t>
  </si>
  <si>
    <t>9459481</t>
  </si>
  <si>
    <t>LE CORRE</t>
  </si>
  <si>
    <t>Harrison</t>
  </si>
  <si>
    <t>8532619</t>
  </si>
  <si>
    <t>MALARD</t>
  </si>
  <si>
    <t>8531944</t>
  </si>
  <si>
    <t>MARIA</t>
  </si>
  <si>
    <t>8533550</t>
  </si>
  <si>
    <t>MARTINAUD</t>
  </si>
  <si>
    <t>8533570</t>
  </si>
  <si>
    <t>Hermès</t>
  </si>
  <si>
    <t>8533626</t>
  </si>
  <si>
    <t>Zacharie</t>
  </si>
  <si>
    <t>8533029</t>
  </si>
  <si>
    <t>MONTHULE</t>
  </si>
  <si>
    <t>8532394</t>
  </si>
  <si>
    <t>MOYAT</t>
  </si>
  <si>
    <t>8532674</t>
  </si>
  <si>
    <t>MUSARD</t>
  </si>
  <si>
    <t>Léon</t>
  </si>
  <si>
    <t>8531608</t>
  </si>
  <si>
    <t>NASCIVET</t>
  </si>
  <si>
    <t>8533448</t>
  </si>
  <si>
    <t>OUVRARD</t>
  </si>
  <si>
    <t>Lirone</t>
  </si>
  <si>
    <t>8532009</t>
  </si>
  <si>
    <t>OYHARÇABAL</t>
  </si>
  <si>
    <t>8533171</t>
  </si>
  <si>
    <t>PAUMARD</t>
  </si>
  <si>
    <t>Scott</t>
  </si>
  <si>
    <t>8531387</t>
  </si>
  <si>
    <t>PERRISSIN</t>
  </si>
  <si>
    <t>Lorenz</t>
  </si>
  <si>
    <t>7647156</t>
  </si>
  <si>
    <t>PORTHEAULT PERRIER</t>
  </si>
  <si>
    <t>8532609</t>
  </si>
  <si>
    <t>POUPIN</t>
  </si>
  <si>
    <t>8532898</t>
  </si>
  <si>
    <t>PREAUD</t>
  </si>
  <si>
    <t>8532486</t>
  </si>
  <si>
    <t>RENAUD-VERCRUYSSEN</t>
  </si>
  <si>
    <t>8532802</t>
  </si>
  <si>
    <t>Melvyn</t>
  </si>
  <si>
    <t>8532625</t>
  </si>
  <si>
    <t>Mahé</t>
  </si>
  <si>
    <t>8532492</t>
  </si>
  <si>
    <t>SAUTEREAU</t>
  </si>
  <si>
    <t>Arno</t>
  </si>
  <si>
    <t>8531687</t>
  </si>
  <si>
    <t>Maty</t>
  </si>
  <si>
    <t>8532607</t>
  </si>
  <si>
    <t>8533481</t>
  </si>
  <si>
    <t>SOUFFLET</t>
  </si>
  <si>
    <t>8533252</t>
  </si>
  <si>
    <t>VOUTE</t>
  </si>
  <si>
    <t>Max</t>
  </si>
  <si>
    <t>N1</t>
  </si>
  <si>
    <t>8532725</t>
  </si>
  <si>
    <t>BERTSCH</t>
  </si>
  <si>
    <t>Aylan</t>
  </si>
  <si>
    <t>8532554</t>
  </si>
  <si>
    <t>BIBARD</t>
  </si>
  <si>
    <t>8532344</t>
  </si>
  <si>
    <t>BLANGY</t>
  </si>
  <si>
    <t>8532763</t>
  </si>
  <si>
    <t>BORG</t>
  </si>
  <si>
    <t>8533392</t>
  </si>
  <si>
    <t>8530823</t>
  </si>
  <si>
    <t>BRAUN</t>
  </si>
  <si>
    <t>8529386</t>
  </si>
  <si>
    <t>BRIFFAUD</t>
  </si>
  <si>
    <t>8533272</t>
  </si>
  <si>
    <t>BRIN</t>
  </si>
  <si>
    <t>8532389</t>
  </si>
  <si>
    <t>Eliott</t>
  </si>
  <si>
    <t>8526386</t>
  </si>
  <si>
    <t>CHAPLAIN</t>
  </si>
  <si>
    <t>Leandre</t>
  </si>
  <si>
    <t>8532530</t>
  </si>
  <si>
    <t>8533141</t>
  </si>
  <si>
    <t>8532751</t>
  </si>
  <si>
    <t>CLAVIER</t>
  </si>
  <si>
    <t>CLEMENT</t>
  </si>
  <si>
    <t>8532545</t>
  </si>
  <si>
    <t>COLOMBIER</t>
  </si>
  <si>
    <t>8532553</t>
  </si>
  <si>
    <t>CRAIPEAU</t>
  </si>
  <si>
    <t>8532980</t>
  </si>
  <si>
    <t>DENJEAN</t>
  </si>
  <si>
    <t>8532992</t>
  </si>
  <si>
    <t>DESLANDES</t>
  </si>
  <si>
    <t>8532329</t>
  </si>
  <si>
    <t>DOUSSET BRUMAIRE</t>
  </si>
  <si>
    <t>8532088</t>
  </si>
  <si>
    <t>GALLAT</t>
  </si>
  <si>
    <t>Greg</t>
  </si>
  <si>
    <t>4941885</t>
  </si>
  <si>
    <t>Matthis</t>
  </si>
  <si>
    <t>8532888</t>
  </si>
  <si>
    <t>GOLHEN</t>
  </si>
  <si>
    <t>8532440</t>
  </si>
  <si>
    <t>GOUBIER</t>
  </si>
  <si>
    <t>Raphaêl</t>
  </si>
  <si>
    <t>8532587</t>
  </si>
  <si>
    <t>GUEDON-BECAUD</t>
  </si>
  <si>
    <t>8531023</t>
  </si>
  <si>
    <t>8533668</t>
  </si>
  <si>
    <t>GUILBEAU</t>
  </si>
  <si>
    <t>Paolo</t>
  </si>
  <si>
    <t>8531975</t>
  </si>
  <si>
    <t>HAIE</t>
  </si>
  <si>
    <t>8530075</t>
  </si>
  <si>
    <t>HANQUEZ</t>
  </si>
  <si>
    <t>8532366</t>
  </si>
  <si>
    <t>HERMOUET</t>
  </si>
  <si>
    <t>Aubin</t>
  </si>
  <si>
    <t>8533140</t>
  </si>
  <si>
    <t>HOFFMANN</t>
  </si>
  <si>
    <t>8533739</t>
  </si>
  <si>
    <t>JUIN</t>
  </si>
  <si>
    <t>8532910</t>
  </si>
  <si>
    <t>LABROUSSE-MILLET</t>
  </si>
  <si>
    <t>Alek</t>
  </si>
  <si>
    <t>8532737</t>
  </si>
  <si>
    <t>Arsène</t>
  </si>
  <si>
    <t>8533273</t>
  </si>
  <si>
    <t>LEBOEUF</t>
  </si>
  <si>
    <t>8533725</t>
  </si>
  <si>
    <t>8528822</t>
  </si>
  <si>
    <t>MARIONNEAU</t>
  </si>
  <si>
    <t>8529776</t>
  </si>
  <si>
    <t>MARSOLLIER</t>
  </si>
  <si>
    <t>8532405</t>
  </si>
  <si>
    <t>8533000</t>
  </si>
  <si>
    <t>MATHE</t>
  </si>
  <si>
    <t>8533298</t>
  </si>
  <si>
    <t>MAZZAGGIO</t>
  </si>
  <si>
    <t>Soa</t>
  </si>
  <si>
    <t>8529229</t>
  </si>
  <si>
    <t>MONNOT</t>
  </si>
  <si>
    <t>8529523</t>
  </si>
  <si>
    <t>ORDRENEAU</t>
  </si>
  <si>
    <t>8532907</t>
  </si>
  <si>
    <t>8533450</t>
  </si>
  <si>
    <t>PASQUEREAU</t>
  </si>
  <si>
    <t>8531809</t>
  </si>
  <si>
    <t>8532572</t>
  </si>
  <si>
    <t>8530520</t>
  </si>
  <si>
    <t>ROBARD</t>
  </si>
  <si>
    <t>8533344</t>
  </si>
  <si>
    <t>Kahoni</t>
  </si>
  <si>
    <t>7922273</t>
  </si>
  <si>
    <t>SANDONA</t>
  </si>
  <si>
    <t>8532606</t>
  </si>
  <si>
    <t>VERGE ARNAUDEAU</t>
  </si>
  <si>
    <t>8532738</t>
  </si>
  <si>
    <t>VOYEAU</t>
  </si>
  <si>
    <t>10</t>
  </si>
  <si>
    <t>15</t>
  </si>
  <si>
    <t>20</t>
  </si>
  <si>
    <t>8531959</t>
  </si>
  <si>
    <t>AUBRUN</t>
  </si>
  <si>
    <t>8531257</t>
  </si>
  <si>
    <t>BENTLEY</t>
  </si>
  <si>
    <t>Harry</t>
  </si>
  <si>
    <t>8530033</t>
  </si>
  <si>
    <t>BONNEFOY</t>
  </si>
  <si>
    <t>COUTON</t>
  </si>
  <si>
    <t>8529791</t>
  </si>
  <si>
    <t>GARRO</t>
  </si>
  <si>
    <t>Timothe</t>
  </si>
  <si>
    <t>8528576</t>
  </si>
  <si>
    <t>GAULTIER</t>
  </si>
  <si>
    <t>8533567</t>
  </si>
  <si>
    <t>8527532</t>
  </si>
  <si>
    <t>Ronan</t>
  </si>
  <si>
    <t>8527492</t>
  </si>
  <si>
    <t>HERVOUET</t>
  </si>
  <si>
    <t>8531626</t>
  </si>
  <si>
    <t>HUMBERT</t>
  </si>
  <si>
    <t>8531333</t>
  </si>
  <si>
    <t>Noé</t>
  </si>
  <si>
    <t>8528548</t>
  </si>
  <si>
    <t>LOIZEAU</t>
  </si>
  <si>
    <t>Nathanael</t>
  </si>
  <si>
    <t>8531035</t>
  </si>
  <si>
    <t>8531648</t>
  </si>
  <si>
    <t>Josua</t>
  </si>
  <si>
    <t>8529831</t>
  </si>
  <si>
    <t>MORINEAU</t>
  </si>
  <si>
    <t>8531933</t>
  </si>
  <si>
    <t>NOIRTAULT</t>
  </si>
  <si>
    <t>8531417</t>
  </si>
  <si>
    <t>NOYER</t>
  </si>
  <si>
    <t>8527472</t>
  </si>
  <si>
    <t>OLIVIER</t>
  </si>
  <si>
    <t>369168</t>
  </si>
  <si>
    <t>ROLLIN</t>
  </si>
  <si>
    <t>8532282</t>
  </si>
  <si>
    <t>8530453</t>
  </si>
  <si>
    <t>VEZIEN</t>
  </si>
  <si>
    <t>8531931</t>
  </si>
  <si>
    <t>VONIE</t>
  </si>
  <si>
    <t>Chatenay-Malabry (92)</t>
  </si>
  <si>
    <t>19</t>
  </si>
  <si>
    <t>24</t>
  </si>
  <si>
    <t>V55</t>
  </si>
  <si>
    <t>12850001</t>
  </si>
  <si>
    <t xml:space="preserve">Sporting Club Jardais Tennis de </t>
  </si>
  <si>
    <t>8526422</t>
  </si>
  <si>
    <t>ARNEAUD</t>
  </si>
  <si>
    <t>8525338</t>
  </si>
  <si>
    <t>V65</t>
  </si>
  <si>
    <t>8523207</t>
  </si>
  <si>
    <t>BAUDOUIN</t>
  </si>
  <si>
    <t>Alcide</t>
  </si>
  <si>
    <t>8520855</t>
  </si>
  <si>
    <t>7881680</t>
  </si>
  <si>
    <t>BERA</t>
  </si>
  <si>
    <t>648614</t>
  </si>
  <si>
    <t>BERNAZEAU</t>
  </si>
  <si>
    <t>166967</t>
  </si>
  <si>
    <t>Florent</t>
  </si>
  <si>
    <t>8533091</t>
  </si>
  <si>
    <t>BESSIN</t>
  </si>
  <si>
    <t>V40</t>
  </si>
  <si>
    <t>V60</t>
  </si>
  <si>
    <t>8515267</t>
  </si>
  <si>
    <t>BLANDIN</t>
  </si>
  <si>
    <t>Armel</t>
  </si>
  <si>
    <t>8522256</t>
  </si>
  <si>
    <t>Yohan</t>
  </si>
  <si>
    <t>8532680</t>
  </si>
  <si>
    <t>BORLETEAU</t>
  </si>
  <si>
    <t>4445505</t>
  </si>
  <si>
    <t>BOUAUD</t>
  </si>
  <si>
    <t>V75</t>
  </si>
  <si>
    <t>8527508</t>
  </si>
  <si>
    <t>BOURCIER</t>
  </si>
  <si>
    <t>4933923</t>
  </si>
  <si>
    <t>BOUTIN</t>
  </si>
  <si>
    <t>8528176</t>
  </si>
  <si>
    <t>CAILLETEAU</t>
  </si>
  <si>
    <t>6017397</t>
  </si>
  <si>
    <t>CAMPS</t>
  </si>
  <si>
    <t>Richard</t>
  </si>
  <si>
    <t>4935935</t>
  </si>
  <si>
    <t>CARON</t>
  </si>
  <si>
    <t>8516242</t>
  </si>
  <si>
    <t>CHAGNOLLEAU</t>
  </si>
  <si>
    <t>Eugene</t>
  </si>
  <si>
    <t>8532286</t>
  </si>
  <si>
    <t>CHARDON</t>
  </si>
  <si>
    <t>8525349</t>
  </si>
  <si>
    <t>CHAUVIERE</t>
  </si>
  <si>
    <t>8531712</t>
  </si>
  <si>
    <t>8513654</t>
  </si>
  <si>
    <t>8521828</t>
  </si>
  <si>
    <t>6013826</t>
  </si>
  <si>
    <t>COPPE</t>
  </si>
  <si>
    <t>Francis</t>
  </si>
  <si>
    <t>8522349</t>
  </si>
  <si>
    <t>COULON</t>
  </si>
  <si>
    <t>8520852</t>
  </si>
  <si>
    <t>8532605</t>
  </si>
  <si>
    <t>COUTELLIER-NOUET</t>
  </si>
  <si>
    <t>8529195</t>
  </si>
  <si>
    <t>CROCHEMORE</t>
  </si>
  <si>
    <t>8517609</t>
  </si>
  <si>
    <t>DAUGER</t>
  </si>
  <si>
    <t>8526217</t>
  </si>
  <si>
    <t>Ryan</t>
  </si>
  <si>
    <t>8530058</t>
  </si>
  <si>
    <t>DEVAUX</t>
  </si>
  <si>
    <t>8532379</t>
  </si>
  <si>
    <t>DONNE</t>
  </si>
  <si>
    <t>8533309</t>
  </si>
  <si>
    <t>EPSTEIN</t>
  </si>
  <si>
    <t>Gérard</t>
  </si>
  <si>
    <t>8522566</t>
  </si>
  <si>
    <t>FAUCOGNEY</t>
  </si>
  <si>
    <t>Wilfried</t>
  </si>
  <si>
    <t>8525681</t>
  </si>
  <si>
    <t>4913004</t>
  </si>
  <si>
    <t>FOUCHE</t>
  </si>
  <si>
    <t>8527600</t>
  </si>
  <si>
    <t>8533434</t>
  </si>
  <si>
    <t>GIRAUD</t>
  </si>
  <si>
    <t>8532726</t>
  </si>
  <si>
    <t>8530336</t>
  </si>
  <si>
    <t>GOMEZ</t>
  </si>
  <si>
    <t>Pacome</t>
  </si>
  <si>
    <t>7719762</t>
  </si>
  <si>
    <t>GRECO</t>
  </si>
  <si>
    <t>245088</t>
  </si>
  <si>
    <t>GRENEE</t>
  </si>
  <si>
    <t>8526848</t>
  </si>
  <si>
    <t>4930224</t>
  </si>
  <si>
    <t>8530785</t>
  </si>
  <si>
    <t>GUILLAUME</t>
  </si>
  <si>
    <t>8515619</t>
  </si>
  <si>
    <t>8523606</t>
  </si>
  <si>
    <t>8518566</t>
  </si>
  <si>
    <t>JAN</t>
  </si>
  <si>
    <t>857499</t>
  </si>
  <si>
    <t>JAUD</t>
  </si>
  <si>
    <t>8529286</t>
  </si>
  <si>
    <t>JAVALOYES</t>
  </si>
  <si>
    <t>7214736</t>
  </si>
  <si>
    <t>LABAYE</t>
  </si>
  <si>
    <t>Hervé</t>
  </si>
  <si>
    <t>724404</t>
  </si>
  <si>
    <t>8528100</t>
  </si>
  <si>
    <t>LANDRY</t>
  </si>
  <si>
    <t>938235</t>
  </si>
  <si>
    <t>LASSERRE</t>
  </si>
  <si>
    <t>V70</t>
  </si>
  <si>
    <t>864825</t>
  </si>
  <si>
    <t>577238</t>
  </si>
  <si>
    <t>LEROUGE</t>
  </si>
  <si>
    <t>8513077</t>
  </si>
  <si>
    <t>Cedric</t>
  </si>
  <si>
    <t>8516527</t>
  </si>
  <si>
    <t>8531748</t>
  </si>
  <si>
    <t>8525182</t>
  </si>
  <si>
    <t>8521027</t>
  </si>
  <si>
    <t>MOLLE</t>
  </si>
  <si>
    <t>Florentin</t>
  </si>
  <si>
    <t>8532033</t>
  </si>
  <si>
    <t>NOUCHET</t>
  </si>
  <si>
    <t>Pierre Yves</t>
  </si>
  <si>
    <t>4441920</t>
  </si>
  <si>
    <t>PARIZE</t>
  </si>
  <si>
    <t>8520216</t>
  </si>
  <si>
    <t>8523214</t>
  </si>
  <si>
    <t>POUPARD</t>
  </si>
  <si>
    <t>8526225</t>
  </si>
  <si>
    <t>PREAULT</t>
  </si>
  <si>
    <t>8532900</t>
  </si>
  <si>
    <t>QUELVEN</t>
  </si>
  <si>
    <t>Alan</t>
  </si>
  <si>
    <t>454692</t>
  </si>
  <si>
    <t>12851024</t>
  </si>
  <si>
    <t>LE FLIP MONTOIS - ND DE MONTS</t>
  </si>
  <si>
    <t>8528542</t>
  </si>
  <si>
    <t>8514115</t>
  </si>
  <si>
    <t>8524108</t>
  </si>
  <si>
    <t>8519825</t>
  </si>
  <si>
    <t>SCOTTO</t>
  </si>
  <si>
    <t>James</t>
  </si>
  <si>
    <t>8523843</t>
  </si>
  <si>
    <t>8528667</t>
  </si>
  <si>
    <t>Yvonnick</t>
  </si>
  <si>
    <t>4441807</t>
  </si>
  <si>
    <t>SOCHARD</t>
  </si>
  <si>
    <t>8515330</t>
  </si>
  <si>
    <t>TALON</t>
  </si>
  <si>
    <t>8532904</t>
  </si>
  <si>
    <t>TRICHET</t>
  </si>
  <si>
    <t>8519598</t>
  </si>
  <si>
    <t>8523037</t>
  </si>
  <si>
    <t>VALIN</t>
  </si>
  <si>
    <t>8523388</t>
  </si>
  <si>
    <t>VOYER</t>
  </si>
  <si>
    <t>8525875</t>
  </si>
  <si>
    <t>Killiann</t>
  </si>
  <si>
    <t>D4</t>
  </si>
  <si>
    <t>Féminines</t>
  </si>
  <si>
    <t>Masculins</t>
  </si>
  <si>
    <t>Besoin minimum en tables tour n° 1</t>
  </si>
  <si>
    <t>jour</t>
  </si>
  <si>
    <t>formule</t>
  </si>
  <si>
    <t>tables</t>
  </si>
  <si>
    <t>total tables</t>
  </si>
  <si>
    <t>SAMEDI</t>
  </si>
  <si>
    <t>D1 JG</t>
  </si>
  <si>
    <t>1 tableau 24</t>
  </si>
  <si>
    <t>LA ROCHE SUR YON</t>
  </si>
  <si>
    <t>D1 CG</t>
  </si>
  <si>
    <t>D1 MG</t>
  </si>
  <si>
    <t>MOUILLERON LE CAPTIF</t>
  </si>
  <si>
    <t>D1 BG</t>
  </si>
  <si>
    <t>D2 BG</t>
  </si>
  <si>
    <t>D2 MG est</t>
  </si>
  <si>
    <t>LES ESSARTS</t>
  </si>
  <si>
    <t>D3 MG est</t>
  </si>
  <si>
    <t>4 poules 6</t>
  </si>
  <si>
    <t>D1 CF</t>
  </si>
  <si>
    <t>D1 MF</t>
  </si>
  <si>
    <t>D2 CG est</t>
  </si>
  <si>
    <t>LES HERBIERS</t>
  </si>
  <si>
    <t>D3 CG est</t>
  </si>
  <si>
    <t>8 poules 6</t>
  </si>
  <si>
    <t>D2 CG ouest</t>
  </si>
  <si>
    <t>CHALLANS</t>
  </si>
  <si>
    <t>D3 CG ouest</t>
  </si>
  <si>
    <t>D2 JG est</t>
  </si>
  <si>
    <t>POUZAUGES</t>
  </si>
  <si>
    <t>D3 JG est</t>
  </si>
  <si>
    <t>D2 JG ouest</t>
  </si>
  <si>
    <t>D3 JG ouest</t>
  </si>
  <si>
    <t>D2 MG ouest</t>
  </si>
  <si>
    <t>D3 MG ouest</t>
  </si>
  <si>
    <t>3 poules 6</t>
  </si>
  <si>
    <t>D1 JF</t>
  </si>
  <si>
    <t>DIMANCHE</t>
  </si>
  <si>
    <t>D1 ME</t>
  </si>
  <si>
    <t>D2 ME</t>
  </si>
  <si>
    <t>D3 ME est</t>
  </si>
  <si>
    <t>D4 ME est</t>
  </si>
  <si>
    <t>5 poules 6</t>
  </si>
  <si>
    <t>D3 ME ouest</t>
  </si>
  <si>
    <t>D4 ME ouest</t>
  </si>
  <si>
    <t>T1</t>
  </si>
  <si>
    <t>T2</t>
  </si>
  <si>
    <t>nbr</t>
  </si>
  <si>
    <t>n° club</t>
  </si>
  <si>
    <t>club</t>
  </si>
  <si>
    <t>M</t>
  </si>
  <si>
    <t>régul</t>
  </si>
  <si>
    <t>total</t>
  </si>
  <si>
    <t>JARD SC</t>
  </si>
  <si>
    <t>LES ACHARDS</t>
  </si>
  <si>
    <t>12850008</t>
  </si>
  <si>
    <t>SABLES D'OLONNE</t>
  </si>
  <si>
    <t>BOUIN</t>
  </si>
  <si>
    <t>LANDES GENUSSON</t>
  </si>
  <si>
    <t>BELLEVIGNY</t>
  </si>
  <si>
    <t>ROCHE VENDEE TT</t>
  </si>
  <si>
    <t>FERRIERE US</t>
  </si>
  <si>
    <t>MOUTIERS LES MAUXFAITS</t>
  </si>
  <si>
    <t>AVRILLE AS</t>
  </si>
  <si>
    <t>TT GENETOUZE/VENANSAULT</t>
  </si>
  <si>
    <t>ASL BEAUFOU VENDEE</t>
  </si>
  <si>
    <t>ST DENIS LA CHEVASSE</t>
  </si>
  <si>
    <t>LES ESSARTS G</t>
  </si>
  <si>
    <t>ST ANDRE GOULE D'OIE</t>
  </si>
  <si>
    <t>LES EPESSES STTS</t>
  </si>
  <si>
    <t>COMMEQUIERS S.</t>
  </si>
  <si>
    <t>CHAUCHE</t>
  </si>
  <si>
    <t>ANGLES</t>
  </si>
  <si>
    <t>12850091</t>
  </si>
  <si>
    <t>MAGNILS REIGNIERS ATT</t>
  </si>
  <si>
    <t>12850093</t>
  </si>
  <si>
    <t>ST AUBIN ST MARTIN GAUBRETIERE</t>
  </si>
  <si>
    <t>12850104</t>
  </si>
  <si>
    <t>COEX</t>
  </si>
  <si>
    <t>12850107</t>
  </si>
  <si>
    <t>ST MARTIN DES NOYERS</t>
  </si>
  <si>
    <t>12850108</t>
  </si>
  <si>
    <t>MOUILLERON TTC</t>
  </si>
  <si>
    <t>MOUCHAMPS</t>
  </si>
  <si>
    <t>LA TARDIERE CTT</t>
  </si>
  <si>
    <t>12850125</t>
  </si>
  <si>
    <t>BEIGNON BASSET</t>
  </si>
  <si>
    <t>MEILLERAIE</t>
  </si>
  <si>
    <t>04850148</t>
  </si>
  <si>
    <t>CHÂTEAU D'OLONNE ES</t>
  </si>
  <si>
    <t>ST PAUL EN PAREDS</t>
  </si>
  <si>
    <t>12850154</t>
  </si>
  <si>
    <t>ST VINCENT/GRAON</t>
  </si>
  <si>
    <t>12850162</t>
  </si>
  <si>
    <t>GIROUARD</t>
  </si>
  <si>
    <t>ST MESMIN-MONTOURNAIS</t>
  </si>
  <si>
    <t>NIEUL LE DOLENT</t>
  </si>
  <si>
    <t>L'HERBERGEMENT</t>
  </si>
  <si>
    <t>CHANTONNAY TT</t>
  </si>
  <si>
    <t>TT LES HERBIERS</t>
  </si>
  <si>
    <t>STE FLO/VENDRENNES</t>
  </si>
  <si>
    <t>AUBIGNY-NESMY</t>
  </si>
  <si>
    <t>ST FLORENT DES BOIS TT</t>
  </si>
  <si>
    <t>LE FLIP MONTOIS</t>
  </si>
  <si>
    <t>12851026</t>
  </si>
  <si>
    <t>TALMONT ST HILAIRE</t>
  </si>
  <si>
    <t>BEAUREPAIRE / ST FULGENT</t>
  </si>
  <si>
    <t>LES SABLES VENDEE TT</t>
  </si>
  <si>
    <t>Répartition par Division T1 Critérium Fédéral 2024/2025</t>
  </si>
  <si>
    <t>CRITERIUM FEDERAL 2024/2025</t>
  </si>
  <si>
    <t>4 dames voulant jouer en garçons</t>
  </si>
  <si>
    <t>Mouilleron le Captif</t>
  </si>
  <si>
    <t>e1</t>
  </si>
  <si>
    <t>e2</t>
  </si>
  <si>
    <t>e6</t>
  </si>
  <si>
    <t>e3</t>
  </si>
  <si>
    <t>e4</t>
  </si>
  <si>
    <t>e5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</si>
  <si>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</si>
  <si>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</si>
  <si>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</si>
  <si>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</si>
  <si>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</si>
  <si>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</si>
  <si>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</si>
  <si>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</si>
  <si>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</si>
  <si>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</si>
  <si>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</si>
  <si>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</si>
  <si>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</si>
  <si>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</si>
  <si>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</si>
  <si>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</si>
  <si>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</si>
  <si>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</si>
  <si>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</si>
  <si>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</si>
  <si>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</si>
  <si>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</si>
  <si>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</si>
  <si>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</si>
  <si>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e31</t>
  </si>
  <si>
    <t>e32</t>
  </si>
  <si>
    <t>e33</t>
  </si>
  <si>
    <t>e34</t>
  </si>
  <si>
    <t>e35</t>
  </si>
  <si>
    <t>e36</t>
  </si>
  <si>
    <t>e37</t>
  </si>
  <si>
    <t>e38</t>
  </si>
  <si>
    <t>e39</t>
  </si>
  <si>
    <t>e40</t>
  </si>
  <si>
    <t>e41</t>
  </si>
  <si>
    <t>e42</t>
  </si>
  <si>
    <t>e43</t>
  </si>
  <si>
    <t>e44</t>
  </si>
  <si>
    <t>e45</t>
  </si>
  <si>
    <t>e46</t>
  </si>
  <si>
    <t>e47</t>
  </si>
  <si>
    <t>e48</t>
  </si>
  <si>
    <t>e49</t>
  </si>
  <si>
    <t>e50</t>
  </si>
  <si>
    <t>e51</t>
  </si>
  <si>
    <t>e52</t>
  </si>
  <si>
    <t>o1</t>
  </si>
  <si>
    <t>o5</t>
  </si>
  <si>
    <t>o3</t>
  </si>
  <si>
    <t>o7</t>
  </si>
  <si>
    <t>o4</t>
  </si>
  <si>
    <t>o9</t>
  </si>
  <si>
    <t>o6</t>
  </si>
  <si>
    <t>o2</t>
  </si>
  <si>
    <t>o8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</si>
  <si>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</si>
  <si>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</si>
  <si>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</si>
  <si>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</si>
  <si>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</si>
  <si>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</si>
  <si>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</si>
  <si>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</si>
  <si>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</si>
  <si>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</si>
  <si>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</si>
  <si>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</si>
  <si>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</si>
  <si>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</si>
  <si>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</si>
  <si>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</si>
  <si>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</si>
  <si>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</si>
  <si>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</si>
  <si>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</si>
  <si>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</si>
  <si>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</si>
  <si>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</si>
  <si>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</si>
  <si>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</si>
  <si>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</si>
  <si>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</si>
  <si>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</si>
  <si>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</si>
  <si>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</si>
  <si>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</si>
  <si>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la Roche sur Yon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</si>
  <si>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</si>
  <si>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</si>
  <si>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</si>
  <si>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</si>
  <si>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</si>
  <si>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</si>
  <si>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</si>
  <si>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</si>
  <si>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</si>
  <si>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</si>
  <si>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</si>
  <si>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</si>
  <si>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</si>
  <si>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</si>
  <si>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</si>
  <si>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</si>
  <si>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</si>
  <si>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</si>
  <si>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</si>
  <si>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</si>
  <si>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</si>
  <si>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</si>
  <si>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</si>
  <si>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</si>
  <si>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</si>
  <si>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</si>
  <si>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</si>
  <si>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</si>
  <si>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</si>
  <si>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</si>
  <si>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</si>
  <si>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</si>
  <si>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</si>
  <si>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</si>
  <si>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</si>
  <si>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</si>
  <si>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</si>
  <si>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</si>
  <si>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</si>
  <si>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</si>
  <si>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</si>
  <si>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</si>
  <si>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</si>
  <si>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</si>
  <si>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</si>
  <si>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</si>
  <si>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</si>
  <si>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</si>
  <si>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</si>
  <si>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</si>
  <si>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</si>
  <si>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</si>
  <si>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</si>
  <si>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</si>
  <si>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</si>
  <si>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les Herbiers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</si>
  <si>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</si>
  <si>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</si>
  <si>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</si>
  <si>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</si>
  <si>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</si>
  <si>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</si>
  <si>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</si>
  <si>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</si>
  <si>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</si>
  <si>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</si>
  <si>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</si>
  <si>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</si>
  <si>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</si>
  <si>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</si>
  <si>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</si>
  <si>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</si>
  <si>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</si>
  <si>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</si>
  <si>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</si>
  <si>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</si>
  <si>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</si>
  <si>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</si>
  <si>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</si>
  <si>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</si>
  <si>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</si>
  <si>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MENARD</t>
  </si>
  <si>
    <t>COEX CP</t>
  </si>
  <si>
    <t>GENIN</t>
  </si>
  <si>
    <t>Geoffrey</t>
  </si>
  <si>
    <t>JOUIN</t>
  </si>
  <si>
    <t>DEBORDE</t>
  </si>
  <si>
    <t>Gautier</t>
  </si>
  <si>
    <t>Challans</t>
  </si>
  <si>
    <t>8519221</t>
  </si>
  <si>
    <t>8521962</t>
  </si>
  <si>
    <t>8525501</t>
  </si>
  <si>
    <t>8528588</t>
  </si>
  <si>
    <t>8527015</t>
  </si>
  <si>
    <t>8530442</t>
  </si>
  <si>
    <t>SAMOUR</t>
  </si>
  <si>
    <t>o96</t>
  </si>
  <si>
    <t>8529685</t>
  </si>
  <si>
    <t>DUBUIS</t>
  </si>
  <si>
    <t>9 poules 6</t>
  </si>
  <si>
    <t>1 poule 4</t>
  </si>
  <si>
    <t>2 poules 4</t>
  </si>
  <si>
    <t>1 poule 5</t>
  </si>
  <si>
    <t>12 poules 6</t>
  </si>
  <si>
    <t>COMMEQUIERS</t>
  </si>
  <si>
    <t>les Essarts</t>
  </si>
  <si>
    <t>St Hilaire de Loulay</t>
  </si>
  <si>
    <t>Commequiers</t>
  </si>
  <si>
    <t>Aizenay</t>
  </si>
  <si>
    <t>Pouzauges</t>
  </si>
  <si>
    <t>o97</t>
  </si>
  <si>
    <t>AIZENAY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</si>
</sst>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C]d\-mmm;@"/>
    <numFmt numFmtId="165" formatCode="[$-40C]General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b/>
      <sz val="8"/>
      <color rgb="FFC00000"/>
      <name val="Times New Roman"/>
      <family val="1"/>
    </font>
    <font>
      <sz val="8"/>
      <color indexed="10"/>
      <name val="Times New Roman"/>
      <family val="1"/>
    </font>
    <font>
      <b/>
      <sz val="8"/>
      <color indexed="12"/>
      <name val="Times New Roman"/>
      <family val="1"/>
    </font>
    <font>
      <sz val="8"/>
      <color indexed="12"/>
      <name val="Times New Roman"/>
      <family val="1"/>
    </font>
    <font>
      <b/>
      <sz val="8"/>
      <color rgb="FF000000"/>
      <name val="Times New Roman"/>
      <family val="1"/>
    </font>
    <font>
      <b/>
      <sz val="8"/>
      <color indexed="8"/>
      <name val="Times New Roman"/>
      <family val="1"/>
    </font>
    <font>
      <sz val="7"/>
      <name val="Times New Roman"/>
      <family val="1"/>
    </font>
    <font>
      <sz val="8"/>
      <color rgb="FF000000"/>
      <name val="Times New Roman"/>
      <family val="1"/>
      <charset val="1"/>
    </font>
    <font>
      <sz val="10"/>
      <name val="Arial"/>
      <family val="2"/>
    </font>
    <font>
      <b/>
      <sz val="8"/>
      <color theme="0"/>
      <name val="Times New Roman"/>
      <family val="1"/>
    </font>
    <font>
      <sz val="8"/>
      <color theme="0"/>
      <name val="Times New Roman"/>
      <family val="1"/>
    </font>
    <font>
      <sz val="8"/>
      <color indexed="8"/>
      <name val="Times New Roman"/>
      <family val="1"/>
    </font>
    <font>
      <sz val="6"/>
      <color theme="0"/>
      <name val="Times New Roman"/>
      <family val="1"/>
    </font>
    <font>
      <sz val="8"/>
      <color rgb="FFC00000"/>
      <name val="Times New Roman"/>
      <family val="1"/>
    </font>
    <font>
      <sz val="8"/>
      <name val="Times New Roman"/>
      <family val="1"/>
      <charset val="1"/>
    </font>
    <font>
      <i/>
      <sz val="11"/>
      <color indexed="23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  <charset val="1"/>
    </font>
    <font>
      <sz val="7"/>
      <color theme="0"/>
      <name val="Times New Roman"/>
      <family val="1"/>
    </font>
    <font>
      <sz val="7"/>
      <color rgb="FF000000"/>
      <name val="Times New Roman"/>
      <family val="1"/>
    </font>
    <font>
      <sz val="8"/>
      <color rgb="FFA50021"/>
      <name val="Times New Roman"/>
      <family val="1"/>
    </font>
    <font>
      <sz val="8"/>
      <name val="Calibri"/>
      <family val="2"/>
      <scheme val="minor"/>
    </font>
    <font>
      <u/>
      <sz val="10"/>
      <color indexed="12"/>
      <name val="Arial"/>
      <family val="2"/>
    </font>
    <font>
      <sz val="8"/>
      <color rgb="FFCC00FF"/>
      <name val="Times New Roman"/>
      <family val="1"/>
    </font>
    <font>
      <sz val="8"/>
      <color rgb="FFFF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6"/>
      <color theme="1"/>
      <name val="Times New Roman"/>
      <family val="1"/>
    </font>
    <font>
      <sz val="12"/>
      <color rgb="FF008000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Times New Roman"/>
      <family val="1"/>
    </font>
    <font>
      <sz val="12"/>
      <name val="Times New Roman"/>
      <family val="1"/>
    </font>
    <font>
      <sz val="12"/>
      <color rgb="FFA50021"/>
      <name val="Times New Roman"/>
      <family val="1"/>
    </font>
    <font>
      <i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0"/>
      <color rgb="FFFF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8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8"/>
      <color rgb="FFFF0000"/>
      <name val="Times New Roman"/>
      <family val="1"/>
    </font>
    <font>
      <sz val="10"/>
      <color rgb="FFC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CC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0" fontId="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 applyNumberFormat="0" applyFill="0" applyBorder="0" applyAlignment="0" applyProtection="0"/>
    <xf numFmtId="165" fontId="24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4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4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9" fillId="0" borderId="1" xfId="3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22" fillId="6" borderId="1" xfId="0" applyFont="1" applyFill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center"/>
    </xf>
    <xf numFmtId="0" fontId="26" fillId="0" borderId="4" xfId="0" applyFont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49" fontId="5" fillId="3" borderId="1" xfId="2" applyNumberFormat="1" applyFont="1" applyFill="1" applyBorder="1" applyAlignment="1">
      <alignment horizontal="center" vertical="center"/>
    </xf>
    <xf numFmtId="0" fontId="15" fillId="0" borderId="1" xfId="1" applyFont="1" applyFill="1" applyBorder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15" fillId="0" borderId="1" xfId="1" applyFont="1" applyBorder="1" applyAlignment="1" applyProtection="1">
      <alignment horizontal="center" vertical="center"/>
    </xf>
    <xf numFmtId="0" fontId="22" fillId="0" borderId="1" xfId="1" applyFont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center"/>
    </xf>
    <xf numFmtId="0" fontId="31" fillId="0" borderId="1" xfId="0" applyFont="1" applyBorder="1" applyAlignment="1">
      <alignment vertical="center"/>
    </xf>
    <xf numFmtId="14" fontId="31" fillId="0" borderId="1" xfId="0" applyNumberFormat="1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right" vertical="center"/>
    </xf>
    <xf numFmtId="14" fontId="31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right" vertical="center" wrapText="1"/>
    </xf>
    <xf numFmtId="0" fontId="31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31" fillId="0" borderId="1" xfId="0" applyFont="1" applyBorder="1" applyAlignment="1">
      <alignment horizontal="justify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5" fillId="9" borderId="1" xfId="2" applyFont="1" applyFill="1" applyBorder="1" applyAlignment="1">
      <alignment horizontal="center" vertical="center"/>
    </xf>
    <xf numFmtId="49" fontId="5" fillId="9" borderId="1" xfId="2" applyNumberFormat="1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right" vertical="center"/>
    </xf>
    <xf numFmtId="164" fontId="5" fillId="8" borderId="1" xfId="0" applyNumberFormat="1" applyFont="1" applyFill="1" applyBorder="1" applyAlignment="1">
      <alignment horizontal="center" vertical="center"/>
    </xf>
    <xf numFmtId="49" fontId="9" fillId="8" borderId="1" xfId="0" applyNumberFormat="1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27" fillId="0" borderId="1" xfId="0" applyFont="1" applyBorder="1" applyAlignment="1">
      <alignment horizontal="justify" vertical="center" wrapText="1"/>
    </xf>
    <xf numFmtId="0" fontId="17" fillId="0" borderId="8" xfId="0" applyFont="1" applyBorder="1" applyAlignment="1">
      <alignment horizontal="center" vertical="center"/>
    </xf>
    <xf numFmtId="0" fontId="16" fillId="0" borderId="0" xfId="2"/>
    <xf numFmtId="0" fontId="33" fillId="0" borderId="1" xfId="2" applyFont="1" applyBorder="1" applyAlignment="1">
      <alignment horizontal="center"/>
    </xf>
    <xf numFmtId="0" fontId="34" fillId="0" borderId="0" xfId="2" applyFont="1" applyAlignment="1">
      <alignment horizontal="center"/>
    </xf>
    <xf numFmtId="0" fontId="33" fillId="0" borderId="0" xfId="2" applyFont="1" applyAlignment="1">
      <alignment horizontal="center"/>
    </xf>
    <xf numFmtId="0" fontId="16" fillId="0" borderId="0" xfId="2" applyAlignment="1">
      <alignment horizontal="center"/>
    </xf>
    <xf numFmtId="0" fontId="35" fillId="0" borderId="0" xfId="2" applyFont="1"/>
    <xf numFmtId="0" fontId="35" fillId="0" borderId="0" xfId="2" applyFont="1" applyAlignment="1">
      <alignment vertical="center"/>
    </xf>
    <xf numFmtId="0" fontId="33" fillId="10" borderId="1" xfId="2" applyFont="1" applyFill="1" applyBorder="1" applyAlignment="1">
      <alignment horizontal="center"/>
    </xf>
    <xf numFmtId="0" fontId="33" fillId="11" borderId="1" xfId="2" applyFont="1" applyFill="1" applyBorder="1" applyAlignment="1">
      <alignment horizontal="center"/>
    </xf>
    <xf numFmtId="0" fontId="33" fillId="12" borderId="1" xfId="2" applyFont="1" applyFill="1" applyBorder="1" applyAlignment="1">
      <alignment horizontal="center"/>
    </xf>
    <xf numFmtId="0" fontId="33" fillId="13" borderId="1" xfId="2" applyFont="1" applyFill="1" applyBorder="1" applyAlignment="1">
      <alignment horizontal="center"/>
    </xf>
    <xf numFmtId="0" fontId="33" fillId="0" borderId="9" xfId="2" applyFont="1" applyBorder="1" applyAlignment="1">
      <alignment horizontal="center"/>
    </xf>
    <xf numFmtId="0" fontId="33" fillId="14" borderId="9" xfId="2" applyFont="1" applyFill="1" applyBorder="1" applyAlignment="1">
      <alignment horizontal="center"/>
    </xf>
    <xf numFmtId="0" fontId="33" fillId="15" borderId="1" xfId="2" applyFont="1" applyFill="1" applyBorder="1" applyAlignment="1">
      <alignment horizontal="center"/>
    </xf>
    <xf numFmtId="0" fontId="33" fillId="16" borderId="4" xfId="2" applyFont="1" applyFill="1" applyBorder="1" applyAlignment="1">
      <alignment horizontal="center"/>
    </xf>
    <xf numFmtId="0" fontId="16" fillId="0" borderId="1" xfId="2" applyBorder="1" applyAlignment="1">
      <alignment horizontal="center"/>
    </xf>
    <xf numFmtId="0" fontId="16" fillId="14" borderId="1" xfId="2" applyFill="1" applyBorder="1" applyAlignment="1">
      <alignment horizontal="center"/>
    </xf>
    <xf numFmtId="0" fontId="16" fillId="15" borderId="1" xfId="2" applyFill="1" applyBorder="1" applyAlignment="1">
      <alignment horizontal="center"/>
    </xf>
    <xf numFmtId="0" fontId="33" fillId="17" borderId="1" xfId="2" applyFont="1" applyFill="1" applyBorder="1" applyAlignment="1">
      <alignment horizontal="center"/>
    </xf>
    <xf numFmtId="0" fontId="16" fillId="10" borderId="1" xfId="2" applyFill="1" applyBorder="1" applyAlignment="1">
      <alignment horizontal="center"/>
    </xf>
    <xf numFmtId="0" fontId="16" fillId="11" borderId="1" xfId="2" applyFill="1" applyBorder="1" applyAlignment="1">
      <alignment horizontal="center"/>
    </xf>
    <xf numFmtId="0" fontId="16" fillId="12" borderId="1" xfId="2" applyFill="1" applyBorder="1" applyAlignment="1">
      <alignment horizontal="center"/>
    </xf>
    <xf numFmtId="0" fontId="16" fillId="13" borderId="1" xfId="2" applyFill="1" applyBorder="1" applyAlignment="1">
      <alignment horizontal="center"/>
    </xf>
    <xf numFmtId="0" fontId="16" fillId="14" borderId="4" xfId="2" applyFill="1" applyBorder="1" applyAlignment="1">
      <alignment horizontal="center"/>
    </xf>
    <xf numFmtId="0" fontId="16" fillId="15" borderId="4" xfId="2" applyFill="1" applyBorder="1" applyAlignment="1">
      <alignment horizontal="center"/>
    </xf>
    <xf numFmtId="0" fontId="36" fillId="0" borderId="0" xfId="0" applyFont="1" applyAlignment="1">
      <alignment vertical="center"/>
    </xf>
    <xf numFmtId="0" fontId="37" fillId="0" borderId="1" xfId="0" applyFont="1" applyBorder="1" applyAlignment="1">
      <alignment horizontal="center" vertical="center"/>
    </xf>
    <xf numFmtId="0" fontId="38" fillId="0" borderId="0" xfId="0" applyFont="1" applyAlignment="1">
      <alignment vertical="center"/>
    </xf>
    <xf numFmtId="0" fontId="39" fillId="0" borderId="1" xfId="0" applyFont="1" applyBorder="1" applyAlignment="1">
      <alignment horizontal="center" vertical="center"/>
    </xf>
    <xf numFmtId="0" fontId="38" fillId="8" borderId="1" xfId="0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38" fillId="4" borderId="1" xfId="0" applyFont="1" applyFill="1" applyBorder="1" applyAlignment="1">
      <alignment horizontal="center" vertical="center"/>
    </xf>
    <xf numFmtId="0" fontId="38" fillId="18" borderId="1" xfId="0" applyFont="1" applyFill="1" applyBorder="1" applyAlignment="1">
      <alignment horizontal="center" vertical="center"/>
    </xf>
    <xf numFmtId="0" fontId="38" fillId="19" borderId="1" xfId="0" applyFont="1" applyFill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38" fillId="20" borderId="1" xfId="0" applyFont="1" applyFill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5" fillId="0" borderId="0" xfId="5" applyFont="1" applyAlignment="1">
      <alignment horizontal="right"/>
    </xf>
    <xf numFmtId="0" fontId="45" fillId="0" borderId="0" xfId="5" applyFont="1"/>
    <xf numFmtId="0" fontId="46" fillId="0" borderId="0" xfId="5" applyFont="1"/>
    <xf numFmtId="49" fontId="45" fillId="0" borderId="0" xfId="5" applyNumberFormat="1" applyFont="1" applyAlignment="1">
      <alignment horizontal="center"/>
    </xf>
    <xf numFmtId="0" fontId="47" fillId="0" borderId="6" xfId="5" applyFont="1" applyBorder="1" applyAlignment="1">
      <alignment horizontal="center"/>
    </xf>
    <xf numFmtId="0" fontId="46" fillId="0" borderId="1" xfId="5" applyFont="1" applyBorder="1" applyAlignment="1">
      <alignment vertical="center"/>
    </xf>
    <xf numFmtId="49" fontId="45" fillId="0" borderId="1" xfId="5" applyNumberFormat="1" applyFont="1" applyBorder="1" applyAlignment="1">
      <alignment horizontal="center" vertical="center"/>
    </xf>
    <xf numFmtId="0" fontId="45" fillId="0" borderId="1" xfId="5" applyFont="1" applyBorder="1" applyAlignment="1">
      <alignment vertical="center"/>
    </xf>
    <xf numFmtId="0" fontId="48" fillId="0" borderId="2" xfId="5" applyFont="1" applyBorder="1" applyAlignment="1">
      <alignment horizontal="center"/>
    </xf>
    <xf numFmtId="0" fontId="49" fillId="0" borderId="2" xfId="5" applyFont="1" applyBorder="1" applyAlignment="1">
      <alignment horizontal="center"/>
    </xf>
    <xf numFmtId="0" fontId="50" fillId="0" borderId="2" xfId="5" applyFont="1" applyBorder="1" applyAlignment="1">
      <alignment horizontal="center"/>
    </xf>
    <xf numFmtId="0" fontId="51" fillId="0" borderId="2" xfId="5" applyFont="1" applyBorder="1" applyAlignment="1">
      <alignment horizontal="center"/>
    </xf>
    <xf numFmtId="0" fontId="48" fillId="0" borderId="1" xfId="5" applyFont="1" applyBorder="1" applyAlignment="1">
      <alignment horizontal="center"/>
    </xf>
    <xf numFmtId="0" fontId="49" fillId="0" borderId="1" xfId="5" applyFont="1" applyBorder="1" applyAlignment="1">
      <alignment horizontal="center"/>
    </xf>
    <xf numFmtId="0" fontId="52" fillId="0" borderId="1" xfId="5" applyFont="1" applyBorder="1" applyAlignment="1">
      <alignment horizontal="right" vertical="center"/>
    </xf>
    <xf numFmtId="0" fontId="45" fillId="0" borderId="0" xfId="5" applyFont="1" applyAlignment="1">
      <alignment horizontal="right" vertical="center"/>
    </xf>
    <xf numFmtId="0" fontId="45" fillId="0" borderId="0" xfId="5" applyFont="1" applyAlignment="1">
      <alignment vertical="center"/>
    </xf>
    <xf numFmtId="0" fontId="48" fillId="0" borderId="1" xfId="5" applyFont="1" applyBorder="1" applyAlignment="1">
      <alignment vertical="center"/>
    </xf>
    <xf numFmtId="0" fontId="49" fillId="0" borderId="1" xfId="5" applyFont="1" applyBorder="1" applyAlignment="1">
      <alignment vertical="center"/>
    </xf>
    <xf numFmtId="0" fontId="50" fillId="0" borderId="1" xfId="5" applyFont="1" applyBorder="1" applyAlignment="1">
      <alignment vertical="center"/>
    </xf>
    <xf numFmtId="0" fontId="51" fillId="0" borderId="1" xfId="5" applyFont="1" applyBorder="1" applyAlignment="1">
      <alignment vertical="center"/>
    </xf>
    <xf numFmtId="0" fontId="48" fillId="2" borderId="1" xfId="5" applyFont="1" applyFill="1" applyBorder="1" applyAlignment="1">
      <alignment horizontal="right" vertical="center"/>
    </xf>
    <xf numFmtId="0" fontId="49" fillId="2" borderId="1" xfId="5" applyFont="1" applyFill="1" applyBorder="1" applyAlignment="1">
      <alignment horizontal="right" vertical="center"/>
    </xf>
    <xf numFmtId="0" fontId="47" fillId="21" borderId="1" xfId="5" applyFont="1" applyFill="1" applyBorder="1" applyAlignment="1">
      <alignment horizontal="right" vertical="center"/>
    </xf>
    <xf numFmtId="0" fontId="48" fillId="22" borderId="1" xfId="5" applyFont="1" applyFill="1" applyBorder="1" applyAlignment="1">
      <alignment horizontal="right" vertical="center"/>
    </xf>
    <xf numFmtId="0" fontId="46" fillId="0" borderId="12" xfId="5" applyFont="1" applyBorder="1" applyAlignment="1">
      <alignment vertical="center"/>
    </xf>
    <xf numFmtId="0" fontId="48" fillId="0" borderId="11" xfId="5" applyFont="1" applyBorder="1"/>
    <xf numFmtId="0" fontId="51" fillId="0" borderId="11" xfId="5" applyFont="1" applyBorder="1"/>
    <xf numFmtId="0" fontId="50" fillId="0" borderId="11" xfId="5" applyFont="1" applyBorder="1"/>
    <xf numFmtId="0" fontId="48" fillId="22" borderId="11" xfId="5" applyFont="1" applyFill="1" applyBorder="1"/>
    <xf numFmtId="0" fontId="51" fillId="22" borderId="11" xfId="5" applyFont="1" applyFill="1" applyBorder="1"/>
    <xf numFmtId="0" fontId="47" fillId="0" borderId="4" xfId="5" applyFont="1" applyBorder="1"/>
    <xf numFmtId="0" fontId="53" fillId="0" borderId="0" xfId="5" applyFont="1"/>
    <xf numFmtId="0" fontId="47" fillId="0" borderId="0" xfId="5" applyFont="1" applyAlignment="1">
      <alignment horizontal="right"/>
    </xf>
    <xf numFmtId="0" fontId="5" fillId="23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/>
    </xf>
    <xf numFmtId="0" fontId="7" fillId="23" borderId="1" xfId="0" applyFont="1" applyFill="1" applyBorder="1" applyAlignment="1">
      <alignment horizontal="center" vertical="center" wrapText="1"/>
    </xf>
    <xf numFmtId="0" fontId="5" fillId="23" borderId="1" xfId="0" applyFont="1" applyFill="1" applyBorder="1" applyAlignment="1">
      <alignment horizontal="center" vertical="center" wrapText="1"/>
    </xf>
    <xf numFmtId="0" fontId="31" fillId="23" borderId="1" xfId="0" applyFont="1" applyFill="1" applyBorder="1" applyAlignment="1">
      <alignment horizontal="center" vertical="center"/>
    </xf>
    <xf numFmtId="0" fontId="31" fillId="23" borderId="1" xfId="0" applyFont="1" applyFill="1" applyBorder="1" applyAlignment="1">
      <alignment horizontal="center" vertical="center" wrapText="1"/>
    </xf>
    <xf numFmtId="0" fontId="54" fillId="0" borderId="1" xfId="2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5" fillId="0" borderId="1" xfId="2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6" fillId="16" borderId="9" xfId="2" applyFill="1" applyBorder="1" applyAlignment="1">
      <alignment horizontal="center" vertical="center" textRotation="90"/>
    </xf>
    <xf numFmtId="0" fontId="16" fillId="16" borderId="10" xfId="2" applyFill="1" applyBorder="1" applyAlignment="1">
      <alignment horizontal="center" vertical="center" textRotation="90"/>
    </xf>
    <xf numFmtId="0" fontId="16" fillId="16" borderId="11" xfId="2" applyFill="1" applyBorder="1" applyAlignment="1">
      <alignment horizontal="center" vertical="center" textRotation="90"/>
    </xf>
    <xf numFmtId="0" fontId="16" fillId="0" borderId="2" xfId="2" applyBorder="1" applyAlignment="1">
      <alignment horizontal="center"/>
    </xf>
    <xf numFmtId="0" fontId="16" fillId="0" borderId="3" xfId="2" applyBorder="1" applyAlignment="1">
      <alignment horizontal="center"/>
    </xf>
    <xf numFmtId="0" fontId="33" fillId="0" borderId="1" xfId="2" applyFont="1" applyBorder="1" applyAlignment="1">
      <alignment horizontal="center" vertical="center"/>
    </xf>
    <xf numFmtId="0" fontId="33" fillId="0" borderId="1" xfId="2" applyFont="1" applyBorder="1" applyAlignment="1">
      <alignment horizontal="center"/>
    </xf>
    <xf numFmtId="0" fontId="35" fillId="0" borderId="0" xfId="2" applyFont="1" applyAlignment="1">
      <alignment horizontal="center" vertical="center"/>
    </xf>
    <xf numFmtId="0" fontId="33" fillId="13" borderId="1" xfId="2" applyFont="1" applyFill="1" applyBorder="1" applyAlignment="1">
      <alignment horizontal="center"/>
    </xf>
    <xf numFmtId="0" fontId="33" fillId="0" borderId="9" xfId="2" applyFont="1" applyBorder="1" applyAlignment="1">
      <alignment horizontal="center" vertical="center"/>
    </xf>
    <xf numFmtId="0" fontId="33" fillId="0" borderId="10" xfId="2" applyFont="1" applyBorder="1" applyAlignment="1">
      <alignment horizontal="center" vertical="center"/>
    </xf>
    <xf numFmtId="0" fontId="33" fillId="0" borderId="11" xfId="2" applyFont="1" applyBorder="1" applyAlignment="1">
      <alignment horizontal="center" vertical="center"/>
    </xf>
    <xf numFmtId="0" fontId="16" fillId="0" borderId="4" xfId="2" applyBorder="1" applyAlignment="1">
      <alignment horizontal="center"/>
    </xf>
    <xf numFmtId="0" fontId="16" fillId="13" borderId="2" xfId="2" applyFill="1" applyBorder="1" applyAlignment="1">
      <alignment horizontal="center"/>
    </xf>
    <xf numFmtId="0" fontId="16" fillId="13" borderId="3" xfId="2" applyFill="1" applyBorder="1" applyAlignment="1">
      <alignment horizontal="center"/>
    </xf>
    <xf numFmtId="0" fontId="16" fillId="17" borderId="9" xfId="2" applyFill="1" applyBorder="1" applyAlignment="1">
      <alignment horizontal="center" vertical="center" textRotation="90"/>
    </xf>
    <xf numFmtId="0" fontId="16" fillId="17" borderId="10" xfId="2" applyFill="1" applyBorder="1" applyAlignment="1">
      <alignment horizontal="center" vertical="center" textRotation="90"/>
    </xf>
    <xf numFmtId="0" fontId="16" fillId="17" borderId="11" xfId="2" applyFill="1" applyBorder="1" applyAlignment="1">
      <alignment horizontal="center" vertical="center" textRotation="90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49" fontId="44" fillId="0" borderId="0" xfId="5" applyNumberFormat="1" applyFont="1" applyAlignment="1">
      <alignment horizontal="center"/>
    </xf>
    <xf numFmtId="0" fontId="47" fillId="0" borderId="2" xfId="5" applyFont="1" applyBorder="1" applyAlignment="1">
      <alignment horizontal="center"/>
    </xf>
    <xf numFmtId="0" fontId="47" fillId="0" borderId="3" xfId="5" applyFont="1" applyBorder="1" applyAlignment="1">
      <alignment horizontal="center"/>
    </xf>
    <xf numFmtId="0" fontId="47" fillId="0" borderId="4" xfId="5" applyFont="1" applyBorder="1" applyAlignment="1">
      <alignment horizontal="center"/>
    </xf>
    <xf numFmtId="0" fontId="47" fillId="0" borderId="1" xfId="5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</cellXfs>
  <cellStyles count="13">
    <cellStyle name="Excel Built-in Normal" xfId="7" xr:uid="{00000000-0005-0000-0000-000000000000}"/>
    <cellStyle name="Excel_BuiltIn_Texte explicatif 1" xfId="6" xr:uid="{00000000-0005-0000-0000-000001000000}"/>
    <cellStyle name="Lien hypertexte 2" xfId="12" xr:uid="{00000000-0005-0000-0000-000002000000}"/>
    <cellStyle name="Normal" xfId="0" builtinId="0"/>
    <cellStyle name="Normal 2" xfId="2" xr:uid="{00000000-0005-0000-0000-000004000000}"/>
    <cellStyle name="Normal 2 2" xfId="8" xr:uid="{00000000-0005-0000-0000-000005000000}"/>
    <cellStyle name="Normal 3 10 2" xfId="5" xr:uid="{00000000-0005-0000-0000-000006000000}"/>
    <cellStyle name="Normal 3 2" xfId="4" xr:uid="{00000000-0005-0000-0000-000007000000}"/>
    <cellStyle name="Normal 4" xfId="10" xr:uid="{00000000-0005-0000-0000-000008000000}"/>
    <cellStyle name="Normal 5" xfId="11" xr:uid="{00000000-0005-0000-0000-000009000000}"/>
    <cellStyle name="Normal 7" xfId="9" xr:uid="{00000000-0005-0000-0000-00000A000000}"/>
    <cellStyle name="Normal_général" xfId="3" xr:uid="{00000000-0005-0000-0000-00000B000000}"/>
    <cellStyle name="Texte explicatif" xfId="1" builtinId="53"/>
  </cellStyles>
  <dxfs count="155">
    <dxf>
      <font>
        <color theme="1"/>
      </font>
      <fill>
        <patternFill>
          <bgColor rgb="FFFFFFCC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9900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CC66"/>
        </patternFill>
      </fill>
    </dxf>
    <dxf>
      <fill>
        <patternFill>
          <bgColor rgb="FF66FFFF"/>
        </patternFill>
      </fill>
    </dxf>
    <dxf>
      <fill>
        <patternFill>
          <bgColor indexed="43"/>
        </patternFill>
      </fill>
    </dxf>
    <dxf>
      <font>
        <color theme="1"/>
      </font>
      <fill>
        <patternFill>
          <bgColor rgb="FFFFFFCC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3300"/>
          <bgColor rgb="FFFF3300"/>
        </patternFill>
      </fill>
    </dxf>
    <dxf>
      <fill>
        <patternFill patternType="solid">
          <fgColor rgb="FF9966FF"/>
          <bgColor rgb="FF9966FF"/>
        </patternFill>
      </fill>
    </dxf>
    <dxf>
      <fill>
        <patternFill patternType="solid">
          <fgColor rgb="FFCC3300"/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CC3300"/>
        </patternFill>
      </fill>
    </dxf>
    <dxf>
      <fill>
        <patternFill>
          <bgColor rgb="FF9966FF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66FFFF"/>
        </patternFill>
      </fill>
    </dxf>
    <dxf>
      <fill>
        <patternFill>
          <bgColor rgb="FFFFCC66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00FF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99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33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9966FF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CC33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00FF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99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FF3300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9966FF"/>
        </patternFill>
      </fill>
    </dxf>
    <dxf>
      <font>
        <sz val="11"/>
        <color rgb="FF000000"/>
        <name val="Calibri"/>
        <family val="2"/>
        <charset val="1"/>
      </font>
      <fill>
        <patternFill>
          <bgColor rgb="FFCC3300"/>
        </patternFill>
      </fill>
    </dxf>
    <dxf>
      <fill>
        <patternFill>
          <bgColor rgb="FFCC3300"/>
        </patternFill>
      </fill>
    </dxf>
    <dxf>
      <fill>
        <patternFill>
          <bgColor rgb="FF9966FF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CC3300"/>
        </patternFill>
      </fill>
    </dxf>
    <dxf>
      <fill>
        <patternFill>
          <bgColor rgb="FF9966FF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00FF00"/>
        </patternFill>
      </fill>
    </dxf>
    <dxf>
      <fill>
        <patternFill>
          <bgColor rgb="FFCC3300"/>
        </patternFill>
      </fill>
    </dxf>
    <dxf>
      <fill>
        <patternFill>
          <bgColor rgb="FF9966FF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9900"/>
        </patternFill>
      </fill>
    </dxf>
    <dxf>
      <fill>
        <patternFill>
          <bgColor rgb="FF00FF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00FF00"/>
        </patternFill>
      </fill>
    </dxf>
    <dxf>
      <fill>
        <patternFill>
          <bgColor rgb="FFFF9900"/>
        </patternFill>
      </fill>
    </dxf>
    <dxf>
      <fill>
        <patternFill>
          <bgColor rgb="FFFF3300"/>
        </patternFill>
      </fill>
    </dxf>
    <dxf>
      <fill>
        <patternFill>
          <bgColor rgb="FF9966FF"/>
        </patternFill>
      </fill>
    </dxf>
    <dxf>
      <fill>
        <patternFill>
          <bgColor rgb="FFCC3300"/>
        </patternFill>
      </fill>
    </dxf>
    <dxf>
      <fill>
        <patternFill>
          <bgColor rgb="FFFFCC66"/>
        </patternFill>
      </fill>
    </dxf>
    <dxf>
      <fill>
        <patternFill>
          <bgColor rgb="FF66FFFF"/>
        </patternFill>
      </fill>
    </dxf>
  </dxfs>
  <tableStyles count="0" defaultTableStyle="TableStyleMedium2" defaultPivotStyle="PivotStyleLight16"/>
  <colors>
    <mruColors>
      <color rgb="FFCCCC00"/>
      <color rgb="FFCC9900"/>
      <color rgb="FF0000FF"/>
      <color rgb="FFFFFF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771"/>
  <sheetViews>
    <sheetView showGridLines="0" view="pageBreakPreview" topLeftCell="B1" zoomScaleSheetLayoutView="100" workbookViewId="0">
      <pane ySplit="2" topLeftCell="A3" activePane="bottomLeft" state="frozen"/>
      <selection pane="bottomLeft" activeCell="BY29" sqref="BY29"/>
    </sheetView>
  </sheetViews>
  <sheetFormatPr baseColWidth="10" defaultColWidth="11.42578125" defaultRowHeight="11.25" x14ac:dyDescent="0.25"/>
  <cols>
    <col min="1" max="1" width="4.140625" style="1" hidden="1" customWidth="1"/>
    <col min="2" max="2" width="7.28515625" style="2" customWidth="1"/>
    <col min="3" max="3" width="8.5703125" style="1" customWidth="1"/>
    <col min="4" max="4" width="18.7109375" style="1" customWidth="1"/>
    <col min="5" max="5" width="11.42578125" style="1" customWidth="1"/>
    <col min="6" max="6" width="9" style="2" customWidth="1"/>
    <col min="7" max="7" width="5.5703125" style="2" customWidth="1"/>
    <col min="8" max="8" width="3.5703125" style="2" customWidth="1"/>
    <col min="9" max="9" width="7.7109375" style="73" customWidth="1"/>
    <col min="10" max="10" width="31.28515625" style="1" customWidth="1"/>
    <col min="11" max="11" width="5.85546875" style="1" customWidth="1"/>
    <col min="12" max="12" width="6.7109375" style="61" customWidth="1"/>
    <col min="13" max="14" width="4.42578125" style="60" customWidth="1"/>
    <col min="15" max="15" width="6.7109375" style="60" customWidth="1"/>
    <col min="16" max="26" width="3.7109375" style="60" hidden="1" customWidth="1"/>
    <col min="27" max="27" width="6.85546875" style="60" customWidth="1"/>
    <col min="28" max="28" width="8.42578125" style="60" customWidth="1"/>
    <col min="29" max="29" width="8.28515625" style="60" customWidth="1"/>
    <col min="30" max="30" width="20.140625" style="60" customWidth="1"/>
    <col min="31" max="41" width="3.7109375" style="62" hidden="1" customWidth="1"/>
    <col min="42" max="52" width="3.7109375" style="60" hidden="1" customWidth="1"/>
    <col min="53" max="63" width="3.7109375" style="62" hidden="1" customWidth="1"/>
    <col min="64" max="74" width="3.7109375" style="60" hidden="1" customWidth="1"/>
    <col min="75" max="75" width="11.42578125" style="1" customWidth="1"/>
    <col min="76" max="16384" width="11.42578125" style="1"/>
  </cols>
  <sheetData>
    <row r="1" spans="1:74" x14ac:dyDescent="0.25">
      <c r="L1" s="3"/>
      <c r="M1" s="4"/>
      <c r="N1" s="4"/>
      <c r="O1" s="4"/>
      <c r="P1" s="199" t="s">
        <v>1218</v>
      </c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6"/>
      <c r="AB1" s="7"/>
      <c r="AC1" s="4"/>
      <c r="AD1" s="8"/>
      <c r="AE1" s="200" t="s">
        <v>1214</v>
      </c>
      <c r="AF1" s="201"/>
      <c r="AG1" s="201"/>
      <c r="AH1" s="201"/>
      <c r="AI1" s="201"/>
      <c r="AJ1" s="201"/>
      <c r="AK1" s="201"/>
      <c r="AL1" s="201"/>
      <c r="AM1" s="201"/>
      <c r="AN1" s="201"/>
      <c r="AO1" s="202"/>
      <c r="AP1" s="203" t="s">
        <v>1215</v>
      </c>
      <c r="AQ1" s="204"/>
      <c r="AR1" s="204"/>
      <c r="AS1" s="204"/>
      <c r="AT1" s="204"/>
      <c r="AU1" s="204"/>
      <c r="AV1" s="204"/>
      <c r="AW1" s="204"/>
      <c r="AX1" s="204"/>
      <c r="AY1" s="204"/>
      <c r="AZ1" s="205"/>
      <c r="BA1" s="206" t="s">
        <v>1216</v>
      </c>
      <c r="BB1" s="207"/>
      <c r="BC1" s="207"/>
      <c r="BD1" s="207"/>
      <c r="BE1" s="207"/>
      <c r="BF1" s="207"/>
      <c r="BG1" s="207"/>
      <c r="BH1" s="207"/>
      <c r="BI1" s="207"/>
      <c r="BJ1" s="207"/>
      <c r="BK1" s="208"/>
      <c r="BL1" s="209" t="s">
        <v>1217</v>
      </c>
      <c r="BM1" s="210"/>
      <c r="BN1" s="210"/>
      <c r="BO1" s="210"/>
      <c r="BP1" s="210"/>
      <c r="BQ1" s="210"/>
      <c r="BR1" s="210"/>
      <c r="BS1" s="210"/>
      <c r="BT1" s="210"/>
      <c r="BU1" s="210"/>
      <c r="BV1" s="210"/>
    </row>
    <row r="2" spans="1:74" s="26" customFormat="1" ht="20.100000000000001" customHeight="1" x14ac:dyDescent="0.25">
      <c r="A2" s="9" t="s">
        <v>0</v>
      </c>
      <c r="B2" s="10" t="s">
        <v>1</v>
      </c>
      <c r="C2" s="74" t="s">
        <v>2</v>
      </c>
      <c r="D2" s="74" t="s">
        <v>3</v>
      </c>
      <c r="E2" s="74" t="s">
        <v>4</v>
      </c>
      <c r="F2" s="75" t="s">
        <v>5</v>
      </c>
      <c r="G2" s="75" t="s">
        <v>6</v>
      </c>
      <c r="H2" s="75" t="s">
        <v>7</v>
      </c>
      <c r="I2" s="76" t="s">
        <v>8</v>
      </c>
      <c r="J2" s="77" t="s">
        <v>9</v>
      </c>
      <c r="K2" s="11" t="s">
        <v>10</v>
      </c>
      <c r="L2" s="12" t="s">
        <v>1380</v>
      </c>
      <c r="M2" s="105" t="s">
        <v>1437</v>
      </c>
      <c r="N2" s="16" t="s">
        <v>1436</v>
      </c>
      <c r="O2" s="13" t="s">
        <v>11</v>
      </c>
      <c r="P2" s="17" t="s">
        <v>12</v>
      </c>
      <c r="Q2" s="18" t="s">
        <v>13</v>
      </c>
      <c r="R2" s="18" t="s">
        <v>14</v>
      </c>
      <c r="S2" s="18" t="s">
        <v>15</v>
      </c>
      <c r="T2" s="18" t="s">
        <v>16</v>
      </c>
      <c r="U2" s="18" t="s">
        <v>17</v>
      </c>
      <c r="V2" s="18" t="s">
        <v>18</v>
      </c>
      <c r="W2" s="18" t="s">
        <v>19</v>
      </c>
      <c r="X2" s="18" t="s">
        <v>20</v>
      </c>
      <c r="Y2" s="18" t="s">
        <v>21</v>
      </c>
      <c r="Z2" s="18" t="s">
        <v>22</v>
      </c>
      <c r="AA2" s="19" t="s">
        <v>1438</v>
      </c>
      <c r="AB2" s="20" t="s">
        <v>23</v>
      </c>
      <c r="AC2" s="14" t="s">
        <v>24</v>
      </c>
      <c r="AD2" s="21" t="s">
        <v>25</v>
      </c>
      <c r="AE2" s="22" t="s">
        <v>12</v>
      </c>
      <c r="AF2" s="22" t="s">
        <v>13</v>
      </c>
      <c r="AG2" s="22" t="s">
        <v>14</v>
      </c>
      <c r="AH2" s="22" t="s">
        <v>15</v>
      </c>
      <c r="AI2" s="22" t="s">
        <v>16</v>
      </c>
      <c r="AJ2" s="22" t="s">
        <v>17</v>
      </c>
      <c r="AK2" s="22" t="s">
        <v>18</v>
      </c>
      <c r="AL2" s="22" t="s">
        <v>19</v>
      </c>
      <c r="AM2" s="22" t="s">
        <v>20</v>
      </c>
      <c r="AN2" s="22" t="s">
        <v>21</v>
      </c>
      <c r="AO2" s="22" t="s">
        <v>22</v>
      </c>
      <c r="AP2" s="23" t="s">
        <v>12</v>
      </c>
      <c r="AQ2" s="23" t="s">
        <v>13</v>
      </c>
      <c r="AR2" s="23" t="s">
        <v>14</v>
      </c>
      <c r="AS2" s="23" t="s">
        <v>15</v>
      </c>
      <c r="AT2" s="23" t="s">
        <v>16</v>
      </c>
      <c r="AU2" s="23" t="s">
        <v>17</v>
      </c>
      <c r="AV2" s="23" t="s">
        <v>18</v>
      </c>
      <c r="AW2" s="23" t="s">
        <v>19</v>
      </c>
      <c r="AX2" s="23" t="s">
        <v>20</v>
      </c>
      <c r="AY2" s="23" t="s">
        <v>21</v>
      </c>
      <c r="AZ2" s="23" t="s">
        <v>22</v>
      </c>
      <c r="BA2" s="24" t="s">
        <v>12</v>
      </c>
      <c r="BB2" s="24" t="s">
        <v>13</v>
      </c>
      <c r="BC2" s="24" t="s">
        <v>14</v>
      </c>
      <c r="BD2" s="24" t="s">
        <v>15</v>
      </c>
      <c r="BE2" s="24" t="s">
        <v>16</v>
      </c>
      <c r="BF2" s="24" t="s">
        <v>17</v>
      </c>
      <c r="BG2" s="24" t="s">
        <v>18</v>
      </c>
      <c r="BH2" s="24" t="s">
        <v>19</v>
      </c>
      <c r="BI2" s="24" t="s">
        <v>20</v>
      </c>
      <c r="BJ2" s="24" t="s">
        <v>21</v>
      </c>
      <c r="BK2" s="24" t="s">
        <v>22</v>
      </c>
      <c r="BL2" s="25" t="s">
        <v>12</v>
      </c>
      <c r="BM2" s="25" t="s">
        <v>13</v>
      </c>
      <c r="BN2" s="25" t="s">
        <v>14</v>
      </c>
      <c r="BO2" s="25" t="s">
        <v>15</v>
      </c>
      <c r="BP2" s="25" t="s">
        <v>16</v>
      </c>
      <c r="BQ2" s="25" t="s">
        <v>17</v>
      </c>
      <c r="BR2" s="25" t="s">
        <v>18</v>
      </c>
      <c r="BS2" s="25" t="s">
        <v>19</v>
      </c>
      <c r="BT2" s="25" t="s">
        <v>20</v>
      </c>
      <c r="BU2" s="25" t="s">
        <v>21</v>
      </c>
      <c r="BV2" s="25" t="s">
        <v>22</v>
      </c>
    </row>
    <row r="3" spans="1:74" ht="12" customHeight="1" x14ac:dyDescent="0.25">
      <c r="A3" s="27"/>
      <c r="B3" s="28" t="s">
        <v>26</v>
      </c>
      <c r="C3" s="78" t="s">
        <v>817</v>
      </c>
      <c r="D3" s="79" t="s">
        <v>818</v>
      </c>
      <c r="E3" s="79" t="s">
        <v>819</v>
      </c>
      <c r="F3" s="80">
        <v>38141</v>
      </c>
      <c r="G3" s="81">
        <v>783</v>
      </c>
      <c r="H3" s="81" t="s">
        <v>71</v>
      </c>
      <c r="I3" s="82" t="s">
        <v>785</v>
      </c>
      <c r="J3" s="79" t="s">
        <v>241</v>
      </c>
      <c r="K3" s="44" t="s">
        <v>34</v>
      </c>
      <c r="L3" s="36" t="s">
        <v>35</v>
      </c>
      <c r="M3" s="106"/>
      <c r="N3" s="32">
        <v>23</v>
      </c>
      <c r="O3" s="29"/>
      <c r="P3" s="33"/>
      <c r="Q3" s="34">
        <f t="shared" ref="Q3:Y3" si="0">MOD(AF3+AQ3+BB3+BM3+ROUND((AG3+AR3+BC3+BN3-R3)/100,),100)</f>
        <v>1</v>
      </c>
      <c r="R3" s="34">
        <f t="shared" si="0"/>
        <v>85</v>
      </c>
      <c r="S3" s="34">
        <f t="shared" si="0"/>
        <v>0</v>
      </c>
      <c r="T3" s="34">
        <f t="shared" si="0"/>
        <v>0</v>
      </c>
      <c r="U3" s="34">
        <f t="shared" si="0"/>
        <v>0</v>
      </c>
      <c r="V3" s="34">
        <f t="shared" si="0"/>
        <v>0</v>
      </c>
      <c r="W3" s="34">
        <f t="shared" si="0"/>
        <v>0</v>
      </c>
      <c r="X3" s="34">
        <f t="shared" si="0"/>
        <v>0</v>
      </c>
      <c r="Y3" s="34">
        <f t="shared" si="0"/>
        <v>0</v>
      </c>
      <c r="Z3" s="34"/>
      <c r="AA3" s="71">
        <v>45577</v>
      </c>
      <c r="AB3" s="20" t="s">
        <v>869</v>
      </c>
      <c r="AC3" s="21" t="s">
        <v>870</v>
      </c>
      <c r="AD3" s="35" t="s">
        <v>1439</v>
      </c>
      <c r="AE3" s="64"/>
      <c r="AF3" s="22"/>
      <c r="AG3" s="22">
        <v>25</v>
      </c>
      <c r="AH3" s="22"/>
      <c r="AI3" s="22"/>
      <c r="AJ3" s="22"/>
      <c r="AK3" s="22"/>
      <c r="AL3" s="22"/>
      <c r="AM3" s="22"/>
      <c r="AN3" s="22"/>
      <c r="AO3" s="22"/>
      <c r="AP3" s="23"/>
      <c r="AQ3" s="23"/>
      <c r="AR3" s="23">
        <v>35</v>
      </c>
      <c r="AS3" s="23"/>
      <c r="AT3" s="23"/>
      <c r="AU3" s="23"/>
      <c r="AV3" s="23"/>
      <c r="AW3" s="23"/>
      <c r="AX3" s="23"/>
      <c r="AY3" s="23"/>
      <c r="AZ3" s="23"/>
      <c r="BA3" s="24"/>
      <c r="BB3" s="24"/>
      <c r="BC3" s="24">
        <v>25</v>
      </c>
      <c r="BD3" s="24"/>
      <c r="BE3" s="24"/>
      <c r="BF3" s="24"/>
      <c r="BG3" s="24"/>
      <c r="BH3" s="24"/>
      <c r="BI3" s="24"/>
      <c r="BJ3" s="24"/>
      <c r="BK3" s="24"/>
      <c r="BL3" s="25"/>
      <c r="BM3" s="25"/>
      <c r="BN3" s="25">
        <v>100</v>
      </c>
      <c r="BO3" s="25"/>
      <c r="BP3" s="25"/>
      <c r="BQ3" s="25"/>
      <c r="BR3" s="25"/>
      <c r="BS3" s="25"/>
      <c r="BT3" s="25"/>
      <c r="BU3" s="25"/>
      <c r="BV3" s="25"/>
    </row>
    <row r="4" spans="1:74" ht="12" customHeight="1" x14ac:dyDescent="0.25">
      <c r="A4" s="27"/>
      <c r="B4" s="28" t="s">
        <v>26</v>
      </c>
      <c r="C4" s="78" t="s">
        <v>1390</v>
      </c>
      <c r="D4" s="79" t="s">
        <v>1207</v>
      </c>
      <c r="E4" s="79" t="s">
        <v>1208</v>
      </c>
      <c r="F4" s="80">
        <v>38026</v>
      </c>
      <c r="G4" s="81">
        <v>684</v>
      </c>
      <c r="H4" s="81" t="s">
        <v>71</v>
      </c>
      <c r="I4" s="82" t="s">
        <v>810</v>
      </c>
      <c r="J4" s="79" t="s">
        <v>145</v>
      </c>
      <c r="K4" s="44" t="s">
        <v>34</v>
      </c>
      <c r="L4" s="36" t="s">
        <v>28</v>
      </c>
      <c r="M4" s="106"/>
      <c r="N4" s="32">
        <v>10</v>
      </c>
      <c r="O4" s="29"/>
      <c r="P4" s="33"/>
      <c r="Q4" s="34">
        <f t="shared" ref="Q4:Y4" si="1">MOD(AF4+AQ4+BB4+BM4+ROUND((AG4+AR4+BC4+BN4-R4)/100,),100)</f>
        <v>1</v>
      </c>
      <c r="R4" s="34">
        <f t="shared" si="1"/>
        <v>6</v>
      </c>
      <c r="S4" s="34">
        <f t="shared" si="1"/>
        <v>75</v>
      </c>
      <c r="T4" s="34">
        <f t="shared" si="1"/>
        <v>0</v>
      </c>
      <c r="U4" s="34">
        <f t="shared" si="1"/>
        <v>0</v>
      </c>
      <c r="V4" s="34">
        <f t="shared" si="1"/>
        <v>0</v>
      </c>
      <c r="W4" s="34">
        <f t="shared" si="1"/>
        <v>0</v>
      </c>
      <c r="X4" s="34">
        <f t="shared" si="1"/>
        <v>0</v>
      </c>
      <c r="Y4" s="34">
        <f t="shared" si="1"/>
        <v>0</v>
      </c>
      <c r="Z4" s="34"/>
      <c r="AA4" s="71">
        <v>45578</v>
      </c>
      <c r="AB4" s="20" t="s">
        <v>1219</v>
      </c>
      <c r="AC4" s="21" t="s">
        <v>1220</v>
      </c>
      <c r="AD4" s="35" t="s">
        <v>1440</v>
      </c>
      <c r="AE4" s="64"/>
      <c r="AF4" s="22"/>
      <c r="AG4" s="22"/>
      <c r="AH4" s="22">
        <v>75</v>
      </c>
      <c r="AI4" s="22"/>
      <c r="AJ4" s="22"/>
      <c r="AK4" s="22"/>
      <c r="AL4" s="22"/>
      <c r="AM4" s="22"/>
      <c r="AN4" s="22"/>
      <c r="AO4" s="22"/>
      <c r="AP4" s="23"/>
      <c r="AQ4" s="23"/>
      <c r="AR4" s="23"/>
      <c r="AS4" s="23">
        <v>100</v>
      </c>
      <c r="AT4" s="23"/>
      <c r="AU4" s="23"/>
      <c r="AV4" s="23"/>
      <c r="AW4" s="23"/>
      <c r="AX4" s="23"/>
      <c r="AY4" s="23"/>
      <c r="AZ4" s="23"/>
      <c r="BA4" s="24"/>
      <c r="BB4" s="24"/>
      <c r="BC4" s="24">
        <v>65</v>
      </c>
      <c r="BD4" s="24"/>
      <c r="BE4" s="24"/>
      <c r="BF4" s="24"/>
      <c r="BG4" s="24"/>
      <c r="BH4" s="24"/>
      <c r="BI4" s="24"/>
      <c r="BJ4" s="24"/>
      <c r="BK4" s="24"/>
      <c r="BL4" s="25"/>
      <c r="BM4" s="25"/>
      <c r="BN4" s="25">
        <v>40</v>
      </c>
      <c r="BO4" s="25"/>
      <c r="BP4" s="25"/>
      <c r="BQ4" s="25"/>
      <c r="BR4" s="25"/>
      <c r="BS4" s="25"/>
      <c r="BT4" s="25"/>
      <c r="BU4" s="25"/>
      <c r="BV4" s="25"/>
    </row>
    <row r="5" spans="1:74" ht="12" customHeight="1" x14ac:dyDescent="0.25">
      <c r="A5" s="27"/>
      <c r="B5" s="28" t="s">
        <v>26</v>
      </c>
      <c r="C5" s="78" t="s">
        <v>1391</v>
      </c>
      <c r="D5" s="79" t="s">
        <v>1392</v>
      </c>
      <c r="E5" s="79" t="s">
        <v>1393</v>
      </c>
      <c r="F5" s="80">
        <v>26862</v>
      </c>
      <c r="G5" s="192">
        <v>615</v>
      </c>
      <c r="H5" s="81" t="s">
        <v>1387</v>
      </c>
      <c r="I5" s="82" t="s">
        <v>815</v>
      </c>
      <c r="J5" s="79" t="s">
        <v>92</v>
      </c>
      <c r="K5" s="44" t="s">
        <v>34</v>
      </c>
      <c r="L5" s="36" t="s">
        <v>28</v>
      </c>
      <c r="M5" s="106"/>
      <c r="N5" s="32">
        <v>12</v>
      </c>
      <c r="O5" s="29"/>
      <c r="P5" s="33"/>
      <c r="Q5" s="34"/>
      <c r="R5" s="34"/>
      <c r="S5" s="34"/>
      <c r="T5" s="34"/>
      <c r="U5" s="34"/>
      <c r="V5" s="34"/>
      <c r="W5" s="34"/>
      <c r="X5" s="34"/>
      <c r="Y5" s="34"/>
      <c r="Z5" s="34"/>
      <c r="AA5" s="71">
        <v>45578</v>
      </c>
      <c r="AB5" s="20" t="s">
        <v>1219</v>
      </c>
      <c r="AC5" s="21" t="s">
        <v>1220</v>
      </c>
      <c r="AD5" s="35" t="s">
        <v>1440</v>
      </c>
      <c r="AE5" s="64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</row>
    <row r="6" spans="1:74" ht="12" customHeight="1" x14ac:dyDescent="0.25">
      <c r="A6" s="27" t="e">
        <f>+#REF!+1</f>
        <v>#REF!</v>
      </c>
      <c r="B6" s="28" t="s">
        <v>26</v>
      </c>
      <c r="C6" s="78" t="s">
        <v>867</v>
      </c>
      <c r="D6" s="79" t="s">
        <v>464</v>
      </c>
      <c r="E6" s="79" t="s">
        <v>868</v>
      </c>
      <c r="F6" s="80">
        <v>38091</v>
      </c>
      <c r="G6" s="81">
        <v>577</v>
      </c>
      <c r="H6" s="81" t="s">
        <v>71</v>
      </c>
      <c r="I6" s="82" t="s">
        <v>815</v>
      </c>
      <c r="J6" s="79" t="s">
        <v>92</v>
      </c>
      <c r="K6" s="44" t="s">
        <v>34</v>
      </c>
      <c r="L6" s="36" t="s">
        <v>28</v>
      </c>
      <c r="M6" s="106"/>
      <c r="N6" s="32">
        <v>13</v>
      </c>
      <c r="O6" s="30" t="s">
        <v>29</v>
      </c>
      <c r="P6" s="38"/>
      <c r="Q6" s="34">
        <f t="shared" ref="Q6:Y8" si="2">MOD(AF6+AQ6+BB6+BM6+ROUND((AG6+AR6+BC6+BN6-R6)/100,),100)</f>
        <v>0</v>
      </c>
      <c r="R6" s="34">
        <f t="shared" si="2"/>
        <v>12</v>
      </c>
      <c r="S6" s="34">
        <f t="shared" si="2"/>
        <v>0</v>
      </c>
      <c r="T6" s="34">
        <f t="shared" si="2"/>
        <v>0</v>
      </c>
      <c r="U6" s="34">
        <f t="shared" si="2"/>
        <v>0</v>
      </c>
      <c r="V6" s="34">
        <f t="shared" si="2"/>
        <v>0</v>
      </c>
      <c r="W6" s="34">
        <f t="shared" si="2"/>
        <v>0</v>
      </c>
      <c r="X6" s="34">
        <f t="shared" si="2"/>
        <v>0</v>
      </c>
      <c r="Y6" s="34">
        <f t="shared" si="2"/>
        <v>0</v>
      </c>
      <c r="Z6" s="34"/>
      <c r="AA6" s="71"/>
      <c r="AB6" s="20"/>
      <c r="AC6" s="21"/>
      <c r="AD6" s="35"/>
      <c r="AE6" s="64"/>
      <c r="AF6" s="22"/>
      <c r="AG6" s="22"/>
      <c r="AH6" s="22">
        <v>100</v>
      </c>
      <c r="AI6" s="22"/>
      <c r="AJ6" s="22"/>
      <c r="AK6" s="22"/>
      <c r="AL6" s="22"/>
      <c r="AM6" s="22"/>
      <c r="AN6" s="22"/>
      <c r="AO6" s="22"/>
      <c r="AP6" s="23"/>
      <c r="AQ6" s="23"/>
      <c r="AR6" s="23">
        <v>4</v>
      </c>
      <c r="AS6" s="23"/>
      <c r="AT6" s="23"/>
      <c r="AU6" s="23"/>
      <c r="AV6" s="23"/>
      <c r="AW6" s="23"/>
      <c r="AX6" s="23"/>
      <c r="AY6" s="23"/>
      <c r="AZ6" s="23"/>
      <c r="BA6" s="24"/>
      <c r="BB6" s="24"/>
      <c r="BC6" s="24">
        <v>7</v>
      </c>
      <c r="BD6" s="24"/>
      <c r="BE6" s="24"/>
      <c r="BF6" s="24"/>
      <c r="BG6" s="24"/>
      <c r="BH6" s="24"/>
      <c r="BI6" s="24"/>
      <c r="BJ6" s="24"/>
      <c r="BK6" s="24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</row>
    <row r="7" spans="1:74" ht="12" customHeight="1" x14ac:dyDescent="0.25">
      <c r="A7" s="27"/>
      <c r="B7" s="28" t="s">
        <v>26</v>
      </c>
      <c r="C7" s="78" t="s">
        <v>1222</v>
      </c>
      <c r="D7" s="79" t="s">
        <v>1223</v>
      </c>
      <c r="E7" s="79" t="s">
        <v>1224</v>
      </c>
      <c r="F7" s="80">
        <v>34453</v>
      </c>
      <c r="G7" s="81">
        <v>500</v>
      </c>
      <c r="H7" s="81" t="s">
        <v>71</v>
      </c>
      <c r="I7" s="82" t="s">
        <v>810</v>
      </c>
      <c r="J7" s="79" t="s">
        <v>145</v>
      </c>
      <c r="K7" s="44" t="s">
        <v>34</v>
      </c>
      <c r="L7" s="36" t="s">
        <v>28</v>
      </c>
      <c r="M7" s="106"/>
      <c r="N7" s="32">
        <v>15</v>
      </c>
      <c r="O7" s="29"/>
      <c r="P7" s="33"/>
      <c r="Q7" s="34">
        <f t="shared" si="2"/>
        <v>0</v>
      </c>
      <c r="R7" s="34">
        <f t="shared" si="2"/>
        <v>1</v>
      </c>
      <c r="S7" s="34">
        <f t="shared" si="2"/>
        <v>75</v>
      </c>
      <c r="T7" s="34">
        <f t="shared" si="2"/>
        <v>0</v>
      </c>
      <c r="U7" s="34">
        <f t="shared" si="2"/>
        <v>0</v>
      </c>
      <c r="V7" s="34">
        <f t="shared" si="2"/>
        <v>0</v>
      </c>
      <c r="W7" s="34">
        <f t="shared" si="2"/>
        <v>0</v>
      </c>
      <c r="X7" s="34">
        <f t="shared" si="2"/>
        <v>0</v>
      </c>
      <c r="Y7" s="34">
        <f t="shared" si="2"/>
        <v>0</v>
      </c>
      <c r="Z7" s="34"/>
      <c r="AA7" s="71">
        <v>45578</v>
      </c>
      <c r="AB7" s="20" t="s">
        <v>1219</v>
      </c>
      <c r="AC7" s="21" t="s">
        <v>1220</v>
      </c>
      <c r="AD7" s="35" t="s">
        <v>1440</v>
      </c>
      <c r="AE7" s="64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3"/>
      <c r="AQ7" s="23"/>
      <c r="AR7" s="23"/>
      <c r="AS7" s="23">
        <v>75</v>
      </c>
      <c r="AT7" s="23"/>
      <c r="AU7" s="23"/>
      <c r="AV7" s="23"/>
      <c r="AW7" s="23"/>
      <c r="AX7" s="23"/>
      <c r="AY7" s="23"/>
      <c r="AZ7" s="23"/>
      <c r="BA7" s="24"/>
      <c r="BB7" s="24"/>
      <c r="BC7" s="24"/>
      <c r="BD7" s="24">
        <v>100</v>
      </c>
      <c r="BE7" s="24"/>
      <c r="BF7" s="24"/>
      <c r="BG7" s="24"/>
      <c r="BH7" s="24"/>
      <c r="BI7" s="24"/>
      <c r="BJ7" s="24"/>
      <c r="BK7" s="24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</row>
    <row r="8" spans="1:74" ht="12" customHeight="1" x14ac:dyDescent="0.25">
      <c r="A8" s="27"/>
      <c r="B8" s="28" t="s">
        <v>26</v>
      </c>
      <c r="C8" s="84" t="s">
        <v>872</v>
      </c>
      <c r="D8" s="104" t="s">
        <v>873</v>
      </c>
      <c r="E8" s="85" t="s">
        <v>874</v>
      </c>
      <c r="F8" s="83">
        <v>38558</v>
      </c>
      <c r="G8" s="86">
        <v>500</v>
      </c>
      <c r="H8" s="86" t="s">
        <v>71</v>
      </c>
      <c r="I8" s="84" t="s">
        <v>767</v>
      </c>
      <c r="J8" s="85" t="s">
        <v>268</v>
      </c>
      <c r="K8" s="44" t="s">
        <v>27</v>
      </c>
      <c r="L8" s="36" t="s">
        <v>28</v>
      </c>
      <c r="M8" s="106"/>
      <c r="N8" s="32">
        <v>16</v>
      </c>
      <c r="O8" s="31"/>
      <c r="P8" s="33"/>
      <c r="Q8" s="34">
        <f t="shared" si="2"/>
        <v>0</v>
      </c>
      <c r="R8" s="34">
        <f t="shared" si="2"/>
        <v>0</v>
      </c>
      <c r="S8" s="34">
        <f t="shared" si="2"/>
        <v>5</v>
      </c>
      <c r="T8" s="34">
        <f t="shared" si="2"/>
        <v>0</v>
      </c>
      <c r="U8" s="34">
        <f t="shared" si="2"/>
        <v>0</v>
      </c>
      <c r="V8" s="34">
        <f t="shared" si="2"/>
        <v>0</v>
      </c>
      <c r="W8" s="34">
        <f t="shared" si="2"/>
        <v>0</v>
      </c>
      <c r="X8" s="34">
        <f t="shared" si="2"/>
        <v>0</v>
      </c>
      <c r="Y8" s="34">
        <f t="shared" si="2"/>
        <v>0</v>
      </c>
      <c r="Z8" s="34"/>
      <c r="AA8" s="71">
        <v>45578</v>
      </c>
      <c r="AB8" s="20" t="s">
        <v>1219</v>
      </c>
      <c r="AC8" s="21" t="s">
        <v>1220</v>
      </c>
      <c r="AD8" s="35" t="s">
        <v>1440</v>
      </c>
      <c r="AE8" s="64"/>
      <c r="AF8" s="22"/>
      <c r="AG8" s="22"/>
      <c r="AH8" s="22"/>
      <c r="AI8" s="22">
        <v>100</v>
      </c>
      <c r="AJ8" s="22"/>
      <c r="AK8" s="22"/>
      <c r="AL8" s="22"/>
      <c r="AM8" s="22"/>
      <c r="AN8" s="22"/>
      <c r="AO8" s="22"/>
      <c r="AP8" s="23"/>
      <c r="AQ8" s="23"/>
      <c r="AR8" s="23"/>
      <c r="AS8" s="23">
        <v>2</v>
      </c>
      <c r="AT8" s="23"/>
      <c r="AU8" s="23"/>
      <c r="AV8" s="23"/>
      <c r="AW8" s="23"/>
      <c r="AX8" s="23"/>
      <c r="AY8" s="23"/>
      <c r="AZ8" s="23"/>
      <c r="BA8" s="24"/>
      <c r="BB8" s="24"/>
      <c r="BC8" s="24"/>
      <c r="BD8" s="24">
        <v>2</v>
      </c>
      <c r="BE8" s="24"/>
      <c r="BF8" s="24"/>
      <c r="BG8" s="24"/>
      <c r="BH8" s="24"/>
      <c r="BI8" s="24"/>
      <c r="BJ8" s="24"/>
      <c r="BK8" s="24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1:74" ht="12" customHeight="1" x14ac:dyDescent="0.25">
      <c r="A9" s="27"/>
      <c r="B9" s="28" t="s">
        <v>26</v>
      </c>
      <c r="C9" s="78" t="s">
        <v>1381</v>
      </c>
      <c r="D9" s="79" t="s">
        <v>1382</v>
      </c>
      <c r="E9" s="79" t="s">
        <v>1383</v>
      </c>
      <c r="F9" s="80">
        <v>29119</v>
      </c>
      <c r="G9" s="192">
        <v>500</v>
      </c>
      <c r="H9" s="81" t="s">
        <v>1384</v>
      </c>
      <c r="I9" s="82" t="s">
        <v>777</v>
      </c>
      <c r="J9" s="79" t="s">
        <v>213</v>
      </c>
      <c r="K9" s="44" t="s">
        <v>27</v>
      </c>
      <c r="L9" s="36" t="s">
        <v>40</v>
      </c>
      <c r="M9" s="106"/>
      <c r="N9" s="32"/>
      <c r="O9" s="29">
        <v>1</v>
      </c>
      <c r="P9" s="33"/>
      <c r="Q9" s="34"/>
      <c r="R9" s="34"/>
      <c r="S9" s="34"/>
      <c r="T9" s="34"/>
      <c r="U9" s="34"/>
      <c r="V9" s="34"/>
      <c r="W9" s="34"/>
      <c r="X9" s="34"/>
      <c r="Y9" s="34"/>
      <c r="Z9" s="34"/>
      <c r="AA9" s="110"/>
      <c r="AB9" s="111"/>
      <c r="AC9" s="112"/>
      <c r="AD9" s="109"/>
      <c r="AE9" s="64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</row>
    <row r="10" spans="1:74" ht="12" customHeight="1" x14ac:dyDescent="0.25">
      <c r="A10" s="27" t="e">
        <f>+#REF!+1</f>
        <v>#REF!</v>
      </c>
      <c r="B10" s="28" t="s">
        <v>31</v>
      </c>
      <c r="C10" s="78" t="s">
        <v>444</v>
      </c>
      <c r="D10" s="79" t="s">
        <v>49</v>
      </c>
      <c r="E10" s="79" t="s">
        <v>50</v>
      </c>
      <c r="F10" s="80">
        <v>39329</v>
      </c>
      <c r="G10" s="81">
        <v>791</v>
      </c>
      <c r="H10" s="81" t="s">
        <v>33</v>
      </c>
      <c r="I10" s="82" t="s">
        <v>784</v>
      </c>
      <c r="J10" s="79" t="s">
        <v>317</v>
      </c>
      <c r="K10" s="44" t="s">
        <v>34</v>
      </c>
      <c r="L10" s="36" t="s">
        <v>28</v>
      </c>
      <c r="M10" s="106"/>
      <c r="N10" s="32">
        <v>5</v>
      </c>
      <c r="O10" s="30"/>
      <c r="P10" s="33"/>
      <c r="Q10" s="34">
        <f t="shared" ref="Q10:Y14" si="3">MOD(AF10+AQ10+BB10+BM10+ROUND((AG10+AR10+BC10+BN10-R10)/100,),100)</f>
        <v>0</v>
      </c>
      <c r="R10" s="34">
        <f t="shared" si="3"/>
        <v>3</v>
      </c>
      <c r="S10" s="34">
        <f t="shared" si="3"/>
        <v>35</v>
      </c>
      <c r="T10" s="34">
        <f t="shared" si="3"/>
        <v>0</v>
      </c>
      <c r="U10" s="34">
        <f t="shared" si="3"/>
        <v>0</v>
      </c>
      <c r="V10" s="34">
        <f t="shared" si="3"/>
        <v>0</v>
      </c>
      <c r="W10" s="34">
        <f t="shared" si="3"/>
        <v>0</v>
      </c>
      <c r="X10" s="34">
        <f t="shared" si="3"/>
        <v>0</v>
      </c>
      <c r="Y10" s="34">
        <f t="shared" si="3"/>
        <v>0</v>
      </c>
      <c r="Z10" s="34"/>
      <c r="AA10" s="71">
        <v>45578</v>
      </c>
      <c r="AB10" s="20" t="s">
        <v>870</v>
      </c>
      <c r="AC10" s="21" t="s">
        <v>1221</v>
      </c>
      <c r="AD10" s="35" t="s">
        <v>1441</v>
      </c>
      <c r="AE10" s="64"/>
      <c r="AF10" s="22"/>
      <c r="AG10" s="22"/>
      <c r="AH10" s="22">
        <v>35</v>
      </c>
      <c r="AI10" s="22"/>
      <c r="AJ10" s="22"/>
      <c r="AK10" s="22"/>
      <c r="AL10" s="22"/>
      <c r="AM10" s="22"/>
      <c r="AN10" s="22"/>
      <c r="AO10" s="22"/>
      <c r="AP10" s="23"/>
      <c r="AQ10" s="23"/>
      <c r="AR10" s="23"/>
      <c r="AS10" s="23">
        <v>35</v>
      </c>
      <c r="AT10" s="23"/>
      <c r="AU10" s="23"/>
      <c r="AV10" s="23"/>
      <c r="AW10" s="23"/>
      <c r="AX10" s="23"/>
      <c r="AY10" s="23"/>
      <c r="AZ10" s="23"/>
      <c r="BA10" s="24"/>
      <c r="BB10" s="24"/>
      <c r="BC10" s="24"/>
      <c r="BD10" s="24">
        <v>65</v>
      </c>
      <c r="BE10" s="24"/>
      <c r="BF10" s="24"/>
      <c r="BG10" s="24"/>
      <c r="BH10" s="24"/>
      <c r="BI10" s="24"/>
      <c r="BJ10" s="24"/>
      <c r="BK10" s="24"/>
      <c r="BL10" s="25"/>
      <c r="BM10" s="25"/>
      <c r="BN10" s="25">
        <v>2</v>
      </c>
      <c r="BO10" s="25"/>
      <c r="BP10" s="25"/>
      <c r="BQ10" s="25"/>
      <c r="BR10" s="25"/>
      <c r="BS10" s="25"/>
      <c r="BT10" s="25"/>
      <c r="BU10" s="25"/>
      <c r="BV10" s="25"/>
    </row>
    <row r="11" spans="1:74" ht="12" customHeight="1" x14ac:dyDescent="0.25">
      <c r="A11" s="27" t="e">
        <f>+A10+1</f>
        <v>#REF!</v>
      </c>
      <c r="B11" s="28" t="s">
        <v>31</v>
      </c>
      <c r="C11" s="78" t="s">
        <v>446</v>
      </c>
      <c r="D11" s="79" t="s">
        <v>47</v>
      </c>
      <c r="E11" s="79" t="s">
        <v>42</v>
      </c>
      <c r="F11" s="80">
        <v>39085</v>
      </c>
      <c r="G11" s="81">
        <v>751</v>
      </c>
      <c r="H11" s="81" t="s">
        <v>33</v>
      </c>
      <c r="I11" s="82" t="s">
        <v>784</v>
      </c>
      <c r="J11" s="79" t="s">
        <v>317</v>
      </c>
      <c r="K11" s="44" t="s">
        <v>34</v>
      </c>
      <c r="L11" s="36" t="s">
        <v>28</v>
      </c>
      <c r="M11" s="106"/>
      <c r="N11" s="32">
        <v>6</v>
      </c>
      <c r="O11" s="29"/>
      <c r="P11" s="33"/>
      <c r="Q11" s="34">
        <f t="shared" si="3"/>
        <v>0</v>
      </c>
      <c r="R11" s="34">
        <f t="shared" si="3"/>
        <v>0</v>
      </c>
      <c r="S11" s="34">
        <f t="shared" si="3"/>
        <v>95</v>
      </c>
      <c r="T11" s="34">
        <f t="shared" si="3"/>
        <v>0</v>
      </c>
      <c r="U11" s="34">
        <f t="shared" si="3"/>
        <v>0</v>
      </c>
      <c r="V11" s="34">
        <f t="shared" si="3"/>
        <v>0</v>
      </c>
      <c r="W11" s="34">
        <f t="shared" si="3"/>
        <v>0</v>
      </c>
      <c r="X11" s="34">
        <f t="shared" si="3"/>
        <v>0</v>
      </c>
      <c r="Y11" s="34">
        <f t="shared" si="3"/>
        <v>0</v>
      </c>
      <c r="Z11" s="34"/>
      <c r="AA11" s="71">
        <v>45578</v>
      </c>
      <c r="AB11" s="20" t="s">
        <v>870</v>
      </c>
      <c r="AC11" s="21" t="s">
        <v>1221</v>
      </c>
      <c r="AD11" s="35" t="s">
        <v>1441</v>
      </c>
      <c r="AE11" s="64"/>
      <c r="AF11" s="22"/>
      <c r="AG11" s="22"/>
      <c r="AH11" s="22">
        <v>15</v>
      </c>
      <c r="AI11" s="22"/>
      <c r="AJ11" s="22"/>
      <c r="AK11" s="22"/>
      <c r="AL11" s="22"/>
      <c r="AM11" s="22"/>
      <c r="AN11" s="22"/>
      <c r="AO11" s="22"/>
      <c r="AP11" s="23"/>
      <c r="AQ11" s="23"/>
      <c r="AR11" s="23"/>
      <c r="AS11" s="23">
        <v>50</v>
      </c>
      <c r="AT11" s="23"/>
      <c r="AU11" s="23"/>
      <c r="AV11" s="23"/>
      <c r="AW11" s="23"/>
      <c r="AX11" s="23"/>
      <c r="AY11" s="23"/>
      <c r="AZ11" s="23"/>
      <c r="BA11" s="24"/>
      <c r="BB11" s="24"/>
      <c r="BC11" s="24"/>
      <c r="BD11" s="24">
        <v>30</v>
      </c>
      <c r="BE11" s="24"/>
      <c r="BF11" s="24"/>
      <c r="BG11" s="24"/>
      <c r="BH11" s="24"/>
      <c r="BI11" s="24"/>
      <c r="BJ11" s="24"/>
      <c r="BK11" s="24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</row>
    <row r="12" spans="1:74" ht="12" customHeight="1" x14ac:dyDescent="0.25">
      <c r="A12" s="27"/>
      <c r="B12" s="28" t="s">
        <v>31</v>
      </c>
      <c r="C12" s="78" t="s">
        <v>1225</v>
      </c>
      <c r="D12" s="79" t="s">
        <v>1226</v>
      </c>
      <c r="E12" s="79" t="s">
        <v>1227</v>
      </c>
      <c r="F12" s="80">
        <v>39738</v>
      </c>
      <c r="G12" s="81">
        <v>500</v>
      </c>
      <c r="H12" s="81" t="s">
        <v>36</v>
      </c>
      <c r="I12" s="82" t="s">
        <v>773</v>
      </c>
      <c r="J12" s="79" t="s">
        <v>142</v>
      </c>
      <c r="K12" s="44" t="s">
        <v>34</v>
      </c>
      <c r="L12" s="36" t="s">
        <v>28</v>
      </c>
      <c r="M12" s="106"/>
      <c r="N12" s="32">
        <v>12</v>
      </c>
      <c r="O12" s="29"/>
      <c r="P12" s="33"/>
      <c r="Q12" s="34">
        <f t="shared" si="3"/>
        <v>0</v>
      </c>
      <c r="R12" s="34">
        <f t="shared" si="3"/>
        <v>0</v>
      </c>
      <c r="S12" s="34">
        <f t="shared" si="3"/>
        <v>2</v>
      </c>
      <c r="T12" s="34">
        <f t="shared" si="3"/>
        <v>25</v>
      </c>
      <c r="U12" s="34">
        <f t="shared" si="3"/>
        <v>0</v>
      </c>
      <c r="V12" s="34">
        <f t="shared" si="3"/>
        <v>0</v>
      </c>
      <c r="W12" s="34">
        <f t="shared" si="3"/>
        <v>0</v>
      </c>
      <c r="X12" s="34">
        <f t="shared" si="3"/>
        <v>0</v>
      </c>
      <c r="Y12" s="34">
        <f t="shared" si="3"/>
        <v>0</v>
      </c>
      <c r="Z12" s="34"/>
      <c r="AA12" s="71">
        <v>45578</v>
      </c>
      <c r="AB12" s="20" t="s">
        <v>870</v>
      </c>
      <c r="AC12" s="21" t="s">
        <v>1221</v>
      </c>
      <c r="AD12" s="35" t="s">
        <v>1441</v>
      </c>
      <c r="AE12" s="64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3"/>
      <c r="AQ12" s="23"/>
      <c r="AR12" s="23"/>
      <c r="AS12" s="23"/>
      <c r="AT12" s="23">
        <v>50</v>
      </c>
      <c r="AU12" s="23"/>
      <c r="AV12" s="23"/>
      <c r="AW12" s="23"/>
      <c r="AX12" s="23"/>
      <c r="AY12" s="23"/>
      <c r="AZ12" s="23"/>
      <c r="BA12" s="24"/>
      <c r="BB12" s="24"/>
      <c r="BC12" s="24"/>
      <c r="BD12" s="24"/>
      <c r="BE12" s="24">
        <v>75</v>
      </c>
      <c r="BF12" s="24"/>
      <c r="BG12" s="24"/>
      <c r="BH12" s="24"/>
      <c r="BI12" s="24"/>
      <c r="BJ12" s="24"/>
      <c r="BK12" s="24"/>
      <c r="BL12" s="25"/>
      <c r="BM12" s="25"/>
      <c r="BN12" s="25"/>
      <c r="BO12" s="25"/>
      <c r="BP12" s="25">
        <v>100</v>
      </c>
      <c r="BQ12" s="25"/>
      <c r="BR12" s="25"/>
      <c r="BS12" s="25"/>
      <c r="BT12" s="25"/>
      <c r="BU12" s="25"/>
      <c r="BV12" s="25"/>
    </row>
    <row r="13" spans="1:74" ht="12" customHeight="1" x14ac:dyDescent="0.25">
      <c r="A13" s="27"/>
      <c r="B13" s="28" t="s">
        <v>31</v>
      </c>
      <c r="C13" s="84" t="s">
        <v>43</v>
      </c>
      <c r="D13" s="104" t="s">
        <v>44</v>
      </c>
      <c r="E13" s="85" t="s">
        <v>45</v>
      </c>
      <c r="F13" s="83">
        <v>39058</v>
      </c>
      <c r="G13" s="86">
        <v>524</v>
      </c>
      <c r="H13" s="86" t="s">
        <v>443</v>
      </c>
      <c r="I13" s="82" t="s">
        <v>778</v>
      </c>
      <c r="J13" s="79" t="s">
        <v>130</v>
      </c>
      <c r="K13" s="44" t="s">
        <v>27</v>
      </c>
      <c r="L13" s="194" t="s">
        <v>28</v>
      </c>
      <c r="M13" s="106"/>
      <c r="N13" s="32"/>
      <c r="O13" s="30"/>
      <c r="P13" s="33"/>
      <c r="Q13" s="34">
        <f t="shared" si="3"/>
        <v>0</v>
      </c>
      <c r="R13" s="34">
        <f t="shared" si="3"/>
        <v>0</v>
      </c>
      <c r="S13" s="34">
        <f t="shared" si="3"/>
        <v>9</v>
      </c>
      <c r="T13" s="34">
        <f t="shared" si="3"/>
        <v>75</v>
      </c>
      <c r="U13" s="34">
        <f t="shared" si="3"/>
        <v>0</v>
      </c>
      <c r="V13" s="34">
        <f t="shared" si="3"/>
        <v>0</v>
      </c>
      <c r="W13" s="34">
        <f t="shared" si="3"/>
        <v>0</v>
      </c>
      <c r="X13" s="34">
        <f t="shared" si="3"/>
        <v>0</v>
      </c>
      <c r="Y13" s="34">
        <f t="shared" si="3"/>
        <v>0</v>
      </c>
      <c r="Z13" s="34"/>
      <c r="AA13" s="71">
        <v>45578</v>
      </c>
      <c r="AB13" s="20" t="s">
        <v>870</v>
      </c>
      <c r="AC13" s="21" t="s">
        <v>1221</v>
      </c>
      <c r="AD13" s="35" t="s">
        <v>1441</v>
      </c>
      <c r="AE13" s="64"/>
      <c r="AF13" s="22"/>
      <c r="AG13" s="22"/>
      <c r="AH13" s="22">
        <v>3</v>
      </c>
      <c r="AI13" s="22"/>
      <c r="AJ13" s="22"/>
      <c r="AK13" s="22"/>
      <c r="AL13" s="22"/>
      <c r="AM13" s="22"/>
      <c r="AN13" s="22"/>
      <c r="AO13" s="22"/>
      <c r="AP13" s="23"/>
      <c r="AQ13" s="23"/>
      <c r="AR13" s="23"/>
      <c r="AS13" s="23"/>
      <c r="AT13" s="23">
        <v>75</v>
      </c>
      <c r="AU13" s="23"/>
      <c r="AV13" s="23"/>
      <c r="AW13" s="23"/>
      <c r="AX13" s="23"/>
      <c r="AY13" s="23"/>
      <c r="AZ13" s="23"/>
      <c r="BA13" s="24"/>
      <c r="BB13" s="24"/>
      <c r="BC13" s="24"/>
      <c r="BD13" s="24"/>
      <c r="BE13" s="24">
        <v>100</v>
      </c>
      <c r="BF13" s="24"/>
      <c r="BG13" s="24"/>
      <c r="BH13" s="24"/>
      <c r="BI13" s="24"/>
      <c r="BJ13" s="24"/>
      <c r="BK13" s="24"/>
      <c r="BL13" s="25"/>
      <c r="BM13" s="25"/>
      <c r="BN13" s="25"/>
      <c r="BO13" s="25">
        <v>5</v>
      </c>
      <c r="BP13" s="25"/>
      <c r="BQ13" s="25"/>
      <c r="BR13" s="25"/>
      <c r="BS13" s="25"/>
      <c r="BT13" s="25"/>
      <c r="BU13" s="25"/>
      <c r="BV13" s="25"/>
    </row>
    <row r="14" spans="1:74" ht="12" customHeight="1" x14ac:dyDescent="0.25">
      <c r="A14" s="27"/>
      <c r="B14" s="28" t="s">
        <v>31</v>
      </c>
      <c r="C14" s="78" t="s">
        <v>447</v>
      </c>
      <c r="D14" s="79" t="s">
        <v>57</v>
      </c>
      <c r="E14" s="79" t="s">
        <v>58</v>
      </c>
      <c r="F14" s="80">
        <v>39900</v>
      </c>
      <c r="G14" s="81">
        <v>843</v>
      </c>
      <c r="H14" s="81" t="s">
        <v>37</v>
      </c>
      <c r="I14" s="82" t="s">
        <v>775</v>
      </c>
      <c r="J14" s="79" t="s">
        <v>448</v>
      </c>
      <c r="K14" s="44" t="s">
        <v>27</v>
      </c>
      <c r="L14" s="36" t="s">
        <v>40</v>
      </c>
      <c r="M14" s="106">
        <v>1</v>
      </c>
      <c r="N14" s="32"/>
      <c r="O14" s="30"/>
      <c r="P14" s="33"/>
      <c r="Q14" s="34">
        <f t="shared" si="3"/>
        <v>0</v>
      </c>
      <c r="R14" s="34">
        <f t="shared" si="3"/>
        <v>0</v>
      </c>
      <c r="S14" s="34">
        <f t="shared" si="3"/>
        <v>4</v>
      </c>
      <c r="T14" s="34">
        <f t="shared" si="3"/>
        <v>15</v>
      </c>
      <c r="U14" s="34">
        <f t="shared" si="3"/>
        <v>0</v>
      </c>
      <c r="V14" s="34">
        <f t="shared" si="3"/>
        <v>0</v>
      </c>
      <c r="W14" s="34">
        <f t="shared" si="3"/>
        <v>0</v>
      </c>
      <c r="X14" s="34">
        <f t="shared" si="3"/>
        <v>0</v>
      </c>
      <c r="Y14" s="34">
        <f t="shared" si="3"/>
        <v>0</v>
      </c>
      <c r="Z14" s="34"/>
      <c r="AA14" s="71">
        <v>45577</v>
      </c>
      <c r="AB14" s="20" t="s">
        <v>1338</v>
      </c>
      <c r="AC14" s="21" t="s">
        <v>881</v>
      </c>
      <c r="AD14" s="35" t="s">
        <v>2204</v>
      </c>
      <c r="AE14" s="64"/>
      <c r="AF14" s="22"/>
      <c r="AG14" s="22"/>
      <c r="AH14" s="22"/>
      <c r="AI14" s="22">
        <v>50</v>
      </c>
      <c r="AJ14" s="22"/>
      <c r="AK14" s="22"/>
      <c r="AL14" s="22"/>
      <c r="AM14" s="22"/>
      <c r="AN14" s="22"/>
      <c r="AO14" s="22"/>
      <c r="AP14" s="23"/>
      <c r="AQ14" s="23"/>
      <c r="AR14" s="23"/>
      <c r="AS14" s="23"/>
      <c r="AT14" s="23">
        <v>65</v>
      </c>
      <c r="AU14" s="23"/>
      <c r="AV14" s="23"/>
      <c r="AW14" s="23"/>
      <c r="AX14" s="23"/>
      <c r="AY14" s="23"/>
      <c r="AZ14" s="23"/>
      <c r="BA14" s="24"/>
      <c r="BB14" s="24"/>
      <c r="BC14" s="24"/>
      <c r="BD14" s="24">
        <v>2</v>
      </c>
      <c r="BE14" s="24"/>
      <c r="BF14" s="24"/>
      <c r="BG14" s="24"/>
      <c r="BH14" s="24"/>
      <c r="BI14" s="24"/>
      <c r="BJ14" s="24"/>
      <c r="BK14" s="24"/>
      <c r="BL14" s="25"/>
      <c r="BM14" s="25"/>
      <c r="BN14" s="25"/>
      <c r="BO14" s="25"/>
      <c r="BP14" s="25">
        <v>100</v>
      </c>
      <c r="BQ14" s="25"/>
      <c r="BR14" s="25"/>
      <c r="BS14" s="25"/>
      <c r="BT14" s="25"/>
      <c r="BU14" s="25"/>
      <c r="BV14" s="25"/>
    </row>
    <row r="15" spans="1:74" ht="12" customHeight="1" x14ac:dyDescent="0.25">
      <c r="A15" s="27"/>
      <c r="B15" s="28" t="s">
        <v>31</v>
      </c>
      <c r="C15" s="78" t="s">
        <v>1400</v>
      </c>
      <c r="D15" s="79" t="s">
        <v>1401</v>
      </c>
      <c r="E15" s="79" t="s">
        <v>1402</v>
      </c>
      <c r="F15" s="80">
        <v>39206</v>
      </c>
      <c r="G15" s="192">
        <v>689</v>
      </c>
      <c r="H15" s="81" t="s">
        <v>33</v>
      </c>
      <c r="I15" s="82" t="s">
        <v>774</v>
      </c>
      <c r="J15" s="79" t="s">
        <v>243</v>
      </c>
      <c r="K15" s="44" t="s">
        <v>34</v>
      </c>
      <c r="L15" s="36" t="s">
        <v>40</v>
      </c>
      <c r="M15" s="106">
        <v>2</v>
      </c>
      <c r="N15" s="32"/>
      <c r="O15" s="29"/>
      <c r="P15" s="33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71">
        <v>45577</v>
      </c>
      <c r="AB15" s="20" t="s">
        <v>1338</v>
      </c>
      <c r="AC15" s="21" t="s">
        <v>881</v>
      </c>
      <c r="AD15" s="35" t="s">
        <v>2204</v>
      </c>
      <c r="AE15" s="64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</row>
    <row r="16" spans="1:74" ht="12" customHeight="1" x14ac:dyDescent="0.25">
      <c r="A16" s="27"/>
      <c r="B16" s="28" t="s">
        <v>31</v>
      </c>
      <c r="C16" s="78" t="s">
        <v>1410</v>
      </c>
      <c r="D16" s="79" t="s">
        <v>1411</v>
      </c>
      <c r="E16" s="79" t="s">
        <v>1412</v>
      </c>
      <c r="F16" s="80">
        <v>39714</v>
      </c>
      <c r="G16" s="192">
        <v>502</v>
      </c>
      <c r="H16" s="81" t="s">
        <v>36</v>
      </c>
      <c r="I16" s="82" t="s">
        <v>789</v>
      </c>
      <c r="J16" s="79" t="s">
        <v>310</v>
      </c>
      <c r="K16" s="44" t="s">
        <v>34</v>
      </c>
      <c r="L16" s="36" t="s">
        <v>40</v>
      </c>
      <c r="M16" s="106">
        <v>3</v>
      </c>
      <c r="N16" s="32"/>
      <c r="O16" s="29"/>
      <c r="P16" s="33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71">
        <v>45577</v>
      </c>
      <c r="AB16" s="20" t="s">
        <v>1338</v>
      </c>
      <c r="AC16" s="21" t="s">
        <v>881</v>
      </c>
      <c r="AD16" s="35" t="s">
        <v>2204</v>
      </c>
      <c r="AE16" s="64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</row>
    <row r="17" spans="1:74" ht="12" customHeight="1" x14ac:dyDescent="0.25">
      <c r="A17" s="27"/>
      <c r="B17" s="28" t="s">
        <v>31</v>
      </c>
      <c r="C17" s="78" t="s">
        <v>1405</v>
      </c>
      <c r="D17" s="79" t="s">
        <v>1406</v>
      </c>
      <c r="E17" s="79" t="s">
        <v>1407</v>
      </c>
      <c r="F17" s="80">
        <v>39778</v>
      </c>
      <c r="G17" s="192">
        <v>500</v>
      </c>
      <c r="H17" s="81" t="s">
        <v>36</v>
      </c>
      <c r="I17" s="82" t="s">
        <v>1408</v>
      </c>
      <c r="J17" s="79" t="s">
        <v>1409</v>
      </c>
      <c r="K17" s="44" t="s">
        <v>34</v>
      </c>
      <c r="L17" s="36" t="s">
        <v>40</v>
      </c>
      <c r="M17" s="106">
        <v>4</v>
      </c>
      <c r="N17" s="32"/>
      <c r="O17" s="29"/>
      <c r="P17" s="33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71">
        <v>45577</v>
      </c>
      <c r="AB17" s="20" t="s">
        <v>1338</v>
      </c>
      <c r="AC17" s="21" t="s">
        <v>881</v>
      </c>
      <c r="AD17" s="35" t="s">
        <v>2204</v>
      </c>
      <c r="AE17" s="64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</row>
    <row r="18" spans="1:74" ht="12" customHeight="1" x14ac:dyDescent="0.25">
      <c r="A18" s="27"/>
      <c r="B18" s="28" t="s">
        <v>31</v>
      </c>
      <c r="C18" s="78" t="s">
        <v>1403</v>
      </c>
      <c r="D18" s="79" t="s">
        <v>1404</v>
      </c>
      <c r="E18" s="79" t="s">
        <v>180</v>
      </c>
      <c r="F18" s="80">
        <v>39273</v>
      </c>
      <c r="G18" s="192">
        <v>500</v>
      </c>
      <c r="H18" s="81" t="s">
        <v>33</v>
      </c>
      <c r="I18" s="82" t="s">
        <v>779</v>
      </c>
      <c r="J18" s="79" t="s">
        <v>1285</v>
      </c>
      <c r="K18" s="44" t="s">
        <v>27</v>
      </c>
      <c r="L18" s="36" t="s">
        <v>40</v>
      </c>
      <c r="M18" s="106">
        <v>5</v>
      </c>
      <c r="N18" s="32"/>
      <c r="O18" s="29"/>
      <c r="P18" s="33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71">
        <v>45577</v>
      </c>
      <c r="AB18" s="20" t="s">
        <v>1338</v>
      </c>
      <c r="AC18" s="21" t="s">
        <v>881</v>
      </c>
      <c r="AD18" s="35" t="s">
        <v>2204</v>
      </c>
      <c r="AE18" s="64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</row>
    <row r="19" spans="1:74" ht="12" customHeight="1" x14ac:dyDescent="0.25">
      <c r="A19" s="27"/>
      <c r="B19" s="28" t="s">
        <v>46</v>
      </c>
      <c r="C19" s="78" t="s">
        <v>450</v>
      </c>
      <c r="D19" s="79" t="s">
        <v>62</v>
      </c>
      <c r="E19" s="79" t="s">
        <v>451</v>
      </c>
      <c r="F19" s="80">
        <v>40281</v>
      </c>
      <c r="G19" s="81">
        <v>674</v>
      </c>
      <c r="H19" s="81" t="s">
        <v>48</v>
      </c>
      <c r="I19" s="82" t="s">
        <v>776</v>
      </c>
      <c r="J19" s="79" t="s">
        <v>218</v>
      </c>
      <c r="K19" s="44" t="s">
        <v>27</v>
      </c>
      <c r="L19" s="36" t="s">
        <v>35</v>
      </c>
      <c r="M19" s="106"/>
      <c r="N19" s="32">
        <v>23</v>
      </c>
      <c r="O19" s="41"/>
      <c r="P19" s="33"/>
      <c r="Q19" s="34">
        <f t="shared" ref="Q19:Y20" si="4">MOD(AF19+AQ19+BB19+BM19+ROUND((AG19+AR19+BC19+BN19-R19)/100,),100)</f>
        <v>0</v>
      </c>
      <c r="R19" s="34">
        <f t="shared" si="4"/>
        <v>0</v>
      </c>
      <c r="S19" s="34">
        <f t="shared" si="4"/>
        <v>1</v>
      </c>
      <c r="T19" s="34">
        <f t="shared" si="4"/>
        <v>65</v>
      </c>
      <c r="U19" s="34">
        <f t="shared" si="4"/>
        <v>0</v>
      </c>
      <c r="V19" s="34">
        <f t="shared" si="4"/>
        <v>0</v>
      </c>
      <c r="W19" s="34">
        <f t="shared" si="4"/>
        <v>0</v>
      </c>
      <c r="X19" s="34">
        <f t="shared" si="4"/>
        <v>0</v>
      </c>
      <c r="Y19" s="34">
        <f t="shared" si="4"/>
        <v>0</v>
      </c>
      <c r="Z19" s="34"/>
      <c r="AA19" s="71">
        <v>45577</v>
      </c>
      <c r="AB19" s="20" t="s">
        <v>869</v>
      </c>
      <c r="AC19" s="21" t="s">
        <v>870</v>
      </c>
      <c r="AD19" s="35" t="s">
        <v>1551</v>
      </c>
      <c r="AE19" s="64"/>
      <c r="AF19" s="22"/>
      <c r="AG19" s="22"/>
      <c r="AH19" s="22"/>
      <c r="AI19" s="22">
        <v>40</v>
      </c>
      <c r="AJ19" s="22"/>
      <c r="AK19" s="22"/>
      <c r="AL19" s="22"/>
      <c r="AM19" s="22"/>
      <c r="AN19" s="22"/>
      <c r="AO19" s="22"/>
      <c r="AP19" s="23"/>
      <c r="AQ19" s="23"/>
      <c r="AR19" s="23"/>
      <c r="AS19" s="23"/>
      <c r="AT19" s="23">
        <v>35</v>
      </c>
      <c r="AU19" s="23"/>
      <c r="AV19" s="23"/>
      <c r="AW19" s="23"/>
      <c r="AX19" s="23"/>
      <c r="AY19" s="23"/>
      <c r="AZ19" s="23"/>
      <c r="BA19" s="24"/>
      <c r="BB19" s="24"/>
      <c r="BC19" s="24"/>
      <c r="BD19" s="24"/>
      <c r="BE19" s="24">
        <v>50</v>
      </c>
      <c r="BF19" s="24"/>
      <c r="BG19" s="24"/>
      <c r="BH19" s="24"/>
      <c r="BI19" s="24"/>
      <c r="BJ19" s="24"/>
      <c r="BK19" s="24"/>
      <c r="BL19" s="25"/>
      <c r="BM19" s="25"/>
      <c r="BN19" s="25"/>
      <c r="BO19" s="25"/>
      <c r="BP19" s="25">
        <v>40</v>
      </c>
      <c r="BQ19" s="25"/>
      <c r="BR19" s="25"/>
      <c r="BS19" s="25"/>
      <c r="BT19" s="25"/>
      <c r="BU19" s="25"/>
      <c r="BV19" s="25"/>
    </row>
    <row r="20" spans="1:74" ht="12" customHeight="1" x14ac:dyDescent="0.25">
      <c r="A20" s="27">
        <f>+A18+1</f>
        <v>1</v>
      </c>
      <c r="B20" s="28" t="s">
        <v>46</v>
      </c>
      <c r="C20" s="78" t="s">
        <v>449</v>
      </c>
      <c r="D20" s="79" t="s">
        <v>60</v>
      </c>
      <c r="E20" s="79" t="s">
        <v>61</v>
      </c>
      <c r="F20" s="80">
        <v>40266</v>
      </c>
      <c r="G20" s="81">
        <v>531</v>
      </c>
      <c r="H20" s="81" t="s">
        <v>48</v>
      </c>
      <c r="I20" s="82" t="s">
        <v>789</v>
      </c>
      <c r="J20" s="79" t="s">
        <v>310</v>
      </c>
      <c r="K20" s="45" t="s">
        <v>34</v>
      </c>
      <c r="L20" s="36" t="s">
        <v>28</v>
      </c>
      <c r="M20" s="106"/>
      <c r="N20" s="32">
        <v>6</v>
      </c>
      <c r="O20" s="42"/>
      <c r="P20" s="33"/>
      <c r="Q20" s="34">
        <f t="shared" si="4"/>
        <v>0</v>
      </c>
      <c r="R20" s="34">
        <f t="shared" si="4"/>
        <v>0</v>
      </c>
      <c r="S20" s="34">
        <f t="shared" si="4"/>
        <v>0</v>
      </c>
      <c r="T20" s="34">
        <f t="shared" si="4"/>
        <v>60</v>
      </c>
      <c r="U20" s="34">
        <f t="shared" si="4"/>
        <v>0</v>
      </c>
      <c r="V20" s="34">
        <f t="shared" si="4"/>
        <v>0</v>
      </c>
      <c r="W20" s="34">
        <f t="shared" si="4"/>
        <v>0</v>
      </c>
      <c r="X20" s="34">
        <f t="shared" si="4"/>
        <v>0</v>
      </c>
      <c r="Y20" s="34">
        <f t="shared" si="4"/>
        <v>0</v>
      </c>
      <c r="Z20" s="34"/>
      <c r="AA20" s="71">
        <v>45578</v>
      </c>
      <c r="AB20" s="20" t="s">
        <v>870</v>
      </c>
      <c r="AC20" s="21" t="s">
        <v>1221</v>
      </c>
      <c r="AD20" s="35" t="s">
        <v>1441</v>
      </c>
      <c r="AE20" s="64"/>
      <c r="AF20" s="22"/>
      <c r="AG20" s="22"/>
      <c r="AH20" s="22"/>
      <c r="AI20" s="22">
        <v>35</v>
      </c>
      <c r="AJ20" s="22"/>
      <c r="AK20" s="22"/>
      <c r="AL20" s="22"/>
      <c r="AM20" s="22"/>
      <c r="AN20" s="22"/>
      <c r="AO20" s="22"/>
      <c r="AP20" s="23"/>
      <c r="AQ20" s="23"/>
      <c r="AR20" s="23"/>
      <c r="AS20" s="23"/>
      <c r="AT20" s="23">
        <v>15</v>
      </c>
      <c r="AU20" s="23"/>
      <c r="AV20" s="23"/>
      <c r="AW20" s="23"/>
      <c r="AX20" s="23"/>
      <c r="AY20" s="23"/>
      <c r="AZ20" s="23"/>
      <c r="BA20" s="24"/>
      <c r="BB20" s="24"/>
      <c r="BC20" s="24"/>
      <c r="BD20" s="24"/>
      <c r="BE20" s="24">
        <v>10</v>
      </c>
      <c r="BF20" s="24"/>
      <c r="BG20" s="24"/>
      <c r="BH20" s="24"/>
      <c r="BI20" s="24"/>
      <c r="BJ20" s="24"/>
      <c r="BK20" s="24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</row>
    <row r="21" spans="1:74" ht="12" customHeight="1" x14ac:dyDescent="0.25">
      <c r="A21" s="27"/>
      <c r="B21" s="28" t="s">
        <v>46</v>
      </c>
      <c r="C21" s="78" t="s">
        <v>1413</v>
      </c>
      <c r="D21" s="79" t="s">
        <v>1414</v>
      </c>
      <c r="E21" s="79" t="s">
        <v>1415</v>
      </c>
      <c r="F21" s="80">
        <v>40774</v>
      </c>
      <c r="G21" s="192">
        <v>500</v>
      </c>
      <c r="H21" s="81" t="s">
        <v>52</v>
      </c>
      <c r="I21" s="82" t="s">
        <v>816</v>
      </c>
      <c r="J21" s="79" t="s">
        <v>79</v>
      </c>
      <c r="K21" s="45" t="s">
        <v>27</v>
      </c>
      <c r="L21" s="36" t="s">
        <v>40</v>
      </c>
      <c r="M21" s="106">
        <v>1</v>
      </c>
      <c r="N21" s="32"/>
      <c r="O21" s="42"/>
      <c r="P21" s="3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71">
        <v>45577</v>
      </c>
      <c r="AB21" s="20" t="s">
        <v>1338</v>
      </c>
      <c r="AC21" s="21" t="s">
        <v>881</v>
      </c>
      <c r="AD21" s="35" t="s">
        <v>2204</v>
      </c>
      <c r="AE21" s="64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</row>
    <row r="22" spans="1:74" ht="12" customHeight="1" x14ac:dyDescent="0.25">
      <c r="A22" s="27"/>
      <c r="B22" s="28" t="s">
        <v>46</v>
      </c>
      <c r="C22" s="78" t="s">
        <v>1416</v>
      </c>
      <c r="D22" s="79" t="s">
        <v>1417</v>
      </c>
      <c r="E22" s="79" t="s">
        <v>1389</v>
      </c>
      <c r="F22" s="80">
        <v>40622</v>
      </c>
      <c r="G22" s="192">
        <v>500</v>
      </c>
      <c r="H22" s="81" t="s">
        <v>52</v>
      </c>
      <c r="I22" s="82" t="s">
        <v>777</v>
      </c>
      <c r="J22" s="79" t="s">
        <v>213</v>
      </c>
      <c r="K22" s="45" t="s">
        <v>27</v>
      </c>
      <c r="L22" s="36" t="s">
        <v>40</v>
      </c>
      <c r="M22" s="106">
        <v>2</v>
      </c>
      <c r="N22" s="32"/>
      <c r="O22" s="42"/>
      <c r="P22" s="3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71">
        <v>45577</v>
      </c>
      <c r="AB22" s="20" t="s">
        <v>1338</v>
      </c>
      <c r="AC22" s="21" t="s">
        <v>881</v>
      </c>
      <c r="AD22" s="35" t="s">
        <v>2204</v>
      </c>
      <c r="AE22" s="64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</row>
    <row r="23" spans="1:74" ht="12" customHeight="1" x14ac:dyDescent="0.25">
      <c r="A23" s="27"/>
      <c r="B23" s="28" t="s">
        <v>46</v>
      </c>
      <c r="C23" s="78" t="s">
        <v>1419</v>
      </c>
      <c r="D23" s="79" t="s">
        <v>1151</v>
      </c>
      <c r="E23" s="79" t="s">
        <v>1420</v>
      </c>
      <c r="F23" s="80">
        <v>40523</v>
      </c>
      <c r="G23" s="192">
        <v>500</v>
      </c>
      <c r="H23" s="81" t="s">
        <v>48</v>
      </c>
      <c r="I23" s="82" t="s">
        <v>807</v>
      </c>
      <c r="J23" s="79" t="s">
        <v>361</v>
      </c>
      <c r="K23" s="44" t="s">
        <v>27</v>
      </c>
      <c r="L23" s="36" t="s">
        <v>40</v>
      </c>
      <c r="M23" s="106">
        <v>3</v>
      </c>
      <c r="N23" s="32"/>
      <c r="O23" s="37"/>
      <c r="P23" s="33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71">
        <v>45577</v>
      </c>
      <c r="AB23" s="20" t="s">
        <v>1338</v>
      </c>
      <c r="AC23" s="21" t="s">
        <v>881</v>
      </c>
      <c r="AD23" s="35" t="s">
        <v>2204</v>
      </c>
      <c r="AE23" s="64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</row>
    <row r="24" spans="1:74" ht="12" customHeight="1" x14ac:dyDescent="0.25">
      <c r="A24" s="27"/>
      <c r="B24" s="28" t="s">
        <v>46</v>
      </c>
      <c r="C24" s="78" t="s">
        <v>1418</v>
      </c>
      <c r="D24" s="79" t="s">
        <v>242</v>
      </c>
      <c r="E24" s="79" t="s">
        <v>878</v>
      </c>
      <c r="F24" s="80">
        <v>40369</v>
      </c>
      <c r="G24" s="192">
        <v>500</v>
      </c>
      <c r="H24" s="81" t="s">
        <v>48</v>
      </c>
      <c r="I24" s="82" t="s">
        <v>776</v>
      </c>
      <c r="J24" s="79" t="s">
        <v>218</v>
      </c>
      <c r="K24" s="45" t="s">
        <v>27</v>
      </c>
      <c r="L24" s="36" t="s">
        <v>40</v>
      </c>
      <c r="M24" s="106">
        <v>4</v>
      </c>
      <c r="N24" s="32"/>
      <c r="O24" s="42"/>
      <c r="P24" s="33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71">
        <v>45577</v>
      </c>
      <c r="AB24" s="20" t="s">
        <v>1338</v>
      </c>
      <c r="AC24" s="21" t="s">
        <v>881</v>
      </c>
      <c r="AD24" s="35" t="s">
        <v>2204</v>
      </c>
      <c r="AE24" s="64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</row>
    <row r="25" spans="1:74" ht="12" customHeight="1" x14ac:dyDescent="0.25">
      <c r="A25" s="27" t="e">
        <f>+#REF!+1</f>
        <v>#REF!</v>
      </c>
      <c r="B25" s="28" t="s">
        <v>54</v>
      </c>
      <c r="C25" s="78" t="s">
        <v>452</v>
      </c>
      <c r="D25" s="79" t="s">
        <v>65</v>
      </c>
      <c r="E25" s="79" t="s">
        <v>453</v>
      </c>
      <c r="F25" s="80">
        <v>41182</v>
      </c>
      <c r="G25" s="81">
        <v>699</v>
      </c>
      <c r="H25" s="81" t="s">
        <v>59</v>
      </c>
      <c r="I25" s="82" t="s">
        <v>778</v>
      </c>
      <c r="J25" s="79" t="s">
        <v>130</v>
      </c>
      <c r="K25" s="44" t="s">
        <v>27</v>
      </c>
      <c r="L25" s="36" t="s">
        <v>35</v>
      </c>
      <c r="M25" s="106"/>
      <c r="N25" s="32">
        <v>15</v>
      </c>
      <c r="O25" s="30"/>
      <c r="P25" s="33"/>
      <c r="Q25" s="34">
        <f t="shared" ref="Q25:Y32" si="5">MOD(AF25+AQ25+BB25+BM25+ROUND((AG25+AR25+BC25+BN25-R25)/100,),100)</f>
        <v>0</v>
      </c>
      <c r="R25" s="34">
        <f t="shared" si="5"/>
        <v>0</v>
      </c>
      <c r="S25" s="34">
        <f t="shared" si="5"/>
        <v>0</v>
      </c>
      <c r="T25" s="34">
        <f t="shared" si="5"/>
        <v>1</v>
      </c>
      <c r="U25" s="34">
        <f t="shared" si="5"/>
        <v>80</v>
      </c>
      <c r="V25" s="34">
        <f t="shared" si="5"/>
        <v>0</v>
      </c>
      <c r="W25" s="34">
        <f t="shared" si="5"/>
        <v>0</v>
      </c>
      <c r="X25" s="34">
        <f t="shared" si="5"/>
        <v>0</v>
      </c>
      <c r="Y25" s="34">
        <f t="shared" si="5"/>
        <v>0</v>
      </c>
      <c r="Z25" s="34"/>
      <c r="AA25" s="71">
        <v>45577</v>
      </c>
      <c r="AB25" s="20" t="s">
        <v>880</v>
      </c>
      <c r="AC25" s="21" t="s">
        <v>881</v>
      </c>
      <c r="AD25" s="35" t="s">
        <v>1551</v>
      </c>
      <c r="AE25" s="64"/>
      <c r="AF25" s="22"/>
      <c r="AG25" s="22"/>
      <c r="AH25" s="22"/>
      <c r="AI25" s="22"/>
      <c r="AJ25" s="22">
        <v>65</v>
      </c>
      <c r="AK25" s="22"/>
      <c r="AL25" s="22"/>
      <c r="AM25" s="22"/>
      <c r="AN25" s="22"/>
      <c r="AO25" s="22"/>
      <c r="AP25" s="23"/>
      <c r="AQ25" s="23"/>
      <c r="AR25" s="23"/>
      <c r="AS25" s="23"/>
      <c r="AT25" s="23"/>
      <c r="AU25" s="23">
        <v>30</v>
      </c>
      <c r="AV25" s="23"/>
      <c r="AW25" s="23"/>
      <c r="AX25" s="23"/>
      <c r="AY25" s="23"/>
      <c r="AZ25" s="23"/>
      <c r="BA25" s="24"/>
      <c r="BB25" s="24"/>
      <c r="BC25" s="24"/>
      <c r="BD25" s="24"/>
      <c r="BE25" s="24"/>
      <c r="BF25" s="24">
        <v>35</v>
      </c>
      <c r="BG25" s="24"/>
      <c r="BH25" s="24"/>
      <c r="BI25" s="24"/>
      <c r="BJ25" s="24"/>
      <c r="BK25" s="24"/>
      <c r="BL25" s="25"/>
      <c r="BM25" s="25"/>
      <c r="BN25" s="25"/>
      <c r="BO25" s="25"/>
      <c r="BP25" s="25"/>
      <c r="BQ25" s="25">
        <v>50</v>
      </c>
      <c r="BR25" s="25"/>
      <c r="BS25" s="25"/>
      <c r="BT25" s="25"/>
      <c r="BU25" s="25"/>
      <c r="BV25" s="25"/>
    </row>
    <row r="26" spans="1:74" ht="12" customHeight="1" x14ac:dyDescent="0.25">
      <c r="A26" s="27" t="e">
        <f>+#REF!+1</f>
        <v>#REF!</v>
      </c>
      <c r="B26" s="28" t="s">
        <v>54</v>
      </c>
      <c r="C26" s="78" t="s">
        <v>454</v>
      </c>
      <c r="D26" s="79" t="s">
        <v>53</v>
      </c>
      <c r="E26" s="79" t="s">
        <v>455</v>
      </c>
      <c r="F26" s="80">
        <v>41401</v>
      </c>
      <c r="G26" s="81">
        <v>847</v>
      </c>
      <c r="H26" s="81" t="s">
        <v>56</v>
      </c>
      <c r="I26" s="82" t="s">
        <v>776</v>
      </c>
      <c r="J26" s="79" t="s">
        <v>218</v>
      </c>
      <c r="K26" s="44" t="s">
        <v>27</v>
      </c>
      <c r="L26" s="18" t="s">
        <v>28</v>
      </c>
      <c r="M26" s="106"/>
      <c r="N26" s="32">
        <v>1</v>
      </c>
      <c r="O26" s="37"/>
      <c r="P26" s="33"/>
      <c r="Q26" s="34">
        <f t="shared" si="5"/>
        <v>0</v>
      </c>
      <c r="R26" s="34">
        <f t="shared" si="5"/>
        <v>0</v>
      </c>
      <c r="S26" s="34">
        <f t="shared" si="5"/>
        <v>0</v>
      </c>
      <c r="T26" s="34">
        <f t="shared" si="5"/>
        <v>1</v>
      </c>
      <c r="U26" s="34">
        <f t="shared" si="5"/>
        <v>75</v>
      </c>
      <c r="V26" s="34">
        <f t="shared" si="5"/>
        <v>0</v>
      </c>
      <c r="W26" s="34">
        <f t="shared" si="5"/>
        <v>0</v>
      </c>
      <c r="X26" s="34">
        <f t="shared" si="5"/>
        <v>0</v>
      </c>
      <c r="Y26" s="34">
        <f t="shared" si="5"/>
        <v>0</v>
      </c>
      <c r="Z26" s="34"/>
      <c r="AA26" s="71">
        <v>45578</v>
      </c>
      <c r="AB26" s="20" t="s">
        <v>870</v>
      </c>
      <c r="AC26" s="21" t="s">
        <v>1221</v>
      </c>
      <c r="AD26" s="35" t="s">
        <v>1442</v>
      </c>
      <c r="AE26" s="64"/>
      <c r="AF26" s="22"/>
      <c r="AG26" s="22"/>
      <c r="AH26" s="22"/>
      <c r="AI26" s="22"/>
      <c r="AJ26" s="22">
        <v>65</v>
      </c>
      <c r="AK26" s="22"/>
      <c r="AL26" s="22"/>
      <c r="AM26" s="22"/>
      <c r="AN26" s="22"/>
      <c r="AO26" s="22"/>
      <c r="AP26" s="23"/>
      <c r="AQ26" s="23"/>
      <c r="AR26" s="23"/>
      <c r="AS26" s="23"/>
      <c r="AT26" s="23"/>
      <c r="AU26" s="23">
        <v>30</v>
      </c>
      <c r="AV26" s="23"/>
      <c r="AW26" s="23"/>
      <c r="AX26" s="23"/>
      <c r="AY26" s="23"/>
      <c r="AZ26" s="23"/>
      <c r="BA26" s="24"/>
      <c r="BB26" s="24"/>
      <c r="BC26" s="24"/>
      <c r="BD26" s="24"/>
      <c r="BE26" s="24"/>
      <c r="BF26" s="24">
        <v>30</v>
      </c>
      <c r="BG26" s="24"/>
      <c r="BH26" s="24"/>
      <c r="BI26" s="24"/>
      <c r="BJ26" s="24"/>
      <c r="BK26" s="24"/>
      <c r="BL26" s="25"/>
      <c r="BM26" s="25"/>
      <c r="BN26" s="25"/>
      <c r="BO26" s="25"/>
      <c r="BP26" s="25"/>
      <c r="BQ26" s="25">
        <v>50</v>
      </c>
      <c r="BR26" s="25"/>
      <c r="BS26" s="25"/>
      <c r="BT26" s="25"/>
      <c r="BU26" s="25"/>
      <c r="BV26" s="25"/>
    </row>
    <row r="27" spans="1:74" ht="12" customHeight="1" x14ac:dyDescent="0.25">
      <c r="A27" s="27"/>
      <c r="B27" s="28" t="s">
        <v>54</v>
      </c>
      <c r="C27" s="78" t="s">
        <v>460</v>
      </c>
      <c r="D27" s="79" t="s">
        <v>461</v>
      </c>
      <c r="E27" s="79" t="s">
        <v>462</v>
      </c>
      <c r="F27" s="80">
        <v>41253</v>
      </c>
      <c r="G27" s="81">
        <v>569</v>
      </c>
      <c r="H27" s="81" t="s">
        <v>59</v>
      </c>
      <c r="I27" s="82" t="s">
        <v>810</v>
      </c>
      <c r="J27" s="79" t="s">
        <v>145</v>
      </c>
      <c r="K27" s="44" t="s">
        <v>34</v>
      </c>
      <c r="L27" s="18" t="s">
        <v>28</v>
      </c>
      <c r="M27" s="106"/>
      <c r="N27" s="32">
        <v>8</v>
      </c>
      <c r="O27" s="37"/>
      <c r="P27" s="33"/>
      <c r="Q27" s="34">
        <f t="shared" si="5"/>
        <v>0</v>
      </c>
      <c r="R27" s="34">
        <f t="shared" si="5"/>
        <v>0</v>
      </c>
      <c r="S27" s="34">
        <f t="shared" si="5"/>
        <v>0</v>
      </c>
      <c r="T27" s="34">
        <f t="shared" si="5"/>
        <v>0</v>
      </c>
      <c r="U27" s="34">
        <f t="shared" si="5"/>
        <v>60</v>
      </c>
      <c r="V27" s="34">
        <f t="shared" si="5"/>
        <v>0</v>
      </c>
      <c r="W27" s="34">
        <f t="shared" si="5"/>
        <v>0</v>
      </c>
      <c r="X27" s="34">
        <f t="shared" si="5"/>
        <v>0</v>
      </c>
      <c r="Y27" s="34">
        <f t="shared" si="5"/>
        <v>0</v>
      </c>
      <c r="Z27" s="34"/>
      <c r="AA27" s="71">
        <v>45578</v>
      </c>
      <c r="AB27" s="20" t="s">
        <v>870</v>
      </c>
      <c r="AC27" s="21" t="s">
        <v>1221</v>
      </c>
      <c r="AD27" s="35" t="s">
        <v>1442</v>
      </c>
      <c r="AE27" s="64"/>
      <c r="AF27" s="22"/>
      <c r="AG27" s="22"/>
      <c r="AH27" s="22"/>
      <c r="AI27" s="22"/>
      <c r="AJ27" s="22">
        <v>25</v>
      </c>
      <c r="AK27" s="22"/>
      <c r="AL27" s="22"/>
      <c r="AM27" s="22"/>
      <c r="AN27" s="22"/>
      <c r="AO27" s="22"/>
      <c r="AP27" s="23"/>
      <c r="AQ27" s="23"/>
      <c r="AR27" s="23"/>
      <c r="AS27" s="23"/>
      <c r="AT27" s="23"/>
      <c r="AU27" s="23">
        <v>10</v>
      </c>
      <c r="AV27" s="23"/>
      <c r="AW27" s="23"/>
      <c r="AX27" s="23"/>
      <c r="AY27" s="23"/>
      <c r="AZ27" s="23"/>
      <c r="BA27" s="24"/>
      <c r="BB27" s="24"/>
      <c r="BC27" s="24"/>
      <c r="BD27" s="24"/>
      <c r="BE27" s="24"/>
      <c r="BF27" s="24">
        <v>10</v>
      </c>
      <c r="BG27" s="24"/>
      <c r="BH27" s="24"/>
      <c r="BI27" s="24"/>
      <c r="BJ27" s="24"/>
      <c r="BK27" s="24"/>
      <c r="BL27" s="25"/>
      <c r="BM27" s="25"/>
      <c r="BN27" s="25"/>
      <c r="BO27" s="25"/>
      <c r="BP27" s="25"/>
      <c r="BQ27" s="25">
        <v>15</v>
      </c>
      <c r="BR27" s="25"/>
      <c r="BS27" s="25"/>
      <c r="BT27" s="25"/>
      <c r="BU27" s="25"/>
      <c r="BV27" s="25"/>
    </row>
    <row r="28" spans="1:74" ht="12" customHeight="1" x14ac:dyDescent="0.25">
      <c r="A28" s="27"/>
      <c r="B28" s="28" t="s">
        <v>54</v>
      </c>
      <c r="C28" s="78" t="s">
        <v>456</v>
      </c>
      <c r="D28" s="79" t="s">
        <v>267</v>
      </c>
      <c r="E28" s="79" t="s">
        <v>457</v>
      </c>
      <c r="F28" s="80">
        <v>40964</v>
      </c>
      <c r="G28" s="81">
        <v>538</v>
      </c>
      <c r="H28" s="81" t="s">
        <v>59</v>
      </c>
      <c r="I28" s="82" t="s">
        <v>775</v>
      </c>
      <c r="J28" s="79" t="s">
        <v>448</v>
      </c>
      <c r="K28" s="44" t="s">
        <v>27</v>
      </c>
      <c r="L28" s="18" t="s">
        <v>28</v>
      </c>
      <c r="M28" s="106"/>
      <c r="N28" s="32">
        <v>9</v>
      </c>
      <c r="O28" s="37"/>
      <c r="P28" s="33"/>
      <c r="Q28" s="34">
        <f t="shared" si="5"/>
        <v>0</v>
      </c>
      <c r="R28" s="34">
        <f t="shared" si="5"/>
        <v>0</v>
      </c>
      <c r="S28" s="34">
        <f t="shared" si="5"/>
        <v>0</v>
      </c>
      <c r="T28" s="34">
        <f t="shared" si="5"/>
        <v>0</v>
      </c>
      <c r="U28" s="34">
        <f t="shared" si="5"/>
        <v>22</v>
      </c>
      <c r="V28" s="34">
        <f t="shared" si="5"/>
        <v>0</v>
      </c>
      <c r="W28" s="34">
        <f t="shared" si="5"/>
        <v>0</v>
      </c>
      <c r="X28" s="34">
        <f t="shared" si="5"/>
        <v>0</v>
      </c>
      <c r="Y28" s="34">
        <f t="shared" si="5"/>
        <v>0</v>
      </c>
      <c r="Z28" s="34"/>
      <c r="AA28" s="71">
        <v>45578</v>
      </c>
      <c r="AB28" s="20" t="s">
        <v>870</v>
      </c>
      <c r="AC28" s="21" t="s">
        <v>1221</v>
      </c>
      <c r="AD28" s="35" t="s">
        <v>1442</v>
      </c>
      <c r="AE28" s="64"/>
      <c r="AF28" s="22"/>
      <c r="AG28" s="22"/>
      <c r="AH28" s="22"/>
      <c r="AI28" s="22"/>
      <c r="AJ28" s="22">
        <v>10</v>
      </c>
      <c r="AK28" s="22"/>
      <c r="AL28" s="22"/>
      <c r="AM28" s="22"/>
      <c r="AN28" s="22"/>
      <c r="AO28" s="22"/>
      <c r="AP28" s="23"/>
      <c r="AQ28" s="23"/>
      <c r="AR28" s="23"/>
      <c r="AS28" s="23"/>
      <c r="AT28" s="23"/>
      <c r="AU28" s="23"/>
      <c r="AV28" s="23">
        <v>100</v>
      </c>
      <c r="AW28" s="23"/>
      <c r="AX28" s="23"/>
      <c r="AY28" s="23"/>
      <c r="AZ28" s="23"/>
      <c r="BA28" s="24"/>
      <c r="BB28" s="24"/>
      <c r="BC28" s="24"/>
      <c r="BD28" s="24"/>
      <c r="BE28" s="24"/>
      <c r="BF28" s="24">
        <v>4</v>
      </c>
      <c r="BG28" s="24"/>
      <c r="BH28" s="24"/>
      <c r="BI28" s="24"/>
      <c r="BJ28" s="24"/>
      <c r="BK28" s="24"/>
      <c r="BL28" s="25"/>
      <c r="BM28" s="25"/>
      <c r="BN28" s="25"/>
      <c r="BO28" s="25"/>
      <c r="BP28" s="25"/>
      <c r="BQ28" s="25">
        <v>7</v>
      </c>
      <c r="BR28" s="25"/>
      <c r="BS28" s="25"/>
      <c r="BT28" s="25"/>
      <c r="BU28" s="25"/>
      <c r="BV28" s="25"/>
    </row>
    <row r="29" spans="1:74" ht="12" customHeight="1" x14ac:dyDescent="0.25">
      <c r="A29" s="27"/>
      <c r="B29" s="28" t="s">
        <v>54</v>
      </c>
      <c r="C29" s="78" t="s">
        <v>875</v>
      </c>
      <c r="D29" s="79" t="s">
        <v>876</v>
      </c>
      <c r="E29" s="79" t="s">
        <v>877</v>
      </c>
      <c r="F29" s="80">
        <v>41161</v>
      </c>
      <c r="G29" s="81">
        <v>500</v>
      </c>
      <c r="H29" s="81" t="s">
        <v>59</v>
      </c>
      <c r="I29" s="82" t="s">
        <v>773</v>
      </c>
      <c r="J29" s="79" t="s">
        <v>142</v>
      </c>
      <c r="K29" s="44" t="s">
        <v>34</v>
      </c>
      <c r="L29" s="18" t="s">
        <v>28</v>
      </c>
      <c r="M29" s="106"/>
      <c r="N29" s="32">
        <v>12</v>
      </c>
      <c r="O29" s="37"/>
      <c r="P29" s="33"/>
      <c r="Q29" s="34">
        <f t="shared" si="5"/>
        <v>0</v>
      </c>
      <c r="R29" s="34">
        <f t="shared" si="5"/>
        <v>0</v>
      </c>
      <c r="S29" s="34">
        <f t="shared" si="5"/>
        <v>0</v>
      </c>
      <c r="T29" s="34">
        <f t="shared" si="5"/>
        <v>0</v>
      </c>
      <c r="U29" s="34">
        <f t="shared" si="5"/>
        <v>2</v>
      </c>
      <c r="V29" s="34">
        <f t="shared" si="5"/>
        <v>0</v>
      </c>
      <c r="W29" s="34">
        <f t="shared" si="5"/>
        <v>0</v>
      </c>
      <c r="X29" s="34">
        <f t="shared" si="5"/>
        <v>0</v>
      </c>
      <c r="Y29" s="34">
        <f t="shared" si="5"/>
        <v>0</v>
      </c>
      <c r="Z29" s="34"/>
      <c r="AA29" s="71">
        <v>45578</v>
      </c>
      <c r="AB29" s="20" t="s">
        <v>870</v>
      </c>
      <c r="AC29" s="21" t="s">
        <v>1221</v>
      </c>
      <c r="AD29" s="35" t="s">
        <v>1442</v>
      </c>
      <c r="AE29" s="64"/>
      <c r="AF29" s="22"/>
      <c r="AG29" s="22"/>
      <c r="AH29" s="22"/>
      <c r="AI29" s="22"/>
      <c r="AJ29" s="22"/>
      <c r="AK29" s="22">
        <v>75</v>
      </c>
      <c r="AL29" s="22"/>
      <c r="AM29" s="22"/>
      <c r="AN29" s="22"/>
      <c r="AO29" s="22"/>
      <c r="AP29" s="23"/>
      <c r="AQ29" s="23"/>
      <c r="AR29" s="23"/>
      <c r="AS29" s="23"/>
      <c r="AT29" s="23"/>
      <c r="AU29" s="23"/>
      <c r="AV29" s="23">
        <v>50</v>
      </c>
      <c r="AW29" s="23"/>
      <c r="AX29" s="23"/>
      <c r="AY29" s="23"/>
      <c r="AZ29" s="23"/>
      <c r="BA29" s="24"/>
      <c r="BB29" s="24"/>
      <c r="BC29" s="24"/>
      <c r="BD29" s="24"/>
      <c r="BE29" s="24"/>
      <c r="BF29" s="24"/>
      <c r="BG29" s="24">
        <v>75</v>
      </c>
      <c r="BH29" s="24"/>
      <c r="BI29" s="24"/>
      <c r="BJ29" s="24"/>
      <c r="BK29" s="24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</row>
    <row r="30" spans="1:74" ht="12" customHeight="1" x14ac:dyDescent="0.25">
      <c r="A30" s="27"/>
      <c r="B30" s="28" t="s">
        <v>54</v>
      </c>
      <c r="C30" s="78" t="s">
        <v>458</v>
      </c>
      <c r="D30" s="79" t="s">
        <v>389</v>
      </c>
      <c r="E30" s="79" t="s">
        <v>459</v>
      </c>
      <c r="F30" s="80">
        <v>41212</v>
      </c>
      <c r="G30" s="81">
        <v>500</v>
      </c>
      <c r="H30" s="81" t="s">
        <v>59</v>
      </c>
      <c r="I30" s="82" t="s">
        <v>776</v>
      </c>
      <c r="J30" s="79" t="s">
        <v>218</v>
      </c>
      <c r="K30" s="44" t="s">
        <v>27</v>
      </c>
      <c r="L30" s="18" t="s">
        <v>40</v>
      </c>
      <c r="M30" s="106">
        <v>1</v>
      </c>
      <c r="N30" s="32"/>
      <c r="O30" s="37"/>
      <c r="P30" s="33"/>
      <c r="Q30" s="34">
        <f t="shared" si="5"/>
        <v>0</v>
      </c>
      <c r="R30" s="34">
        <f t="shared" si="5"/>
        <v>0</v>
      </c>
      <c r="S30" s="34">
        <f t="shared" si="5"/>
        <v>0</v>
      </c>
      <c r="T30" s="34">
        <f t="shared" si="5"/>
        <v>0</v>
      </c>
      <c r="U30" s="34">
        <f t="shared" si="5"/>
        <v>3</v>
      </c>
      <c r="V30" s="34">
        <f t="shared" si="5"/>
        <v>75</v>
      </c>
      <c r="W30" s="34">
        <f t="shared" si="5"/>
        <v>0</v>
      </c>
      <c r="X30" s="34">
        <f t="shared" si="5"/>
        <v>0</v>
      </c>
      <c r="Y30" s="34">
        <f t="shared" si="5"/>
        <v>0</v>
      </c>
      <c r="Z30" s="34"/>
      <c r="AA30" s="71">
        <v>45577</v>
      </c>
      <c r="AB30" s="20" t="s">
        <v>1338</v>
      </c>
      <c r="AC30" s="21" t="s">
        <v>881</v>
      </c>
      <c r="AD30" s="35" t="s">
        <v>2204</v>
      </c>
      <c r="AE30" s="64"/>
      <c r="AF30" s="22"/>
      <c r="AG30" s="22"/>
      <c r="AH30" s="22"/>
      <c r="AI30" s="22"/>
      <c r="AJ30" s="22">
        <v>3</v>
      </c>
      <c r="AK30" s="22"/>
      <c r="AL30" s="22"/>
      <c r="AM30" s="22"/>
      <c r="AN30" s="22"/>
      <c r="AO30" s="22"/>
      <c r="AP30" s="23"/>
      <c r="AQ30" s="23"/>
      <c r="AR30" s="23"/>
      <c r="AS30" s="23"/>
      <c r="AT30" s="23"/>
      <c r="AU30" s="23"/>
      <c r="AV30" s="23">
        <v>75</v>
      </c>
      <c r="AW30" s="23"/>
      <c r="AX30" s="23"/>
      <c r="AY30" s="23"/>
      <c r="AZ30" s="23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</row>
    <row r="31" spans="1:74" ht="12" customHeight="1" x14ac:dyDescent="0.25">
      <c r="A31" s="27"/>
      <c r="B31" s="28" t="s">
        <v>54</v>
      </c>
      <c r="C31" s="78" t="s">
        <v>886</v>
      </c>
      <c r="D31" s="79" t="s">
        <v>887</v>
      </c>
      <c r="E31" s="79" t="s">
        <v>888</v>
      </c>
      <c r="F31" s="80">
        <v>41407</v>
      </c>
      <c r="G31" s="81">
        <v>545</v>
      </c>
      <c r="H31" s="81" t="s">
        <v>56</v>
      </c>
      <c r="I31" s="82" t="s">
        <v>808</v>
      </c>
      <c r="J31" s="79" t="s">
        <v>171</v>
      </c>
      <c r="K31" s="44" t="s">
        <v>34</v>
      </c>
      <c r="L31" s="18" t="s">
        <v>40</v>
      </c>
      <c r="M31" s="106">
        <v>2</v>
      </c>
      <c r="N31" s="32"/>
      <c r="O31" s="37"/>
      <c r="P31" s="33"/>
      <c r="Q31" s="34">
        <f t="shared" si="5"/>
        <v>0</v>
      </c>
      <c r="R31" s="34">
        <f t="shared" si="5"/>
        <v>0</v>
      </c>
      <c r="S31" s="34">
        <f t="shared" si="5"/>
        <v>0</v>
      </c>
      <c r="T31" s="34">
        <f t="shared" si="5"/>
        <v>0</v>
      </c>
      <c r="U31" s="34">
        <f t="shared" si="5"/>
        <v>1</v>
      </c>
      <c r="V31" s="34">
        <f t="shared" si="5"/>
        <v>41</v>
      </c>
      <c r="W31" s="34">
        <f t="shared" si="5"/>
        <v>0</v>
      </c>
      <c r="X31" s="34">
        <f t="shared" si="5"/>
        <v>0</v>
      </c>
      <c r="Y31" s="34">
        <f t="shared" si="5"/>
        <v>0</v>
      </c>
      <c r="Z31" s="34"/>
      <c r="AA31" s="71">
        <v>45577</v>
      </c>
      <c r="AB31" s="20" t="s">
        <v>1338</v>
      </c>
      <c r="AC31" s="21" t="s">
        <v>881</v>
      </c>
      <c r="AD31" s="35" t="s">
        <v>2204</v>
      </c>
      <c r="AE31" s="64"/>
      <c r="AF31" s="22"/>
      <c r="AG31" s="22"/>
      <c r="AH31" s="22"/>
      <c r="AI31" s="22"/>
      <c r="AJ31" s="22"/>
      <c r="AK31" s="22"/>
      <c r="AL31" s="22">
        <v>100</v>
      </c>
      <c r="AM31" s="22"/>
      <c r="AN31" s="22"/>
      <c r="AO31" s="22"/>
      <c r="AP31" s="23"/>
      <c r="AQ31" s="23"/>
      <c r="AR31" s="23"/>
      <c r="AS31" s="23"/>
      <c r="AT31" s="23"/>
      <c r="AU31" s="23"/>
      <c r="AV31" s="23">
        <v>35</v>
      </c>
      <c r="AW31" s="23"/>
      <c r="AX31" s="23"/>
      <c r="AY31" s="23"/>
      <c r="AZ31" s="23"/>
      <c r="BA31" s="24"/>
      <c r="BB31" s="24"/>
      <c r="BC31" s="24"/>
      <c r="BD31" s="24"/>
      <c r="BE31" s="24"/>
      <c r="BF31" s="24"/>
      <c r="BG31" s="24">
        <v>65</v>
      </c>
      <c r="BH31" s="24"/>
      <c r="BI31" s="24"/>
      <c r="BJ31" s="24"/>
      <c r="BK31" s="24"/>
      <c r="BL31" s="25"/>
      <c r="BM31" s="25"/>
      <c r="BN31" s="25"/>
      <c r="BO31" s="25"/>
      <c r="BP31" s="25"/>
      <c r="BQ31" s="25"/>
      <c r="BR31" s="25">
        <v>40</v>
      </c>
      <c r="BS31" s="25"/>
      <c r="BT31" s="25"/>
      <c r="BU31" s="25"/>
      <c r="BV31" s="25"/>
    </row>
    <row r="32" spans="1:74" ht="12" customHeight="1" x14ac:dyDescent="0.25">
      <c r="A32" s="27"/>
      <c r="B32" s="28" t="s">
        <v>54</v>
      </c>
      <c r="C32" s="78" t="s">
        <v>883</v>
      </c>
      <c r="D32" s="79" t="s">
        <v>328</v>
      </c>
      <c r="E32" s="79" t="s">
        <v>884</v>
      </c>
      <c r="F32" s="80">
        <v>41529</v>
      </c>
      <c r="G32" s="81">
        <v>505</v>
      </c>
      <c r="H32" s="81" t="s">
        <v>56</v>
      </c>
      <c r="I32" s="82" t="s">
        <v>767</v>
      </c>
      <c r="J32" s="79" t="s">
        <v>268</v>
      </c>
      <c r="K32" s="44" t="s">
        <v>27</v>
      </c>
      <c r="L32" s="18" t="s">
        <v>40</v>
      </c>
      <c r="M32" s="106">
        <v>3</v>
      </c>
      <c r="N32" s="32"/>
      <c r="O32" s="37"/>
      <c r="P32" s="33"/>
      <c r="Q32" s="34">
        <f t="shared" si="5"/>
        <v>0</v>
      </c>
      <c r="R32" s="34">
        <f t="shared" si="5"/>
        <v>0</v>
      </c>
      <c r="S32" s="34">
        <f t="shared" si="5"/>
        <v>0</v>
      </c>
      <c r="T32" s="34">
        <f t="shared" si="5"/>
        <v>0</v>
      </c>
      <c r="U32" s="34">
        <f t="shared" si="5"/>
        <v>0</v>
      </c>
      <c r="V32" s="34">
        <f t="shared" si="5"/>
        <v>1</v>
      </c>
      <c r="W32" s="34">
        <f t="shared" si="5"/>
        <v>65</v>
      </c>
      <c r="X32" s="34">
        <f t="shared" si="5"/>
        <v>0</v>
      </c>
      <c r="Y32" s="34">
        <f t="shared" si="5"/>
        <v>0</v>
      </c>
      <c r="Z32" s="34"/>
      <c r="AA32" s="71">
        <v>45577</v>
      </c>
      <c r="AB32" s="20" t="s">
        <v>1338</v>
      </c>
      <c r="AC32" s="21" t="s">
        <v>881</v>
      </c>
      <c r="AD32" s="35" t="s">
        <v>2204</v>
      </c>
      <c r="AE32" s="64"/>
      <c r="AF32" s="22"/>
      <c r="AG32" s="22"/>
      <c r="AH32" s="22"/>
      <c r="AI32" s="22"/>
      <c r="AJ32" s="22"/>
      <c r="AK32" s="22"/>
      <c r="AL32" s="22">
        <v>15</v>
      </c>
      <c r="AM32" s="22"/>
      <c r="AN32" s="22"/>
      <c r="AO32" s="22"/>
      <c r="AP32" s="23"/>
      <c r="AQ32" s="23"/>
      <c r="AR32" s="23"/>
      <c r="AS32" s="23"/>
      <c r="AT32" s="23"/>
      <c r="AU32" s="23"/>
      <c r="AV32" s="23"/>
      <c r="AW32" s="23">
        <v>75</v>
      </c>
      <c r="AX32" s="23"/>
      <c r="AY32" s="23"/>
      <c r="AZ32" s="23"/>
      <c r="BA32" s="24"/>
      <c r="BB32" s="24"/>
      <c r="BC32" s="24"/>
      <c r="BD32" s="24"/>
      <c r="BE32" s="24"/>
      <c r="BF32" s="24"/>
      <c r="BG32" s="24"/>
      <c r="BH32" s="24">
        <v>75</v>
      </c>
      <c r="BI32" s="24"/>
      <c r="BJ32" s="24"/>
      <c r="BK32" s="24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</row>
    <row r="33" spans="1:74" ht="12" customHeight="1" x14ac:dyDescent="0.25">
      <c r="A33" s="27"/>
      <c r="B33" s="28" t="s">
        <v>54</v>
      </c>
      <c r="C33" s="78" t="s">
        <v>1431</v>
      </c>
      <c r="D33" s="79" t="s">
        <v>1432</v>
      </c>
      <c r="E33" s="79" t="s">
        <v>1433</v>
      </c>
      <c r="F33" s="80">
        <v>41552</v>
      </c>
      <c r="G33" s="192">
        <v>500</v>
      </c>
      <c r="H33" s="81" t="s">
        <v>56</v>
      </c>
      <c r="I33" s="82" t="s">
        <v>808</v>
      </c>
      <c r="J33" s="79" t="s">
        <v>171</v>
      </c>
      <c r="K33" s="44" t="s">
        <v>34</v>
      </c>
      <c r="L33" s="18" t="s">
        <v>40</v>
      </c>
      <c r="M33" s="106">
        <v>4</v>
      </c>
      <c r="N33" s="32"/>
      <c r="O33" s="37"/>
      <c r="P33" s="3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71">
        <v>45577</v>
      </c>
      <c r="AB33" s="20" t="s">
        <v>1338</v>
      </c>
      <c r="AC33" s="21" t="s">
        <v>881</v>
      </c>
      <c r="AD33" s="35" t="s">
        <v>2204</v>
      </c>
      <c r="AE33" s="64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</row>
    <row r="34" spans="1:74" ht="12" customHeight="1" x14ac:dyDescent="0.25">
      <c r="A34" s="27"/>
      <c r="B34" s="28" t="s">
        <v>54</v>
      </c>
      <c r="C34" s="78" t="s">
        <v>1428</v>
      </c>
      <c r="D34" s="79" t="s">
        <v>1429</v>
      </c>
      <c r="E34" s="79" t="s">
        <v>1430</v>
      </c>
      <c r="F34" s="80">
        <v>41535</v>
      </c>
      <c r="G34" s="192">
        <v>500</v>
      </c>
      <c r="H34" s="81" t="s">
        <v>56</v>
      </c>
      <c r="I34" s="82" t="s">
        <v>784</v>
      </c>
      <c r="J34" s="79" t="s">
        <v>317</v>
      </c>
      <c r="K34" s="44" t="s">
        <v>34</v>
      </c>
      <c r="L34" s="18" t="s">
        <v>40</v>
      </c>
      <c r="M34" s="106">
        <v>5</v>
      </c>
      <c r="N34" s="32"/>
      <c r="O34" s="37"/>
      <c r="P34" s="3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71">
        <v>45577</v>
      </c>
      <c r="AB34" s="20" t="s">
        <v>1338</v>
      </c>
      <c r="AC34" s="21" t="s">
        <v>881</v>
      </c>
      <c r="AD34" s="35" t="s">
        <v>2204</v>
      </c>
      <c r="AE34" s="64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</row>
    <row r="35" spans="1:74" ht="12" customHeight="1" x14ac:dyDescent="0.25">
      <c r="A35" s="27"/>
      <c r="B35" s="28" t="s">
        <v>54</v>
      </c>
      <c r="C35" s="78" t="s">
        <v>1423</v>
      </c>
      <c r="D35" s="79" t="s">
        <v>1005</v>
      </c>
      <c r="E35" s="79" t="s">
        <v>1424</v>
      </c>
      <c r="F35" s="80">
        <v>41467</v>
      </c>
      <c r="G35" s="192">
        <v>500</v>
      </c>
      <c r="H35" s="81" t="s">
        <v>56</v>
      </c>
      <c r="I35" s="82" t="s">
        <v>775</v>
      </c>
      <c r="J35" s="79" t="s">
        <v>448</v>
      </c>
      <c r="K35" s="44" t="s">
        <v>27</v>
      </c>
      <c r="L35" s="18" t="s">
        <v>40</v>
      </c>
      <c r="M35" s="106">
        <v>6</v>
      </c>
      <c r="N35" s="32"/>
      <c r="O35" s="37"/>
      <c r="P35" s="33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71">
        <v>45577</v>
      </c>
      <c r="AB35" s="20" t="s">
        <v>1338</v>
      </c>
      <c r="AC35" s="21" t="s">
        <v>881</v>
      </c>
      <c r="AD35" s="35" t="s">
        <v>2204</v>
      </c>
      <c r="AE35" s="64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</row>
    <row r="36" spans="1:74" ht="12" customHeight="1" x14ac:dyDescent="0.25">
      <c r="A36" s="27"/>
      <c r="B36" s="28" t="s">
        <v>54</v>
      </c>
      <c r="C36" s="78" t="s">
        <v>1425</v>
      </c>
      <c r="D36" s="79" t="s">
        <v>1426</v>
      </c>
      <c r="E36" s="79" t="s">
        <v>1427</v>
      </c>
      <c r="F36" s="80">
        <v>41285</v>
      </c>
      <c r="G36" s="192">
        <v>500</v>
      </c>
      <c r="H36" s="81" t="s">
        <v>56</v>
      </c>
      <c r="I36" s="82" t="s">
        <v>784</v>
      </c>
      <c r="J36" s="79" t="s">
        <v>317</v>
      </c>
      <c r="K36" s="44" t="s">
        <v>34</v>
      </c>
      <c r="L36" s="18" t="s">
        <v>40</v>
      </c>
      <c r="M36" s="106">
        <v>7</v>
      </c>
      <c r="N36" s="32"/>
      <c r="O36" s="37"/>
      <c r="P36" s="3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71">
        <v>45577</v>
      </c>
      <c r="AB36" s="20" t="s">
        <v>1338</v>
      </c>
      <c r="AC36" s="21" t="s">
        <v>881</v>
      </c>
      <c r="AD36" s="35" t="s">
        <v>2204</v>
      </c>
      <c r="AE36" s="64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</row>
    <row r="37" spans="1:74" ht="12" customHeight="1" x14ac:dyDescent="0.25">
      <c r="A37" s="27"/>
      <c r="B37" s="28" t="s">
        <v>54</v>
      </c>
      <c r="C37" s="78" t="s">
        <v>1421</v>
      </c>
      <c r="D37" s="79" t="s">
        <v>1422</v>
      </c>
      <c r="E37" s="79" t="s">
        <v>50</v>
      </c>
      <c r="F37" s="80">
        <v>41242</v>
      </c>
      <c r="G37" s="192">
        <v>500</v>
      </c>
      <c r="H37" s="81" t="s">
        <v>59</v>
      </c>
      <c r="I37" s="82" t="s">
        <v>777</v>
      </c>
      <c r="J37" s="79" t="s">
        <v>213</v>
      </c>
      <c r="K37" s="44" t="s">
        <v>27</v>
      </c>
      <c r="L37" s="18" t="s">
        <v>40</v>
      </c>
      <c r="M37" s="106">
        <v>8</v>
      </c>
      <c r="N37" s="32"/>
      <c r="O37" s="37"/>
      <c r="P37" s="3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71">
        <v>45577</v>
      </c>
      <c r="AB37" s="20" t="s">
        <v>1338</v>
      </c>
      <c r="AC37" s="21" t="s">
        <v>881</v>
      </c>
      <c r="AD37" s="35" t="s">
        <v>2204</v>
      </c>
      <c r="AE37" s="64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</row>
    <row r="38" spans="1:74" ht="12" customHeight="1" x14ac:dyDescent="0.25">
      <c r="A38" s="27"/>
      <c r="B38" s="28" t="s">
        <v>63</v>
      </c>
      <c r="C38" s="78" t="s">
        <v>463</v>
      </c>
      <c r="D38" s="79" t="s">
        <v>464</v>
      </c>
      <c r="E38" s="79" t="s">
        <v>465</v>
      </c>
      <c r="F38" s="80">
        <v>41792</v>
      </c>
      <c r="G38" s="81">
        <v>746</v>
      </c>
      <c r="H38" s="81" t="s">
        <v>416</v>
      </c>
      <c r="I38" s="82" t="s">
        <v>776</v>
      </c>
      <c r="J38" s="79" t="s">
        <v>218</v>
      </c>
      <c r="K38" s="44" t="s">
        <v>27</v>
      </c>
      <c r="L38" s="18" t="s">
        <v>35</v>
      </c>
      <c r="M38" s="106"/>
      <c r="N38" s="32">
        <v>2</v>
      </c>
      <c r="O38" s="37"/>
      <c r="P38" s="33"/>
      <c r="Q38" s="34">
        <f t="shared" ref="Q38:Q40" si="6">MOD(AF38+AQ38+BB38+BM38+ROUND((AG38+AR38+BC38+BN38-R38)/100,),100)</f>
        <v>0</v>
      </c>
      <c r="R38" s="34">
        <f t="shared" ref="R38:R40" si="7">MOD(AG38+AR38+BC38+BN38+ROUND((AH38+AS38+BD38+BO38-S38)/100,),100)</f>
        <v>0</v>
      </c>
      <c r="S38" s="34">
        <f t="shared" ref="S38:S40" si="8">MOD(AH38+AS38+BD38+BO38+ROUND((AI38+AT38+BE38+BP38-T38)/100,),100)</f>
        <v>0</v>
      </c>
      <c r="T38" s="34">
        <f t="shared" ref="T38:T40" si="9">MOD(AI38+AT38+BE38+BP38+ROUND((AJ38+AU38+BF38+BQ38-U38)/100,),100)</f>
        <v>0</v>
      </c>
      <c r="U38" s="34">
        <f t="shared" ref="U38:U40" si="10">MOD(AJ38+AU38+BF38+BQ38+ROUND((AK38+AV38+BG38+BR38-V38)/100,),100)</f>
        <v>56</v>
      </c>
      <c r="V38" s="34">
        <f t="shared" ref="V38:V40" si="11">MOD(AK38+AV38+BG38+BR38+ROUND((AL38+AW38+BH38+BS38-W38)/100,),100)</f>
        <v>0</v>
      </c>
      <c r="W38" s="34">
        <f t="shared" ref="W38:W40" si="12">MOD(AL38+AW38+BH38+BS38+ROUND((AM38+AX38+BI38+BT38-X38)/100,),100)</f>
        <v>0</v>
      </c>
      <c r="X38" s="34">
        <f t="shared" ref="X38:X40" si="13">MOD(AM38+AX38+BI38+BT38+ROUND((AN38+AY38+BJ38+BU38-Y38)/100,),100)</f>
        <v>0</v>
      </c>
      <c r="Y38" s="34">
        <f t="shared" ref="Y38:Y40" si="14">MOD(AN38+AY38+BJ38+BU38+ROUND((AO38+AZ38+BK38+BV38-Z38)/100,),100)</f>
        <v>0</v>
      </c>
      <c r="Z38" s="34"/>
      <c r="AA38" s="71">
        <v>45577</v>
      </c>
      <c r="AB38" s="20" t="s">
        <v>880</v>
      </c>
      <c r="AC38" s="21" t="s">
        <v>881</v>
      </c>
      <c r="AD38" s="35" t="s">
        <v>1551</v>
      </c>
      <c r="AE38" s="64"/>
      <c r="AF38" s="22"/>
      <c r="AG38" s="22"/>
      <c r="AH38" s="22"/>
      <c r="AI38" s="22"/>
      <c r="AJ38" s="22">
        <v>5</v>
      </c>
      <c r="AK38" s="22"/>
      <c r="AL38" s="22"/>
      <c r="AM38" s="22"/>
      <c r="AN38" s="22"/>
      <c r="AO38" s="22"/>
      <c r="AP38" s="23"/>
      <c r="AQ38" s="23"/>
      <c r="AR38" s="23"/>
      <c r="AS38" s="23"/>
      <c r="AT38" s="23"/>
      <c r="AU38" s="23"/>
      <c r="AV38" s="23">
        <v>100</v>
      </c>
      <c r="AW38" s="23"/>
      <c r="AX38" s="23"/>
      <c r="AY38" s="23"/>
      <c r="AZ38" s="23"/>
      <c r="BA38" s="24"/>
      <c r="BB38" s="24"/>
      <c r="BC38" s="24"/>
      <c r="BD38" s="24"/>
      <c r="BE38" s="24"/>
      <c r="BF38" s="24">
        <v>35</v>
      </c>
      <c r="BG38" s="24"/>
      <c r="BH38" s="24"/>
      <c r="BI38" s="24"/>
      <c r="BJ38" s="24"/>
      <c r="BK38" s="24"/>
      <c r="BL38" s="25"/>
      <c r="BM38" s="25"/>
      <c r="BN38" s="25"/>
      <c r="BO38" s="25"/>
      <c r="BP38" s="25"/>
      <c r="BQ38" s="25">
        <v>15</v>
      </c>
      <c r="BR38" s="25"/>
      <c r="BS38" s="25"/>
      <c r="BT38" s="25"/>
      <c r="BU38" s="25"/>
      <c r="BV38" s="25"/>
    </row>
    <row r="39" spans="1:74" ht="12" customHeight="1" x14ac:dyDescent="0.25">
      <c r="A39" s="27"/>
      <c r="B39" s="28" t="s">
        <v>63</v>
      </c>
      <c r="C39" s="78" t="s">
        <v>466</v>
      </c>
      <c r="D39" s="79" t="s">
        <v>223</v>
      </c>
      <c r="E39" s="79" t="s">
        <v>467</v>
      </c>
      <c r="F39" s="80">
        <v>41809</v>
      </c>
      <c r="G39" s="81">
        <v>500</v>
      </c>
      <c r="H39" s="81" t="s">
        <v>416</v>
      </c>
      <c r="I39" s="82" t="s">
        <v>778</v>
      </c>
      <c r="J39" s="79" t="s">
        <v>130</v>
      </c>
      <c r="K39" s="44" t="s">
        <v>27</v>
      </c>
      <c r="L39" s="18" t="s">
        <v>35</v>
      </c>
      <c r="M39" s="106"/>
      <c r="N39" s="32">
        <v>16</v>
      </c>
      <c r="O39" s="37"/>
      <c r="P39" s="33"/>
      <c r="Q39" s="34">
        <f t="shared" si="6"/>
        <v>0</v>
      </c>
      <c r="R39" s="34">
        <f t="shared" si="7"/>
        <v>0</v>
      </c>
      <c r="S39" s="34">
        <f t="shared" si="8"/>
        <v>0</v>
      </c>
      <c r="T39" s="34">
        <f t="shared" si="9"/>
        <v>0</v>
      </c>
      <c r="U39" s="34">
        <f t="shared" si="10"/>
        <v>0</v>
      </c>
      <c r="V39" s="34">
        <f t="shared" si="11"/>
        <v>82</v>
      </c>
      <c r="W39" s="34">
        <f t="shared" si="12"/>
        <v>0</v>
      </c>
      <c r="X39" s="34">
        <f t="shared" si="13"/>
        <v>0</v>
      </c>
      <c r="Y39" s="34">
        <f t="shared" si="14"/>
        <v>0</v>
      </c>
      <c r="Z39" s="34"/>
      <c r="AA39" s="71">
        <v>45577</v>
      </c>
      <c r="AB39" s="20" t="s">
        <v>880</v>
      </c>
      <c r="AC39" s="21" t="s">
        <v>881</v>
      </c>
      <c r="AD39" s="35" t="s">
        <v>1551</v>
      </c>
      <c r="AE39" s="64"/>
      <c r="AF39" s="22"/>
      <c r="AG39" s="22"/>
      <c r="AH39" s="22"/>
      <c r="AI39" s="22"/>
      <c r="AJ39" s="22"/>
      <c r="AK39" s="22">
        <v>30</v>
      </c>
      <c r="AL39" s="22"/>
      <c r="AM39" s="22"/>
      <c r="AN39" s="22"/>
      <c r="AO39" s="22"/>
      <c r="AP39" s="23"/>
      <c r="AQ39" s="23"/>
      <c r="AR39" s="23"/>
      <c r="AS39" s="23"/>
      <c r="AT39" s="23"/>
      <c r="AU39" s="23"/>
      <c r="AV39" s="23">
        <v>25</v>
      </c>
      <c r="AW39" s="23"/>
      <c r="AX39" s="23"/>
      <c r="AY39" s="23"/>
      <c r="AZ39" s="23"/>
      <c r="BA39" s="24"/>
      <c r="BB39" s="24"/>
      <c r="BC39" s="24"/>
      <c r="BD39" s="24"/>
      <c r="BE39" s="24"/>
      <c r="BF39" s="24"/>
      <c r="BG39" s="24">
        <v>7</v>
      </c>
      <c r="BH39" s="24"/>
      <c r="BI39" s="24"/>
      <c r="BJ39" s="24"/>
      <c r="BK39" s="24"/>
      <c r="BL39" s="25"/>
      <c r="BM39" s="25"/>
      <c r="BN39" s="25"/>
      <c r="BO39" s="25"/>
      <c r="BP39" s="25"/>
      <c r="BQ39" s="25"/>
      <c r="BR39" s="25">
        <v>20</v>
      </c>
      <c r="BS39" s="25"/>
      <c r="BT39" s="25"/>
      <c r="BU39" s="25"/>
      <c r="BV39" s="25"/>
    </row>
    <row r="40" spans="1:74" ht="12" customHeight="1" x14ac:dyDescent="0.25">
      <c r="A40" s="27"/>
      <c r="B40" s="28" t="s">
        <v>63</v>
      </c>
      <c r="C40" s="78" t="s">
        <v>1339</v>
      </c>
      <c r="D40" s="79" t="s">
        <v>1340</v>
      </c>
      <c r="E40" s="79" t="s">
        <v>819</v>
      </c>
      <c r="F40" s="80">
        <v>41918</v>
      </c>
      <c r="G40" s="81">
        <v>500</v>
      </c>
      <c r="H40" s="81" t="s">
        <v>416</v>
      </c>
      <c r="I40" s="82" t="s">
        <v>789</v>
      </c>
      <c r="J40" s="79" t="s">
        <v>310</v>
      </c>
      <c r="K40" s="44" t="s">
        <v>34</v>
      </c>
      <c r="L40" s="18" t="s">
        <v>28</v>
      </c>
      <c r="M40" s="106"/>
      <c r="N40" s="32">
        <v>5</v>
      </c>
      <c r="O40" s="37"/>
      <c r="P40" s="33"/>
      <c r="Q40" s="34">
        <f t="shared" si="6"/>
        <v>0</v>
      </c>
      <c r="R40" s="34">
        <f t="shared" si="7"/>
        <v>0</v>
      </c>
      <c r="S40" s="34">
        <f t="shared" si="8"/>
        <v>0</v>
      </c>
      <c r="T40" s="34">
        <f t="shared" si="9"/>
        <v>0</v>
      </c>
      <c r="U40" s="34">
        <f t="shared" si="10"/>
        <v>0</v>
      </c>
      <c r="V40" s="34">
        <f t="shared" si="11"/>
        <v>1</v>
      </c>
      <c r="W40" s="34">
        <f t="shared" si="12"/>
        <v>50</v>
      </c>
      <c r="X40" s="34">
        <f t="shared" si="13"/>
        <v>0</v>
      </c>
      <c r="Y40" s="34">
        <f t="shared" si="14"/>
        <v>0</v>
      </c>
      <c r="Z40" s="34"/>
      <c r="AA40" s="71">
        <v>45578</v>
      </c>
      <c r="AB40" s="20" t="s">
        <v>870</v>
      </c>
      <c r="AC40" s="21" t="s">
        <v>1221</v>
      </c>
      <c r="AD40" s="35" t="s">
        <v>1442</v>
      </c>
      <c r="AE40" s="64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3"/>
      <c r="AQ40" s="23"/>
      <c r="AR40" s="23"/>
      <c r="AS40" s="23"/>
      <c r="AT40" s="23"/>
      <c r="AU40" s="23"/>
      <c r="AV40" s="23"/>
      <c r="AW40" s="23">
        <v>50</v>
      </c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5"/>
      <c r="BM40" s="25"/>
      <c r="BN40" s="25"/>
      <c r="BO40" s="25"/>
      <c r="BP40" s="25"/>
      <c r="BQ40" s="25"/>
      <c r="BR40" s="25"/>
      <c r="BS40" s="25">
        <v>100</v>
      </c>
      <c r="BT40" s="25"/>
      <c r="BU40" s="25"/>
      <c r="BV40" s="25"/>
    </row>
    <row r="41" spans="1:74" ht="12" customHeight="1" x14ac:dyDescent="0.25">
      <c r="A41" s="27"/>
      <c r="B41" s="28" t="s">
        <v>63</v>
      </c>
      <c r="C41" s="78" t="s">
        <v>1434</v>
      </c>
      <c r="D41" s="79" t="s">
        <v>885</v>
      </c>
      <c r="E41" s="79" t="s">
        <v>1435</v>
      </c>
      <c r="F41" s="80">
        <v>42141</v>
      </c>
      <c r="G41" s="192">
        <v>500</v>
      </c>
      <c r="H41" s="81" t="s">
        <v>66</v>
      </c>
      <c r="I41" s="82" t="s">
        <v>778</v>
      </c>
      <c r="J41" s="79" t="s">
        <v>130</v>
      </c>
      <c r="K41" s="44" t="s">
        <v>27</v>
      </c>
      <c r="L41" s="18" t="s">
        <v>40</v>
      </c>
      <c r="M41" s="106"/>
      <c r="N41" s="32"/>
      <c r="O41" s="37">
        <v>1</v>
      </c>
      <c r="P41" s="33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110"/>
      <c r="AB41" s="111"/>
      <c r="AC41" s="112"/>
      <c r="AD41" s="109"/>
      <c r="AE41" s="64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</row>
    <row r="42" spans="1:74" ht="12" customHeight="1" x14ac:dyDescent="0.25">
      <c r="A42" s="27" t="e">
        <f>+#REF!+1</f>
        <v>#REF!</v>
      </c>
      <c r="B42" s="43" t="s">
        <v>68</v>
      </c>
      <c r="C42" s="87" t="s">
        <v>468</v>
      </c>
      <c r="D42" s="88" t="s">
        <v>76</v>
      </c>
      <c r="E42" s="88" t="s">
        <v>77</v>
      </c>
      <c r="F42" s="89">
        <v>37490</v>
      </c>
      <c r="G42" s="29">
        <v>2296</v>
      </c>
      <c r="H42" s="29" t="s">
        <v>71</v>
      </c>
      <c r="I42" s="90" t="s">
        <v>776</v>
      </c>
      <c r="J42" s="88" t="s">
        <v>218</v>
      </c>
      <c r="K42" s="44" t="s">
        <v>27</v>
      </c>
      <c r="L42" s="18" t="s">
        <v>35</v>
      </c>
      <c r="M42" s="106"/>
      <c r="N42" s="32">
        <v>9</v>
      </c>
      <c r="O42" s="45"/>
      <c r="P42" s="39">
        <f>1+60</f>
        <v>61</v>
      </c>
      <c r="Q42" s="34">
        <f t="shared" ref="Q42:Y44" si="15">MOD(AF42+AQ42+BB42+BM42+ROUND((AG42+AR42+BC42+BN42-R42)/100,),100)</f>
        <v>82</v>
      </c>
      <c r="R42" s="34">
        <f t="shared" si="15"/>
        <v>0</v>
      </c>
      <c r="S42" s="34">
        <f t="shared" si="15"/>
        <v>0</v>
      </c>
      <c r="T42" s="34">
        <f t="shared" si="15"/>
        <v>0</v>
      </c>
      <c r="U42" s="34">
        <f t="shared" si="15"/>
        <v>0</v>
      </c>
      <c r="V42" s="34">
        <f t="shared" si="15"/>
        <v>0</v>
      </c>
      <c r="W42" s="34">
        <f t="shared" si="15"/>
        <v>0</v>
      </c>
      <c r="X42" s="34">
        <f t="shared" si="15"/>
        <v>0</v>
      </c>
      <c r="Y42" s="34">
        <f t="shared" si="15"/>
        <v>0</v>
      </c>
      <c r="Z42" s="34"/>
      <c r="AA42" s="71">
        <v>45577</v>
      </c>
      <c r="AB42" s="20" t="s">
        <v>869</v>
      </c>
      <c r="AC42" s="21" t="s">
        <v>870</v>
      </c>
      <c r="AD42" s="35" t="s">
        <v>1439</v>
      </c>
      <c r="AE42" s="64"/>
      <c r="AF42" s="22">
        <v>52</v>
      </c>
      <c r="AG42" s="22"/>
      <c r="AH42" s="22"/>
      <c r="AI42" s="22"/>
      <c r="AJ42" s="22"/>
      <c r="AK42" s="22"/>
      <c r="AL42" s="22"/>
      <c r="AM42" s="22"/>
      <c r="AN42" s="22"/>
      <c r="AO42" s="22"/>
      <c r="AP42" s="23"/>
      <c r="AQ42" s="23">
        <v>60</v>
      </c>
      <c r="AR42" s="23"/>
      <c r="AS42" s="23"/>
      <c r="AT42" s="23"/>
      <c r="AU42" s="23"/>
      <c r="AV42" s="23"/>
      <c r="AW42" s="23"/>
      <c r="AX42" s="23"/>
      <c r="AY42" s="23"/>
      <c r="AZ42" s="23"/>
      <c r="BA42" s="24"/>
      <c r="BB42" s="24">
        <v>70</v>
      </c>
      <c r="BC42" s="24"/>
      <c r="BD42" s="24"/>
      <c r="BE42" s="24"/>
      <c r="BF42" s="24"/>
      <c r="BG42" s="24"/>
      <c r="BH42" s="24"/>
      <c r="BI42" s="24"/>
      <c r="BJ42" s="24"/>
      <c r="BK42" s="24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</row>
    <row r="43" spans="1:74" ht="12" customHeight="1" x14ac:dyDescent="0.25">
      <c r="A43" s="27" t="e">
        <f>+#REF!+1</f>
        <v>#REF!</v>
      </c>
      <c r="B43" s="43" t="s">
        <v>68</v>
      </c>
      <c r="C43" s="92" t="s">
        <v>69</v>
      </c>
      <c r="D43" s="93" t="s">
        <v>41</v>
      </c>
      <c r="E43" s="94" t="s">
        <v>70</v>
      </c>
      <c r="F43" s="91">
        <v>36890</v>
      </c>
      <c r="G43" s="14">
        <v>2156</v>
      </c>
      <c r="H43" s="29" t="s">
        <v>71</v>
      </c>
      <c r="I43" s="90" t="s">
        <v>776</v>
      </c>
      <c r="J43" s="88" t="s">
        <v>218</v>
      </c>
      <c r="K43" s="44" t="s">
        <v>27</v>
      </c>
      <c r="L43" s="36" t="s">
        <v>35</v>
      </c>
      <c r="M43" s="106"/>
      <c r="N43" s="32">
        <v>20</v>
      </c>
      <c r="O43" s="41"/>
      <c r="P43" s="33"/>
      <c r="Q43" s="34">
        <f t="shared" si="15"/>
        <v>63</v>
      </c>
      <c r="R43" s="34">
        <f t="shared" si="15"/>
        <v>0</v>
      </c>
      <c r="S43" s="34">
        <f t="shared" si="15"/>
        <v>0</v>
      </c>
      <c r="T43" s="34">
        <f t="shared" si="15"/>
        <v>0</v>
      </c>
      <c r="U43" s="34">
        <f t="shared" si="15"/>
        <v>0</v>
      </c>
      <c r="V43" s="34">
        <f t="shared" si="15"/>
        <v>0</v>
      </c>
      <c r="W43" s="34">
        <f t="shared" si="15"/>
        <v>0</v>
      </c>
      <c r="X43" s="34">
        <f t="shared" si="15"/>
        <v>0</v>
      </c>
      <c r="Y43" s="34">
        <f t="shared" si="15"/>
        <v>0</v>
      </c>
      <c r="Z43" s="34"/>
      <c r="AA43" s="71">
        <v>45577</v>
      </c>
      <c r="AB43" s="20" t="s">
        <v>869</v>
      </c>
      <c r="AC43" s="21" t="s">
        <v>870</v>
      </c>
      <c r="AD43" s="35" t="s">
        <v>1439</v>
      </c>
      <c r="AE43" s="64"/>
      <c r="AF43" s="22">
        <v>28</v>
      </c>
      <c r="AG43" s="22"/>
      <c r="AH43" s="22"/>
      <c r="AI43" s="22"/>
      <c r="AJ43" s="22"/>
      <c r="AK43" s="22"/>
      <c r="AL43" s="22"/>
      <c r="AM43" s="22"/>
      <c r="AN43" s="22"/>
      <c r="AO43" s="22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4"/>
      <c r="BB43" s="24"/>
      <c r="BC43" s="24">
        <v>100</v>
      </c>
      <c r="BD43" s="24"/>
      <c r="BE43" s="24"/>
      <c r="BF43" s="24"/>
      <c r="BG43" s="24"/>
      <c r="BH43" s="24"/>
      <c r="BI43" s="24"/>
      <c r="BJ43" s="24"/>
      <c r="BK43" s="24"/>
      <c r="BL43" s="25"/>
      <c r="BM43" s="25">
        <v>34</v>
      </c>
      <c r="BN43" s="25"/>
      <c r="BO43" s="25"/>
      <c r="BP43" s="25"/>
      <c r="BQ43" s="25"/>
      <c r="BR43" s="25"/>
      <c r="BS43" s="25"/>
      <c r="BT43" s="25"/>
      <c r="BU43" s="25"/>
      <c r="BV43" s="25"/>
    </row>
    <row r="44" spans="1:74" ht="12" customHeight="1" x14ac:dyDescent="0.25">
      <c r="A44" s="27"/>
      <c r="B44" s="43" t="s">
        <v>68</v>
      </c>
      <c r="C44" s="87" t="s">
        <v>894</v>
      </c>
      <c r="D44" s="88" t="s">
        <v>72</v>
      </c>
      <c r="E44" s="88" t="s">
        <v>158</v>
      </c>
      <c r="F44" s="89">
        <v>26923</v>
      </c>
      <c r="G44" s="29">
        <v>2151</v>
      </c>
      <c r="H44" s="29" t="s">
        <v>1387</v>
      </c>
      <c r="I44" s="90" t="s">
        <v>776</v>
      </c>
      <c r="J44" s="88" t="s">
        <v>218</v>
      </c>
      <c r="K44" s="44" t="s">
        <v>27</v>
      </c>
      <c r="L44" s="36" t="s">
        <v>35</v>
      </c>
      <c r="M44" s="106"/>
      <c r="N44" s="32">
        <v>22</v>
      </c>
      <c r="O44" s="30"/>
      <c r="P44" s="33"/>
      <c r="Q44" s="34">
        <f t="shared" si="15"/>
        <v>38</v>
      </c>
      <c r="R44" s="34">
        <f t="shared" si="15"/>
        <v>0</v>
      </c>
      <c r="S44" s="34">
        <f t="shared" si="15"/>
        <v>0</v>
      </c>
      <c r="T44" s="34">
        <f t="shared" si="15"/>
        <v>0</v>
      </c>
      <c r="U44" s="34">
        <f t="shared" si="15"/>
        <v>0</v>
      </c>
      <c r="V44" s="34">
        <f t="shared" si="15"/>
        <v>0</v>
      </c>
      <c r="W44" s="34">
        <f t="shared" si="15"/>
        <v>0</v>
      </c>
      <c r="X44" s="34">
        <f t="shared" si="15"/>
        <v>0</v>
      </c>
      <c r="Y44" s="34">
        <f t="shared" si="15"/>
        <v>0</v>
      </c>
      <c r="Z44" s="34"/>
      <c r="AA44" s="71">
        <v>45577</v>
      </c>
      <c r="AB44" s="20" t="s">
        <v>869</v>
      </c>
      <c r="AC44" s="21" t="s">
        <v>870</v>
      </c>
      <c r="AD44" s="35" t="s">
        <v>1439</v>
      </c>
      <c r="AE44" s="64"/>
      <c r="AF44" s="22">
        <v>50</v>
      </c>
      <c r="AG44" s="22"/>
      <c r="AH44" s="22"/>
      <c r="AI44" s="22"/>
      <c r="AJ44" s="22"/>
      <c r="AK44" s="22"/>
      <c r="AL44" s="22"/>
      <c r="AM44" s="22"/>
      <c r="AN44" s="22"/>
      <c r="AO44" s="22"/>
      <c r="AP44" s="23"/>
      <c r="AQ44" s="23">
        <v>24</v>
      </c>
      <c r="AR44" s="23"/>
      <c r="AS44" s="23"/>
      <c r="AT44" s="23"/>
      <c r="AU44" s="23"/>
      <c r="AV44" s="23"/>
      <c r="AW44" s="23"/>
      <c r="AX44" s="23"/>
      <c r="AY44" s="23"/>
      <c r="AZ44" s="23"/>
      <c r="BA44" s="24"/>
      <c r="BB44" s="24">
        <v>34</v>
      </c>
      <c r="BC44" s="24"/>
      <c r="BD44" s="24"/>
      <c r="BE44" s="24"/>
      <c r="BF44" s="24"/>
      <c r="BG44" s="24"/>
      <c r="BH44" s="24"/>
      <c r="BI44" s="24"/>
      <c r="BJ44" s="24"/>
      <c r="BK44" s="24"/>
      <c r="BL44" s="25"/>
      <c r="BM44" s="25">
        <v>30</v>
      </c>
      <c r="BN44" s="25"/>
      <c r="BO44" s="25"/>
      <c r="BP44" s="25"/>
      <c r="BQ44" s="25"/>
      <c r="BR44" s="25"/>
      <c r="BS44" s="25"/>
      <c r="BT44" s="25"/>
      <c r="BU44" s="25"/>
      <c r="BV44" s="25"/>
    </row>
    <row r="45" spans="1:74" ht="12" customHeight="1" x14ac:dyDescent="0.25">
      <c r="A45" s="27"/>
      <c r="B45" s="43" t="s">
        <v>68</v>
      </c>
      <c r="C45" s="35" t="s">
        <v>1871</v>
      </c>
      <c r="D45" s="101" t="s">
        <v>1872</v>
      </c>
      <c r="E45" s="101" t="s">
        <v>944</v>
      </c>
      <c r="F45" s="102">
        <v>38669</v>
      </c>
      <c r="G45" s="21">
        <v>2123</v>
      </c>
      <c r="H45" s="21" t="s">
        <v>71</v>
      </c>
      <c r="I45" s="100" t="s">
        <v>776</v>
      </c>
      <c r="J45" s="101" t="s">
        <v>218</v>
      </c>
      <c r="K45" s="44" t="s">
        <v>27</v>
      </c>
      <c r="L45" s="36" t="s">
        <v>35</v>
      </c>
      <c r="M45" s="106"/>
      <c r="N45" s="32">
        <v>24</v>
      </c>
      <c r="O45" s="30"/>
      <c r="P45" s="33"/>
      <c r="Q45" s="34">
        <v>50</v>
      </c>
      <c r="R45" s="34"/>
      <c r="S45" s="34"/>
      <c r="T45" s="34"/>
      <c r="U45" s="34"/>
      <c r="V45" s="34"/>
      <c r="W45" s="34"/>
      <c r="X45" s="34"/>
      <c r="Y45" s="34"/>
      <c r="Z45" s="34"/>
      <c r="AA45" s="71">
        <v>45577</v>
      </c>
      <c r="AB45" s="20" t="s">
        <v>869</v>
      </c>
      <c r="AC45" s="21" t="s">
        <v>870</v>
      </c>
      <c r="AD45" s="35" t="s">
        <v>1439</v>
      </c>
      <c r="AE45" s="64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</row>
    <row r="46" spans="1:74" ht="12" customHeight="1" x14ac:dyDescent="0.25">
      <c r="A46" s="27" t="e">
        <f>+A43+1</f>
        <v>#REF!</v>
      </c>
      <c r="B46" s="43" t="s">
        <v>68</v>
      </c>
      <c r="C46" s="87" t="s">
        <v>469</v>
      </c>
      <c r="D46" s="88" t="s">
        <v>72</v>
      </c>
      <c r="E46" s="88" t="s">
        <v>73</v>
      </c>
      <c r="F46" s="89">
        <v>36552</v>
      </c>
      <c r="G46" s="29">
        <v>1909</v>
      </c>
      <c r="H46" s="29" t="s">
        <v>71</v>
      </c>
      <c r="I46" s="90" t="s">
        <v>776</v>
      </c>
      <c r="J46" s="88" t="s">
        <v>218</v>
      </c>
      <c r="K46" s="44" t="s">
        <v>27</v>
      </c>
      <c r="L46" s="18" t="s">
        <v>35</v>
      </c>
      <c r="M46" s="106"/>
      <c r="N46" s="32">
        <v>40</v>
      </c>
      <c r="O46" s="29"/>
      <c r="P46" s="33"/>
      <c r="Q46" s="34">
        <f t="shared" ref="Q46:Y47" si="16">MOD(AF46+AQ46+BB46+BM46+ROUND((AG46+AR46+BC46+BN46-R46)/100,),100)</f>
        <v>67</v>
      </c>
      <c r="R46" s="34">
        <f t="shared" si="16"/>
        <v>0</v>
      </c>
      <c r="S46" s="34">
        <f t="shared" si="16"/>
        <v>0</v>
      </c>
      <c r="T46" s="34">
        <f t="shared" si="16"/>
        <v>0</v>
      </c>
      <c r="U46" s="34">
        <f t="shared" si="16"/>
        <v>0</v>
      </c>
      <c r="V46" s="34">
        <f t="shared" si="16"/>
        <v>0</v>
      </c>
      <c r="W46" s="34">
        <f t="shared" si="16"/>
        <v>0</v>
      </c>
      <c r="X46" s="34">
        <f t="shared" si="16"/>
        <v>0</v>
      </c>
      <c r="Y46" s="34">
        <f t="shared" si="16"/>
        <v>0</v>
      </c>
      <c r="Z46" s="34"/>
      <c r="AA46" s="71">
        <v>45577</v>
      </c>
      <c r="AB46" s="20" t="s">
        <v>869</v>
      </c>
      <c r="AC46" s="21" t="s">
        <v>870</v>
      </c>
      <c r="AD46" s="35" t="s">
        <v>1439</v>
      </c>
      <c r="AE46" s="64"/>
      <c r="AF46" s="22">
        <v>5</v>
      </c>
      <c r="AG46" s="22"/>
      <c r="AH46" s="22"/>
      <c r="AI46" s="22"/>
      <c r="AJ46" s="22"/>
      <c r="AK46" s="22"/>
      <c r="AL46" s="22"/>
      <c r="AM46" s="22"/>
      <c r="AN46" s="22"/>
      <c r="AO46" s="22"/>
      <c r="AP46" s="23"/>
      <c r="AQ46" s="23">
        <v>16</v>
      </c>
      <c r="AR46" s="23"/>
      <c r="AS46" s="23"/>
      <c r="AT46" s="23"/>
      <c r="AU46" s="23"/>
      <c r="AV46" s="23"/>
      <c r="AW46" s="23"/>
      <c r="AX46" s="23"/>
      <c r="AY46" s="23"/>
      <c r="AZ46" s="23"/>
      <c r="BA46" s="24"/>
      <c r="BB46" s="24">
        <v>11</v>
      </c>
      <c r="BC46" s="24"/>
      <c r="BD46" s="24"/>
      <c r="BE46" s="24"/>
      <c r="BF46" s="24"/>
      <c r="BG46" s="24"/>
      <c r="BH46" s="24"/>
      <c r="BI46" s="24"/>
      <c r="BJ46" s="24"/>
      <c r="BK46" s="24"/>
      <c r="BL46" s="25"/>
      <c r="BM46" s="25">
        <v>35</v>
      </c>
      <c r="BN46" s="25"/>
      <c r="BO46" s="25"/>
      <c r="BP46" s="25"/>
      <c r="BQ46" s="25"/>
      <c r="BR46" s="25"/>
      <c r="BS46" s="25"/>
      <c r="BT46" s="25"/>
      <c r="BU46" s="25"/>
      <c r="BV46" s="25"/>
    </row>
    <row r="47" spans="1:74" ht="12" customHeight="1" x14ac:dyDescent="0.25">
      <c r="A47" s="27"/>
      <c r="B47" s="43" t="s">
        <v>68</v>
      </c>
      <c r="C47" s="92" t="s">
        <v>81</v>
      </c>
      <c r="D47" s="93" t="s">
        <v>82</v>
      </c>
      <c r="E47" s="94" t="s">
        <v>83</v>
      </c>
      <c r="F47" s="91">
        <v>35953</v>
      </c>
      <c r="G47" s="14">
        <v>1671</v>
      </c>
      <c r="H47" s="14" t="s">
        <v>71</v>
      </c>
      <c r="I47" s="95" t="s">
        <v>816</v>
      </c>
      <c r="J47" s="94" t="s">
        <v>79</v>
      </c>
      <c r="K47" s="44" t="s">
        <v>27</v>
      </c>
      <c r="L47" s="36" t="s">
        <v>28</v>
      </c>
      <c r="M47" s="106"/>
      <c r="N47" s="32">
        <v>14</v>
      </c>
      <c r="O47" s="21"/>
      <c r="P47" s="33"/>
      <c r="Q47" s="34">
        <f t="shared" si="16"/>
        <v>9</v>
      </c>
      <c r="R47" s="34">
        <f t="shared" si="16"/>
        <v>65</v>
      </c>
      <c r="S47" s="34">
        <f t="shared" si="16"/>
        <v>0</v>
      </c>
      <c r="T47" s="34">
        <f t="shared" si="16"/>
        <v>0</v>
      </c>
      <c r="U47" s="34">
        <f t="shared" si="16"/>
        <v>0</v>
      </c>
      <c r="V47" s="34">
        <f t="shared" si="16"/>
        <v>0</v>
      </c>
      <c r="W47" s="34">
        <f t="shared" si="16"/>
        <v>0</v>
      </c>
      <c r="X47" s="34">
        <f t="shared" si="16"/>
        <v>0</v>
      </c>
      <c r="Y47" s="34">
        <f t="shared" si="16"/>
        <v>0</v>
      </c>
      <c r="Z47" s="34"/>
      <c r="AA47" s="71">
        <v>45578</v>
      </c>
      <c r="AB47" s="20" t="s">
        <v>1219</v>
      </c>
      <c r="AC47" s="21" t="s">
        <v>1220</v>
      </c>
      <c r="AD47" s="35" t="s">
        <v>1440</v>
      </c>
      <c r="AE47" s="64"/>
      <c r="AF47" s="22"/>
      <c r="AG47" s="22">
        <v>65</v>
      </c>
      <c r="AH47" s="22"/>
      <c r="AI47" s="22"/>
      <c r="AJ47" s="22"/>
      <c r="AK47" s="22"/>
      <c r="AL47" s="22"/>
      <c r="AM47" s="22"/>
      <c r="AN47" s="22"/>
      <c r="AO47" s="22"/>
      <c r="AP47" s="23"/>
      <c r="AQ47" s="23">
        <v>5</v>
      </c>
      <c r="AR47" s="23"/>
      <c r="AS47" s="23"/>
      <c r="AT47" s="23"/>
      <c r="AU47" s="23"/>
      <c r="AV47" s="23"/>
      <c r="AW47" s="23"/>
      <c r="AX47" s="23"/>
      <c r="AY47" s="23"/>
      <c r="AZ47" s="23"/>
      <c r="BA47" s="24"/>
      <c r="BB47" s="24">
        <v>2</v>
      </c>
      <c r="BC47" s="24"/>
      <c r="BD47" s="24"/>
      <c r="BE47" s="24"/>
      <c r="BF47" s="24"/>
      <c r="BG47" s="24"/>
      <c r="BH47" s="24"/>
      <c r="BI47" s="24"/>
      <c r="BJ47" s="24"/>
      <c r="BK47" s="24"/>
      <c r="BL47" s="25"/>
      <c r="BM47" s="25">
        <v>2</v>
      </c>
      <c r="BN47" s="25"/>
      <c r="BO47" s="25"/>
      <c r="BP47" s="25"/>
      <c r="BQ47" s="25"/>
      <c r="BR47" s="25"/>
      <c r="BS47" s="25"/>
      <c r="BT47" s="25"/>
      <c r="BU47" s="25"/>
      <c r="BV47" s="25"/>
    </row>
    <row r="48" spans="1:74" ht="12" customHeight="1" x14ac:dyDescent="0.25">
      <c r="A48" s="27"/>
      <c r="B48" s="43" t="s">
        <v>68</v>
      </c>
      <c r="C48" s="87" t="s">
        <v>1963</v>
      </c>
      <c r="D48" s="88" t="s">
        <v>1964</v>
      </c>
      <c r="E48" s="88" t="s">
        <v>1054</v>
      </c>
      <c r="F48" s="89">
        <v>37026</v>
      </c>
      <c r="G48" s="29">
        <v>1635</v>
      </c>
      <c r="H48" s="29" t="s">
        <v>71</v>
      </c>
      <c r="I48" s="90" t="s">
        <v>776</v>
      </c>
      <c r="J48" s="88" t="s">
        <v>218</v>
      </c>
      <c r="K48" s="44" t="s">
        <v>27</v>
      </c>
      <c r="L48" s="36" t="s">
        <v>28</v>
      </c>
      <c r="M48" s="106"/>
      <c r="N48" s="32">
        <v>18</v>
      </c>
      <c r="O48" s="41"/>
      <c r="P48" s="33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71">
        <v>45578</v>
      </c>
      <c r="AB48" s="20" t="s">
        <v>1219</v>
      </c>
      <c r="AC48" s="21" t="s">
        <v>1220</v>
      </c>
      <c r="AD48" s="35" t="s">
        <v>1440</v>
      </c>
      <c r="AE48" s="64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</row>
    <row r="49" spans="1:74" ht="12" customHeight="1" x14ac:dyDescent="0.25">
      <c r="A49" s="27"/>
      <c r="B49" s="43" t="s">
        <v>68</v>
      </c>
      <c r="C49" s="87" t="s">
        <v>476</v>
      </c>
      <c r="D49" s="88" t="s">
        <v>477</v>
      </c>
      <c r="E49" s="88" t="s">
        <v>80</v>
      </c>
      <c r="F49" s="89">
        <v>34536</v>
      </c>
      <c r="G49" s="29">
        <v>1605</v>
      </c>
      <c r="H49" s="29" t="s">
        <v>71</v>
      </c>
      <c r="I49" s="90" t="s">
        <v>776</v>
      </c>
      <c r="J49" s="88" t="s">
        <v>218</v>
      </c>
      <c r="K49" s="44" t="s">
        <v>27</v>
      </c>
      <c r="L49" s="36" t="s">
        <v>28</v>
      </c>
      <c r="M49" s="106"/>
      <c r="N49" s="32">
        <v>19</v>
      </c>
      <c r="O49" s="30"/>
      <c r="P49" s="33"/>
      <c r="Q49" s="34">
        <f t="shared" ref="Q49:Q74" si="17">MOD(AF49+AQ49+BB49+BM49+ROUND((AG49+AR49+BC49+BN49-R49)/100,),100)</f>
        <v>1</v>
      </c>
      <c r="R49" s="34">
        <f t="shared" ref="R49:R74" si="18">MOD(AG49+AR49+BC49+BN49+ROUND((AH49+AS49+BD49+BO49-S49)/100,),100)</f>
        <v>7</v>
      </c>
      <c r="S49" s="34">
        <f t="shared" ref="S49:S74" si="19">MOD(AH49+AS49+BD49+BO49+ROUND((AI49+AT49+BE49+BP49-T49)/100,),100)</f>
        <v>0</v>
      </c>
      <c r="T49" s="34">
        <f t="shared" ref="T49:T74" si="20">MOD(AI49+AT49+BE49+BP49+ROUND((AJ49+AU49+BF49+BQ49-U49)/100,),100)</f>
        <v>0</v>
      </c>
      <c r="U49" s="34">
        <f t="shared" ref="U49:U74" si="21">MOD(AJ49+AU49+BF49+BQ49+ROUND((AK49+AV49+BG49+BR49-V49)/100,),100)</f>
        <v>0</v>
      </c>
      <c r="V49" s="34">
        <f t="shared" ref="V49:V74" si="22">MOD(AK49+AV49+BG49+BR49+ROUND((AL49+AW49+BH49+BS49-W49)/100,),100)</f>
        <v>0</v>
      </c>
      <c r="W49" s="34">
        <f t="shared" ref="W49:W74" si="23">MOD(AL49+AW49+BH49+BS49+ROUND((AM49+AX49+BI49+BT49-X49)/100,),100)</f>
        <v>0</v>
      </c>
      <c r="X49" s="34">
        <f t="shared" ref="X49:X74" si="24">MOD(AM49+AX49+BI49+BT49+ROUND((AN49+AY49+BJ49+BU49-Y49)/100,),100)</f>
        <v>0</v>
      </c>
      <c r="Y49" s="34">
        <f t="shared" ref="Y49:Y74" si="25">MOD(AN49+AY49+BJ49+BU49+ROUND((AO49+AZ49+BK49+BV49-Z49)/100,),100)</f>
        <v>0</v>
      </c>
      <c r="Z49" s="34"/>
      <c r="AA49" s="71">
        <v>45578</v>
      </c>
      <c r="AB49" s="20" t="s">
        <v>1219</v>
      </c>
      <c r="AC49" s="21" t="s">
        <v>1220</v>
      </c>
      <c r="AD49" s="35" t="s">
        <v>1440</v>
      </c>
      <c r="AE49" s="64"/>
      <c r="AF49" s="22"/>
      <c r="AG49" s="22">
        <v>32</v>
      </c>
      <c r="AH49" s="22"/>
      <c r="AI49" s="22"/>
      <c r="AJ49" s="22"/>
      <c r="AK49" s="22"/>
      <c r="AL49" s="22"/>
      <c r="AM49" s="22"/>
      <c r="AN49" s="22"/>
      <c r="AO49" s="22"/>
      <c r="AP49" s="23"/>
      <c r="AQ49" s="23"/>
      <c r="AR49" s="23">
        <v>13</v>
      </c>
      <c r="AS49" s="23"/>
      <c r="AT49" s="23"/>
      <c r="AU49" s="23"/>
      <c r="AV49" s="23"/>
      <c r="AW49" s="23"/>
      <c r="AX49" s="23"/>
      <c r="AY49" s="23"/>
      <c r="AZ49" s="23"/>
      <c r="BA49" s="24"/>
      <c r="BB49" s="24"/>
      <c r="BC49" s="24">
        <v>27</v>
      </c>
      <c r="BD49" s="24"/>
      <c r="BE49" s="24"/>
      <c r="BF49" s="24"/>
      <c r="BG49" s="24"/>
      <c r="BH49" s="24"/>
      <c r="BI49" s="24"/>
      <c r="BJ49" s="24"/>
      <c r="BK49" s="24"/>
      <c r="BL49" s="25"/>
      <c r="BM49" s="25"/>
      <c r="BN49" s="25">
        <v>35</v>
      </c>
      <c r="BO49" s="25"/>
      <c r="BP49" s="25"/>
      <c r="BQ49" s="25"/>
      <c r="BR49" s="25"/>
      <c r="BS49" s="25"/>
      <c r="BT49" s="25"/>
      <c r="BU49" s="25"/>
      <c r="BV49" s="25"/>
    </row>
    <row r="50" spans="1:74" ht="12" customHeight="1" x14ac:dyDescent="0.25">
      <c r="A50" s="27"/>
      <c r="B50" s="43" t="s">
        <v>68</v>
      </c>
      <c r="C50" s="87" t="s">
        <v>474</v>
      </c>
      <c r="D50" s="88" t="s">
        <v>475</v>
      </c>
      <c r="E50" s="88" t="s">
        <v>260</v>
      </c>
      <c r="F50" s="89">
        <v>35739</v>
      </c>
      <c r="G50" s="29">
        <v>1561</v>
      </c>
      <c r="H50" s="29" t="s">
        <v>71</v>
      </c>
      <c r="I50" s="90" t="s">
        <v>777</v>
      </c>
      <c r="J50" s="88" t="s">
        <v>213</v>
      </c>
      <c r="K50" s="44" t="s">
        <v>27</v>
      </c>
      <c r="L50" s="36" t="s">
        <v>28</v>
      </c>
      <c r="M50" s="106"/>
      <c r="N50" s="32">
        <v>21</v>
      </c>
      <c r="O50" s="30"/>
      <c r="P50" s="33"/>
      <c r="Q50" s="34">
        <f t="shared" si="17"/>
        <v>0</v>
      </c>
      <c r="R50" s="34">
        <f t="shared" si="18"/>
        <v>4</v>
      </c>
      <c r="S50" s="34">
        <f t="shared" si="19"/>
        <v>0</v>
      </c>
      <c r="T50" s="34">
        <f t="shared" si="20"/>
        <v>0</v>
      </c>
      <c r="U50" s="34">
        <f t="shared" si="21"/>
        <v>0</v>
      </c>
      <c r="V50" s="34">
        <f t="shared" si="22"/>
        <v>0</v>
      </c>
      <c r="W50" s="34">
        <f t="shared" si="23"/>
        <v>0</v>
      </c>
      <c r="X50" s="34">
        <f t="shared" si="24"/>
        <v>0</v>
      </c>
      <c r="Y50" s="34">
        <f t="shared" si="25"/>
        <v>0</v>
      </c>
      <c r="Z50" s="34"/>
      <c r="AA50" s="71">
        <v>45578</v>
      </c>
      <c r="AB50" s="20" t="s">
        <v>1219</v>
      </c>
      <c r="AC50" s="21" t="s">
        <v>1220</v>
      </c>
      <c r="AD50" s="35" t="s">
        <v>1440</v>
      </c>
      <c r="AE50" s="64"/>
      <c r="AF50" s="22"/>
      <c r="AG50" s="22">
        <v>2</v>
      </c>
      <c r="AH50" s="22"/>
      <c r="AI50" s="22"/>
      <c r="AJ50" s="22"/>
      <c r="AK50" s="22"/>
      <c r="AL50" s="22"/>
      <c r="AM50" s="22"/>
      <c r="AN50" s="22"/>
      <c r="AO50" s="22"/>
      <c r="AP50" s="23"/>
      <c r="AQ50" s="23"/>
      <c r="AR50" s="23"/>
      <c r="AS50" s="23">
        <v>100</v>
      </c>
      <c r="AT50" s="23"/>
      <c r="AU50" s="23"/>
      <c r="AV50" s="23"/>
      <c r="AW50" s="23"/>
      <c r="AX50" s="23"/>
      <c r="AY50" s="23"/>
      <c r="AZ50" s="23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5"/>
      <c r="BM50" s="25"/>
      <c r="BN50" s="25"/>
      <c r="BO50" s="25">
        <v>100</v>
      </c>
      <c r="BP50" s="25"/>
      <c r="BQ50" s="25"/>
      <c r="BR50" s="25"/>
      <c r="BS50" s="25"/>
      <c r="BT50" s="25"/>
      <c r="BU50" s="25"/>
      <c r="BV50" s="25"/>
    </row>
    <row r="51" spans="1:74" ht="12" customHeight="1" x14ac:dyDescent="0.25">
      <c r="A51" s="27">
        <v>1</v>
      </c>
      <c r="B51" s="43" t="s">
        <v>68</v>
      </c>
      <c r="C51" s="87" t="s">
        <v>472</v>
      </c>
      <c r="D51" s="88" t="s">
        <v>84</v>
      </c>
      <c r="E51" s="88" t="s">
        <v>85</v>
      </c>
      <c r="F51" s="89">
        <v>32541</v>
      </c>
      <c r="G51" s="29">
        <v>1524</v>
      </c>
      <c r="H51" s="29" t="s">
        <v>71</v>
      </c>
      <c r="I51" s="90" t="s">
        <v>807</v>
      </c>
      <c r="J51" s="88" t="s">
        <v>361</v>
      </c>
      <c r="K51" s="44" t="s">
        <v>27</v>
      </c>
      <c r="L51" s="36" t="s">
        <v>28</v>
      </c>
      <c r="M51" s="106"/>
      <c r="N51" s="32">
        <v>24</v>
      </c>
      <c r="O51" s="29"/>
      <c r="P51" s="33"/>
      <c r="Q51" s="34">
        <f t="shared" si="17"/>
        <v>0</v>
      </c>
      <c r="R51" s="34">
        <f t="shared" si="18"/>
        <v>70</v>
      </c>
      <c r="S51" s="34">
        <f t="shared" si="19"/>
        <v>0</v>
      </c>
      <c r="T51" s="34">
        <f t="shared" si="20"/>
        <v>0</v>
      </c>
      <c r="U51" s="34">
        <f t="shared" si="21"/>
        <v>0</v>
      </c>
      <c r="V51" s="34">
        <f t="shared" si="22"/>
        <v>0</v>
      </c>
      <c r="W51" s="34">
        <f t="shared" si="23"/>
        <v>0</v>
      </c>
      <c r="X51" s="34">
        <f t="shared" si="24"/>
        <v>0</v>
      </c>
      <c r="Y51" s="34">
        <f t="shared" si="25"/>
        <v>0</v>
      </c>
      <c r="Z51" s="34"/>
      <c r="AA51" s="71">
        <v>45578</v>
      </c>
      <c r="AB51" s="20" t="s">
        <v>1219</v>
      </c>
      <c r="AC51" s="21" t="s">
        <v>1220</v>
      </c>
      <c r="AD51" s="35" t="s">
        <v>1440</v>
      </c>
      <c r="AE51" s="64"/>
      <c r="AF51" s="22"/>
      <c r="AG51" s="22">
        <v>26</v>
      </c>
      <c r="AH51" s="22"/>
      <c r="AI51" s="22"/>
      <c r="AJ51" s="22"/>
      <c r="AK51" s="22"/>
      <c r="AL51" s="22"/>
      <c r="AM51" s="22"/>
      <c r="AN51" s="22"/>
      <c r="AO51" s="22"/>
      <c r="AP51" s="23"/>
      <c r="AQ51" s="23"/>
      <c r="AR51" s="23">
        <v>15</v>
      </c>
      <c r="AS51" s="23"/>
      <c r="AT51" s="23"/>
      <c r="AU51" s="23"/>
      <c r="AV51" s="23"/>
      <c r="AW51" s="23"/>
      <c r="AX51" s="23"/>
      <c r="AY51" s="23"/>
      <c r="AZ51" s="23"/>
      <c r="BA51" s="24"/>
      <c r="BB51" s="24"/>
      <c r="BC51" s="24">
        <v>12</v>
      </c>
      <c r="BD51" s="24"/>
      <c r="BE51" s="24"/>
      <c r="BF51" s="24"/>
      <c r="BG51" s="24"/>
      <c r="BH51" s="24"/>
      <c r="BI51" s="24"/>
      <c r="BJ51" s="24"/>
      <c r="BK51" s="24"/>
      <c r="BL51" s="25"/>
      <c r="BM51" s="25"/>
      <c r="BN51" s="25">
        <v>17</v>
      </c>
      <c r="BO51" s="25"/>
      <c r="BP51" s="25"/>
      <c r="BQ51" s="25"/>
      <c r="BR51" s="25"/>
      <c r="BS51" s="25"/>
      <c r="BT51" s="25"/>
      <c r="BU51" s="25"/>
      <c r="BV51" s="25"/>
    </row>
    <row r="52" spans="1:74" ht="12" customHeight="1" x14ac:dyDescent="0.25">
      <c r="A52" s="27" t="e">
        <f>+#REF!+1</f>
        <v>#REF!</v>
      </c>
      <c r="B52" s="43" t="s">
        <v>68</v>
      </c>
      <c r="C52" s="87" t="s">
        <v>479</v>
      </c>
      <c r="D52" s="88" t="s">
        <v>102</v>
      </c>
      <c r="E52" s="88" t="s">
        <v>103</v>
      </c>
      <c r="F52" s="89">
        <v>30895</v>
      </c>
      <c r="G52" s="29">
        <v>1470</v>
      </c>
      <c r="H52" s="29" t="s">
        <v>1857</v>
      </c>
      <c r="I52" s="95" t="s">
        <v>815</v>
      </c>
      <c r="J52" s="94" t="s">
        <v>92</v>
      </c>
      <c r="K52" s="44" t="s">
        <v>34</v>
      </c>
      <c r="L52" s="36" t="s">
        <v>28</v>
      </c>
      <c r="M52" s="106"/>
      <c r="N52" s="32">
        <v>27</v>
      </c>
      <c r="O52" s="30"/>
      <c r="P52" s="33"/>
      <c r="Q52" s="34">
        <f t="shared" si="17"/>
        <v>0</v>
      </c>
      <c r="R52" s="34">
        <f t="shared" si="18"/>
        <v>54</v>
      </c>
      <c r="S52" s="34">
        <f t="shared" si="19"/>
        <v>0</v>
      </c>
      <c r="T52" s="34">
        <f t="shared" si="20"/>
        <v>0</v>
      </c>
      <c r="U52" s="34">
        <f t="shared" si="21"/>
        <v>0</v>
      </c>
      <c r="V52" s="34">
        <f t="shared" si="22"/>
        <v>0</v>
      </c>
      <c r="W52" s="34">
        <f t="shared" si="23"/>
        <v>0</v>
      </c>
      <c r="X52" s="34">
        <f t="shared" si="24"/>
        <v>0</v>
      </c>
      <c r="Y52" s="34">
        <f t="shared" si="25"/>
        <v>0</v>
      </c>
      <c r="Z52" s="34"/>
      <c r="AA52" s="71">
        <v>45578</v>
      </c>
      <c r="AB52" s="20" t="s">
        <v>1219</v>
      </c>
      <c r="AC52" s="21" t="s">
        <v>1220</v>
      </c>
      <c r="AD52" s="35" t="s">
        <v>1440</v>
      </c>
      <c r="AE52" s="64"/>
      <c r="AF52" s="22"/>
      <c r="AG52" s="22">
        <v>29</v>
      </c>
      <c r="AH52" s="22"/>
      <c r="AI52" s="22"/>
      <c r="AJ52" s="22"/>
      <c r="AK52" s="22"/>
      <c r="AL52" s="22"/>
      <c r="AM52" s="22"/>
      <c r="AN52" s="22"/>
      <c r="AO52" s="22"/>
      <c r="AP52" s="23"/>
      <c r="AQ52" s="23"/>
      <c r="AR52" s="23">
        <v>7</v>
      </c>
      <c r="AS52" s="23"/>
      <c r="AT52" s="23"/>
      <c r="AU52" s="23"/>
      <c r="AV52" s="23"/>
      <c r="AW52" s="23"/>
      <c r="AX52" s="23"/>
      <c r="AY52" s="23"/>
      <c r="AZ52" s="23"/>
      <c r="BA52" s="24"/>
      <c r="BB52" s="24"/>
      <c r="BC52" s="24">
        <v>11</v>
      </c>
      <c r="BD52" s="24"/>
      <c r="BE52" s="24"/>
      <c r="BF52" s="24"/>
      <c r="BG52" s="24"/>
      <c r="BH52" s="24"/>
      <c r="BI52" s="24"/>
      <c r="BJ52" s="24"/>
      <c r="BK52" s="24"/>
      <c r="BL52" s="25"/>
      <c r="BM52" s="25"/>
      <c r="BN52" s="25">
        <v>7</v>
      </c>
      <c r="BO52" s="25"/>
      <c r="BP52" s="25"/>
      <c r="BQ52" s="25"/>
      <c r="BR52" s="25"/>
      <c r="BS52" s="25"/>
      <c r="BT52" s="25"/>
      <c r="BU52" s="25"/>
      <c r="BV52" s="25"/>
    </row>
    <row r="53" spans="1:74" ht="12" customHeight="1" x14ac:dyDescent="0.25">
      <c r="A53" s="27" t="e">
        <f>+#REF!+1</f>
        <v>#REF!</v>
      </c>
      <c r="B53" s="43" t="s">
        <v>68</v>
      </c>
      <c r="C53" s="87" t="s">
        <v>473</v>
      </c>
      <c r="D53" s="88" t="s">
        <v>86</v>
      </c>
      <c r="E53" s="88" t="s">
        <v>87</v>
      </c>
      <c r="F53" s="89">
        <v>32179</v>
      </c>
      <c r="G53" s="29">
        <v>1412</v>
      </c>
      <c r="H53" s="29" t="s">
        <v>71</v>
      </c>
      <c r="I53" s="90" t="s">
        <v>776</v>
      </c>
      <c r="J53" s="88" t="s">
        <v>218</v>
      </c>
      <c r="K53" s="44" t="s">
        <v>27</v>
      </c>
      <c r="L53" s="36" t="s">
        <v>28</v>
      </c>
      <c r="M53" s="106"/>
      <c r="N53" s="32">
        <v>29</v>
      </c>
      <c r="O53" s="29"/>
      <c r="P53" s="33"/>
      <c r="Q53" s="34">
        <f t="shared" si="17"/>
        <v>0</v>
      </c>
      <c r="R53" s="34">
        <f t="shared" si="18"/>
        <v>1</v>
      </c>
      <c r="S53" s="34">
        <f t="shared" si="19"/>
        <v>49</v>
      </c>
      <c r="T53" s="34">
        <f t="shared" si="20"/>
        <v>0</v>
      </c>
      <c r="U53" s="34">
        <f t="shared" si="21"/>
        <v>0</v>
      </c>
      <c r="V53" s="34">
        <f t="shared" si="22"/>
        <v>0</v>
      </c>
      <c r="W53" s="34">
        <f t="shared" si="23"/>
        <v>0</v>
      </c>
      <c r="X53" s="34">
        <f t="shared" si="24"/>
        <v>0</v>
      </c>
      <c r="Y53" s="34">
        <f t="shared" si="25"/>
        <v>0</v>
      </c>
      <c r="Z53" s="34"/>
      <c r="AA53" s="71">
        <v>45578</v>
      </c>
      <c r="AB53" s="20" t="s">
        <v>1219</v>
      </c>
      <c r="AC53" s="21" t="s">
        <v>1220</v>
      </c>
      <c r="AD53" s="35" t="s">
        <v>1440</v>
      </c>
      <c r="AE53" s="64"/>
      <c r="AF53" s="22"/>
      <c r="AG53" s="22"/>
      <c r="AH53" s="22">
        <v>32</v>
      </c>
      <c r="AI53" s="22"/>
      <c r="AJ53" s="22"/>
      <c r="AK53" s="22"/>
      <c r="AL53" s="22"/>
      <c r="AM53" s="22"/>
      <c r="AN53" s="22"/>
      <c r="AO53" s="22"/>
      <c r="AP53" s="23"/>
      <c r="AQ53" s="23"/>
      <c r="AR53" s="23"/>
      <c r="AS53" s="23">
        <v>5</v>
      </c>
      <c r="AT53" s="23"/>
      <c r="AU53" s="23"/>
      <c r="AV53" s="23"/>
      <c r="AW53" s="23"/>
      <c r="AX53" s="23"/>
      <c r="AY53" s="23"/>
      <c r="AZ53" s="23"/>
      <c r="BA53" s="24"/>
      <c r="BB53" s="24"/>
      <c r="BC53" s="24"/>
      <c r="BD53" s="24">
        <v>32</v>
      </c>
      <c r="BE53" s="24"/>
      <c r="BF53" s="24"/>
      <c r="BG53" s="24"/>
      <c r="BH53" s="24"/>
      <c r="BI53" s="24"/>
      <c r="BJ53" s="24"/>
      <c r="BK53" s="24"/>
      <c r="BL53" s="25"/>
      <c r="BM53" s="25"/>
      <c r="BN53" s="25"/>
      <c r="BO53" s="25">
        <v>80</v>
      </c>
      <c r="BP53" s="25"/>
      <c r="BQ53" s="25"/>
      <c r="BR53" s="25"/>
      <c r="BS53" s="25"/>
      <c r="BT53" s="25"/>
      <c r="BU53" s="25"/>
      <c r="BV53" s="25"/>
    </row>
    <row r="54" spans="1:74" ht="12" customHeight="1" x14ac:dyDescent="0.25">
      <c r="A54" s="27"/>
      <c r="B54" s="43" t="s">
        <v>68</v>
      </c>
      <c r="C54" s="87" t="s">
        <v>481</v>
      </c>
      <c r="D54" s="88" t="s">
        <v>482</v>
      </c>
      <c r="E54" s="88" t="s">
        <v>73</v>
      </c>
      <c r="F54" s="89">
        <v>37165</v>
      </c>
      <c r="G54" s="29">
        <v>1444</v>
      </c>
      <c r="H54" s="29" t="s">
        <v>71</v>
      </c>
      <c r="I54" s="90" t="s">
        <v>767</v>
      </c>
      <c r="J54" s="88" t="s">
        <v>268</v>
      </c>
      <c r="K54" s="44" t="s">
        <v>27</v>
      </c>
      <c r="L54" s="36" t="s">
        <v>40</v>
      </c>
      <c r="M54" s="106" t="s">
        <v>1314</v>
      </c>
      <c r="N54" s="32"/>
      <c r="O54" s="30"/>
      <c r="P54" s="33"/>
      <c r="Q54" s="34">
        <f t="shared" si="17"/>
        <v>0</v>
      </c>
      <c r="R54" s="34">
        <f t="shared" si="18"/>
        <v>1</v>
      </c>
      <c r="S54" s="34">
        <f t="shared" si="19"/>
        <v>59</v>
      </c>
      <c r="T54" s="34">
        <f t="shared" si="20"/>
        <v>0</v>
      </c>
      <c r="U54" s="34">
        <f t="shared" si="21"/>
        <v>0</v>
      </c>
      <c r="V54" s="34">
        <f t="shared" si="22"/>
        <v>0</v>
      </c>
      <c r="W54" s="34">
        <f t="shared" si="23"/>
        <v>0</v>
      </c>
      <c r="X54" s="34">
        <f t="shared" si="24"/>
        <v>0</v>
      </c>
      <c r="Y54" s="34">
        <f t="shared" si="25"/>
        <v>0</v>
      </c>
      <c r="Z54" s="34"/>
      <c r="AA54" s="71">
        <v>45578</v>
      </c>
      <c r="AB54" s="20" t="s">
        <v>1313</v>
      </c>
      <c r="AC54" s="21" t="s">
        <v>1219</v>
      </c>
      <c r="AD54" s="35" t="s">
        <v>2204</v>
      </c>
      <c r="AE54" s="64"/>
      <c r="AF54" s="22"/>
      <c r="AG54" s="22"/>
      <c r="AH54" s="22">
        <v>65</v>
      </c>
      <c r="AI54" s="22"/>
      <c r="AJ54" s="22"/>
      <c r="AK54" s="22"/>
      <c r="AL54" s="22"/>
      <c r="AM54" s="22"/>
      <c r="AN54" s="22"/>
      <c r="AO54" s="22"/>
      <c r="AP54" s="23"/>
      <c r="AQ54" s="23"/>
      <c r="AR54" s="23"/>
      <c r="AS54" s="23">
        <v>17</v>
      </c>
      <c r="AT54" s="23"/>
      <c r="AU54" s="23"/>
      <c r="AV54" s="23"/>
      <c r="AW54" s="23"/>
      <c r="AX54" s="23"/>
      <c r="AY54" s="23"/>
      <c r="AZ54" s="23"/>
      <c r="BA54" s="24"/>
      <c r="BB54" s="24"/>
      <c r="BC54" s="24"/>
      <c r="BD54" s="24">
        <v>25</v>
      </c>
      <c r="BE54" s="24"/>
      <c r="BF54" s="24"/>
      <c r="BG54" s="24"/>
      <c r="BH54" s="24"/>
      <c r="BI54" s="24"/>
      <c r="BJ54" s="24"/>
      <c r="BK54" s="24"/>
      <c r="BL54" s="25"/>
      <c r="BM54" s="25"/>
      <c r="BN54" s="25"/>
      <c r="BO54" s="25">
        <v>52</v>
      </c>
      <c r="BP54" s="25"/>
      <c r="BQ54" s="25"/>
      <c r="BR54" s="25"/>
      <c r="BS54" s="25"/>
      <c r="BT54" s="25"/>
      <c r="BU54" s="25"/>
      <c r="BV54" s="25"/>
    </row>
    <row r="55" spans="1:74" ht="12" customHeight="1" x14ac:dyDescent="0.25">
      <c r="A55" s="27"/>
      <c r="B55" s="43" t="s">
        <v>68</v>
      </c>
      <c r="C55" s="87" t="s">
        <v>523</v>
      </c>
      <c r="D55" s="88" t="s">
        <v>524</v>
      </c>
      <c r="E55" s="88" t="s">
        <v>247</v>
      </c>
      <c r="F55" s="89">
        <v>32810</v>
      </c>
      <c r="G55" s="29">
        <v>1305</v>
      </c>
      <c r="H55" s="29" t="s">
        <v>71</v>
      </c>
      <c r="I55" s="90" t="s">
        <v>778</v>
      </c>
      <c r="J55" s="88" t="s">
        <v>130</v>
      </c>
      <c r="K55" s="44" t="s">
        <v>27</v>
      </c>
      <c r="L55" s="36" t="s">
        <v>40</v>
      </c>
      <c r="M55" s="106" t="s">
        <v>1315</v>
      </c>
      <c r="N55" s="32"/>
      <c r="O55" s="41"/>
      <c r="P55" s="33"/>
      <c r="Q55" s="34">
        <f t="shared" si="17"/>
        <v>0</v>
      </c>
      <c r="R55" s="34">
        <f t="shared" si="18"/>
        <v>1</v>
      </c>
      <c r="S55" s="34">
        <f t="shared" si="19"/>
        <v>31</v>
      </c>
      <c r="T55" s="34">
        <f t="shared" si="20"/>
        <v>0</v>
      </c>
      <c r="U55" s="34">
        <f t="shared" si="21"/>
        <v>0</v>
      </c>
      <c r="V55" s="34">
        <f t="shared" si="22"/>
        <v>0</v>
      </c>
      <c r="W55" s="34">
        <f t="shared" si="23"/>
        <v>0</v>
      </c>
      <c r="X55" s="34">
        <f t="shared" si="24"/>
        <v>0</v>
      </c>
      <c r="Y55" s="34">
        <f t="shared" si="25"/>
        <v>0</v>
      </c>
      <c r="Z55" s="34"/>
      <c r="AA55" s="71">
        <v>45578</v>
      </c>
      <c r="AB55" s="20" t="s">
        <v>1313</v>
      </c>
      <c r="AC55" s="21" t="s">
        <v>1219</v>
      </c>
      <c r="AD55" s="35" t="s">
        <v>2204</v>
      </c>
      <c r="AE55" s="46"/>
      <c r="AF55" s="22"/>
      <c r="AG55" s="22"/>
      <c r="AH55" s="22">
        <v>42</v>
      </c>
      <c r="AI55" s="22"/>
      <c r="AJ55" s="22"/>
      <c r="AK55" s="22"/>
      <c r="AL55" s="22"/>
      <c r="AM55" s="22"/>
      <c r="AN55" s="22"/>
      <c r="AO55" s="22"/>
      <c r="AP55" s="23"/>
      <c r="AQ55" s="23"/>
      <c r="AR55" s="23"/>
      <c r="AS55" s="23">
        <v>11</v>
      </c>
      <c r="AT55" s="23"/>
      <c r="AU55" s="23"/>
      <c r="AV55" s="23"/>
      <c r="AW55" s="23"/>
      <c r="AX55" s="23"/>
      <c r="AY55" s="23"/>
      <c r="AZ55" s="23"/>
      <c r="BA55" s="24"/>
      <c r="BB55" s="24"/>
      <c r="BC55" s="24"/>
      <c r="BD55" s="24">
        <v>65</v>
      </c>
      <c r="BE55" s="24"/>
      <c r="BF55" s="24"/>
      <c r="BG55" s="24"/>
      <c r="BH55" s="24"/>
      <c r="BI55" s="24"/>
      <c r="BJ55" s="24"/>
      <c r="BK55" s="24"/>
      <c r="BL55" s="25"/>
      <c r="BM55" s="25"/>
      <c r="BN55" s="25"/>
      <c r="BO55" s="25">
        <v>13</v>
      </c>
      <c r="BP55" s="25"/>
      <c r="BQ55" s="25"/>
      <c r="BR55" s="25"/>
      <c r="BS55" s="25"/>
      <c r="BT55" s="25"/>
      <c r="BU55" s="25"/>
      <c r="BV55" s="25"/>
    </row>
    <row r="56" spans="1:74" ht="12" customHeight="1" x14ac:dyDescent="0.25">
      <c r="A56" s="27"/>
      <c r="B56" s="43" t="s">
        <v>68</v>
      </c>
      <c r="C56" s="87" t="s">
        <v>923</v>
      </c>
      <c r="D56" s="88" t="s">
        <v>924</v>
      </c>
      <c r="E56" s="88" t="s">
        <v>925</v>
      </c>
      <c r="F56" s="89">
        <v>30330</v>
      </c>
      <c r="G56" s="29">
        <v>1442</v>
      </c>
      <c r="H56" s="29" t="s">
        <v>1857</v>
      </c>
      <c r="I56" s="90" t="s">
        <v>816</v>
      </c>
      <c r="J56" s="88" t="s">
        <v>79</v>
      </c>
      <c r="K56" s="44" t="s">
        <v>27</v>
      </c>
      <c r="L56" s="36" t="s">
        <v>40</v>
      </c>
      <c r="M56" s="106" t="s">
        <v>1316</v>
      </c>
      <c r="N56" s="32"/>
      <c r="O56" s="30"/>
      <c r="P56" s="33"/>
      <c r="Q56" s="34">
        <f t="shared" si="17"/>
        <v>0</v>
      </c>
      <c r="R56" s="34">
        <f t="shared" si="18"/>
        <v>1</v>
      </c>
      <c r="S56" s="34">
        <f t="shared" si="19"/>
        <v>17</v>
      </c>
      <c r="T56" s="34">
        <f t="shared" si="20"/>
        <v>81</v>
      </c>
      <c r="U56" s="34">
        <f t="shared" si="21"/>
        <v>0</v>
      </c>
      <c r="V56" s="34">
        <f t="shared" si="22"/>
        <v>0</v>
      </c>
      <c r="W56" s="34">
        <f t="shared" si="23"/>
        <v>0</v>
      </c>
      <c r="X56" s="34">
        <f t="shared" si="24"/>
        <v>0</v>
      </c>
      <c r="Y56" s="34">
        <f t="shared" si="25"/>
        <v>0</v>
      </c>
      <c r="Z56" s="34"/>
      <c r="AA56" s="71">
        <v>45578</v>
      </c>
      <c r="AB56" s="20" t="s">
        <v>1313</v>
      </c>
      <c r="AC56" s="21" t="s">
        <v>1219</v>
      </c>
      <c r="AD56" s="35" t="s">
        <v>2204</v>
      </c>
      <c r="AE56" s="64"/>
      <c r="AF56" s="22"/>
      <c r="AG56" s="22"/>
      <c r="AH56" s="22"/>
      <c r="AI56" s="22"/>
      <c r="AJ56" s="22">
        <v>100</v>
      </c>
      <c r="AK56" s="22"/>
      <c r="AL56" s="22"/>
      <c r="AM56" s="22"/>
      <c r="AN56" s="22"/>
      <c r="AO56" s="22"/>
      <c r="AP56" s="23"/>
      <c r="AQ56" s="23"/>
      <c r="AR56" s="23"/>
      <c r="AS56" s="23"/>
      <c r="AT56" s="23">
        <v>80</v>
      </c>
      <c r="AU56" s="23"/>
      <c r="AV56" s="23"/>
      <c r="AW56" s="23"/>
      <c r="AX56" s="23"/>
      <c r="AY56" s="23"/>
      <c r="AZ56" s="23"/>
      <c r="BA56" s="24"/>
      <c r="BB56" s="24"/>
      <c r="BC56" s="24"/>
      <c r="BD56" s="24">
        <v>52</v>
      </c>
      <c r="BE56" s="24"/>
      <c r="BF56" s="24"/>
      <c r="BG56" s="24"/>
      <c r="BH56" s="24"/>
      <c r="BI56" s="24"/>
      <c r="BJ56" s="24"/>
      <c r="BK56" s="24"/>
      <c r="BL56" s="25"/>
      <c r="BM56" s="25"/>
      <c r="BN56" s="25"/>
      <c r="BO56" s="25">
        <v>65</v>
      </c>
      <c r="BP56" s="25"/>
      <c r="BQ56" s="25"/>
      <c r="BR56" s="25"/>
      <c r="BS56" s="25"/>
      <c r="BT56" s="25"/>
      <c r="BU56" s="25"/>
      <c r="BV56" s="25"/>
    </row>
    <row r="57" spans="1:74" ht="12" customHeight="1" x14ac:dyDescent="0.25">
      <c r="A57" s="27">
        <f>+A56+1</f>
        <v>1</v>
      </c>
      <c r="B57" s="43" t="s">
        <v>68</v>
      </c>
      <c r="C57" s="87" t="s">
        <v>488</v>
      </c>
      <c r="D57" s="88" t="s">
        <v>104</v>
      </c>
      <c r="E57" s="88" t="s">
        <v>105</v>
      </c>
      <c r="F57" s="89">
        <v>37022</v>
      </c>
      <c r="G57" s="29">
        <v>1294</v>
      </c>
      <c r="H57" s="29" t="s">
        <v>71</v>
      </c>
      <c r="I57" s="90" t="s">
        <v>811</v>
      </c>
      <c r="J57" s="88" t="s">
        <v>124</v>
      </c>
      <c r="K57" s="44" t="s">
        <v>34</v>
      </c>
      <c r="L57" s="36" t="s">
        <v>40</v>
      </c>
      <c r="M57" s="106" t="s">
        <v>1317</v>
      </c>
      <c r="N57" s="32"/>
      <c r="O57" s="41"/>
      <c r="P57" s="33"/>
      <c r="Q57" s="34">
        <f t="shared" si="17"/>
        <v>0</v>
      </c>
      <c r="R57" s="34">
        <f t="shared" si="18"/>
        <v>1</v>
      </c>
      <c r="S57" s="34">
        <f t="shared" si="19"/>
        <v>4</v>
      </c>
      <c r="T57" s="34">
        <f t="shared" si="20"/>
        <v>0</v>
      </c>
      <c r="U57" s="34">
        <f t="shared" si="21"/>
        <v>0</v>
      </c>
      <c r="V57" s="34">
        <f t="shared" si="22"/>
        <v>0</v>
      </c>
      <c r="W57" s="34">
        <f t="shared" si="23"/>
        <v>0</v>
      </c>
      <c r="X57" s="34">
        <f t="shared" si="24"/>
        <v>0</v>
      </c>
      <c r="Y57" s="34">
        <f t="shared" si="25"/>
        <v>0</v>
      </c>
      <c r="Z57" s="34"/>
      <c r="AA57" s="71">
        <v>45578</v>
      </c>
      <c r="AB57" s="20" t="s">
        <v>1313</v>
      </c>
      <c r="AC57" s="21" t="s">
        <v>1219</v>
      </c>
      <c r="AD57" s="35" t="s">
        <v>2204</v>
      </c>
      <c r="AE57" s="64"/>
      <c r="AF57" s="22"/>
      <c r="AG57" s="22"/>
      <c r="AH57" s="22">
        <v>8</v>
      </c>
      <c r="AI57" s="22"/>
      <c r="AJ57" s="22"/>
      <c r="AK57" s="22"/>
      <c r="AL57" s="22"/>
      <c r="AM57" s="22"/>
      <c r="AN57" s="22"/>
      <c r="AO57" s="22"/>
      <c r="AP57" s="23"/>
      <c r="AQ57" s="23"/>
      <c r="AR57" s="23"/>
      <c r="AS57" s="23">
        <v>37</v>
      </c>
      <c r="AT57" s="23"/>
      <c r="AU57" s="23"/>
      <c r="AV57" s="23"/>
      <c r="AW57" s="23"/>
      <c r="AX57" s="23"/>
      <c r="AY57" s="23"/>
      <c r="AZ57" s="23"/>
      <c r="BA57" s="24"/>
      <c r="BB57" s="24"/>
      <c r="BC57" s="24"/>
      <c r="BD57" s="24">
        <v>22</v>
      </c>
      <c r="BE57" s="24"/>
      <c r="BF57" s="24"/>
      <c r="BG57" s="24"/>
      <c r="BH57" s="24"/>
      <c r="BI57" s="24"/>
      <c r="BJ57" s="24"/>
      <c r="BK57" s="24"/>
      <c r="BL57" s="25"/>
      <c r="BM57" s="25"/>
      <c r="BN57" s="25"/>
      <c r="BO57" s="25">
        <v>37</v>
      </c>
      <c r="BP57" s="25"/>
      <c r="BQ57" s="25"/>
      <c r="BR57" s="25"/>
      <c r="BS57" s="25"/>
      <c r="BT57" s="25"/>
      <c r="BU57" s="25"/>
      <c r="BV57" s="25"/>
    </row>
    <row r="58" spans="1:74" ht="12" customHeight="1" x14ac:dyDescent="0.25">
      <c r="A58" s="27">
        <f>+A57+1</f>
        <v>2</v>
      </c>
      <c r="B58" s="43" t="s">
        <v>68</v>
      </c>
      <c r="C58" s="87" t="s">
        <v>470</v>
      </c>
      <c r="D58" s="88" t="s">
        <v>88</v>
      </c>
      <c r="E58" s="88" t="s">
        <v>89</v>
      </c>
      <c r="F58" s="89">
        <v>25602</v>
      </c>
      <c r="G58" s="29">
        <v>1368</v>
      </c>
      <c r="H58" s="29" t="s">
        <v>1387</v>
      </c>
      <c r="I58" s="90" t="s">
        <v>778</v>
      </c>
      <c r="J58" s="88" t="s">
        <v>130</v>
      </c>
      <c r="K58" s="44" t="s">
        <v>27</v>
      </c>
      <c r="L58" s="36" t="s">
        <v>40</v>
      </c>
      <c r="M58" s="106" t="s">
        <v>1318</v>
      </c>
      <c r="N58" s="32"/>
      <c r="O58" s="30"/>
      <c r="P58" s="33"/>
      <c r="Q58" s="34">
        <f t="shared" si="17"/>
        <v>0</v>
      </c>
      <c r="R58" s="34">
        <f t="shared" si="18"/>
        <v>0</v>
      </c>
      <c r="S58" s="34">
        <f t="shared" si="19"/>
        <v>97</v>
      </c>
      <c r="T58" s="34">
        <f t="shared" si="20"/>
        <v>0</v>
      </c>
      <c r="U58" s="34">
        <f t="shared" si="21"/>
        <v>0</v>
      </c>
      <c r="V58" s="34">
        <f t="shared" si="22"/>
        <v>0</v>
      </c>
      <c r="W58" s="34">
        <f t="shared" si="23"/>
        <v>0</v>
      </c>
      <c r="X58" s="34">
        <f t="shared" si="24"/>
        <v>0</v>
      </c>
      <c r="Y58" s="34">
        <f t="shared" si="25"/>
        <v>0</v>
      </c>
      <c r="Z58" s="34"/>
      <c r="AA58" s="71">
        <v>45578</v>
      </c>
      <c r="AB58" s="20" t="s">
        <v>1313</v>
      </c>
      <c r="AC58" s="21" t="s">
        <v>1219</v>
      </c>
      <c r="AD58" s="35" t="s">
        <v>2204</v>
      </c>
      <c r="AE58" s="64"/>
      <c r="AF58" s="22"/>
      <c r="AG58" s="22"/>
      <c r="AH58" s="22">
        <v>24</v>
      </c>
      <c r="AI58" s="22"/>
      <c r="AJ58" s="22"/>
      <c r="AK58" s="22"/>
      <c r="AL58" s="22"/>
      <c r="AM58" s="22"/>
      <c r="AN58" s="22"/>
      <c r="AO58" s="22"/>
      <c r="AP58" s="23"/>
      <c r="AQ58" s="23"/>
      <c r="AR58" s="23"/>
      <c r="AS58" s="23">
        <v>24</v>
      </c>
      <c r="AT58" s="23"/>
      <c r="AU58" s="23"/>
      <c r="AV58" s="23"/>
      <c r="AW58" s="23"/>
      <c r="AX58" s="23"/>
      <c r="AY58" s="23"/>
      <c r="AZ58" s="23"/>
      <c r="BA58" s="24"/>
      <c r="BB58" s="24"/>
      <c r="BC58" s="24"/>
      <c r="BD58" s="24">
        <v>17</v>
      </c>
      <c r="BE58" s="24"/>
      <c r="BF58" s="24"/>
      <c r="BG58" s="24"/>
      <c r="BH58" s="24"/>
      <c r="BI58" s="24"/>
      <c r="BJ58" s="24"/>
      <c r="BK58" s="24"/>
      <c r="BL58" s="25"/>
      <c r="BM58" s="25"/>
      <c r="BN58" s="25"/>
      <c r="BO58" s="25">
        <v>32</v>
      </c>
      <c r="BP58" s="25"/>
      <c r="BQ58" s="25"/>
      <c r="BR58" s="25"/>
      <c r="BS58" s="25"/>
      <c r="BT58" s="25"/>
      <c r="BU58" s="25"/>
      <c r="BV58" s="25"/>
    </row>
    <row r="59" spans="1:74" ht="12" customHeight="1" x14ac:dyDescent="0.25">
      <c r="A59" s="27"/>
      <c r="B59" s="43" t="s">
        <v>68</v>
      </c>
      <c r="C59" s="87" t="s">
        <v>527</v>
      </c>
      <c r="D59" s="88" t="s">
        <v>528</v>
      </c>
      <c r="E59" s="88" t="s">
        <v>178</v>
      </c>
      <c r="F59" s="89">
        <v>24514</v>
      </c>
      <c r="G59" s="29">
        <v>1289</v>
      </c>
      <c r="H59" s="29" t="s">
        <v>1838</v>
      </c>
      <c r="I59" s="90" t="s">
        <v>777</v>
      </c>
      <c r="J59" s="88" t="s">
        <v>213</v>
      </c>
      <c r="K59" s="44" t="s">
        <v>27</v>
      </c>
      <c r="L59" s="36" t="s">
        <v>40</v>
      </c>
      <c r="M59" s="106" t="s">
        <v>1319</v>
      </c>
      <c r="N59" s="32"/>
      <c r="O59" s="41"/>
      <c r="P59" s="33"/>
      <c r="Q59" s="34">
        <f t="shared" si="17"/>
        <v>0</v>
      </c>
      <c r="R59" s="34">
        <f t="shared" si="18"/>
        <v>0</v>
      </c>
      <c r="S59" s="34">
        <f t="shared" si="19"/>
        <v>77</v>
      </c>
      <c r="T59" s="34">
        <f t="shared" si="20"/>
        <v>0</v>
      </c>
      <c r="U59" s="34">
        <f t="shared" si="21"/>
        <v>0</v>
      </c>
      <c r="V59" s="34">
        <f t="shared" si="22"/>
        <v>0</v>
      </c>
      <c r="W59" s="34">
        <f t="shared" si="23"/>
        <v>0</v>
      </c>
      <c r="X59" s="34">
        <f t="shared" si="24"/>
        <v>0</v>
      </c>
      <c r="Y59" s="34">
        <f t="shared" si="25"/>
        <v>0</v>
      </c>
      <c r="Z59" s="34"/>
      <c r="AA59" s="71">
        <v>45578</v>
      </c>
      <c r="AB59" s="20" t="s">
        <v>1313</v>
      </c>
      <c r="AC59" s="21" t="s">
        <v>1219</v>
      </c>
      <c r="AD59" s="35" t="s">
        <v>2204</v>
      </c>
      <c r="AE59" s="64"/>
      <c r="AF59" s="22"/>
      <c r="AG59" s="22"/>
      <c r="AH59" s="22">
        <v>15</v>
      </c>
      <c r="AI59" s="22"/>
      <c r="AJ59" s="22"/>
      <c r="AK59" s="22"/>
      <c r="AL59" s="22"/>
      <c r="AM59" s="22"/>
      <c r="AN59" s="22"/>
      <c r="AO59" s="22"/>
      <c r="AP59" s="23"/>
      <c r="AQ59" s="23"/>
      <c r="AR59" s="23"/>
      <c r="AS59" s="23">
        <v>32</v>
      </c>
      <c r="AT59" s="23"/>
      <c r="AU59" s="23"/>
      <c r="AV59" s="23"/>
      <c r="AW59" s="23"/>
      <c r="AX59" s="23"/>
      <c r="AY59" s="23"/>
      <c r="AZ59" s="23"/>
      <c r="BA59" s="24"/>
      <c r="BB59" s="24"/>
      <c r="BC59" s="24"/>
      <c r="BD59" s="24">
        <v>5</v>
      </c>
      <c r="BE59" s="24"/>
      <c r="BF59" s="24"/>
      <c r="BG59" s="24"/>
      <c r="BH59" s="24"/>
      <c r="BI59" s="24"/>
      <c r="BJ59" s="24"/>
      <c r="BK59" s="24"/>
      <c r="BL59" s="25"/>
      <c r="BM59" s="25"/>
      <c r="BN59" s="25"/>
      <c r="BO59" s="25">
        <v>25</v>
      </c>
      <c r="BP59" s="25"/>
      <c r="BQ59" s="25"/>
      <c r="BR59" s="25"/>
      <c r="BS59" s="25"/>
      <c r="BT59" s="25"/>
      <c r="BU59" s="25"/>
      <c r="BV59" s="25"/>
    </row>
    <row r="60" spans="1:74" ht="12" customHeight="1" x14ac:dyDescent="0.25">
      <c r="A60" s="27"/>
      <c r="B60" s="43" t="s">
        <v>68</v>
      </c>
      <c r="C60" s="92" t="s">
        <v>99</v>
      </c>
      <c r="D60" s="93" t="s">
        <v>100</v>
      </c>
      <c r="E60" s="94" t="s">
        <v>101</v>
      </c>
      <c r="F60" s="91">
        <v>27564</v>
      </c>
      <c r="G60" s="14">
        <v>1405</v>
      </c>
      <c r="H60" s="14" t="s">
        <v>1384</v>
      </c>
      <c r="I60" s="95" t="s">
        <v>775</v>
      </c>
      <c r="J60" s="94" t="s">
        <v>448</v>
      </c>
      <c r="K60" s="44" t="s">
        <v>27</v>
      </c>
      <c r="L60" s="36" t="s">
        <v>40</v>
      </c>
      <c r="M60" s="106" t="s">
        <v>1320</v>
      </c>
      <c r="N60" s="32"/>
      <c r="O60" s="30"/>
      <c r="P60" s="33"/>
      <c r="Q60" s="34">
        <f t="shared" si="17"/>
        <v>0</v>
      </c>
      <c r="R60" s="34">
        <f t="shared" si="18"/>
        <v>0</v>
      </c>
      <c r="S60" s="34">
        <f t="shared" si="19"/>
        <v>64</v>
      </c>
      <c r="T60" s="34">
        <f t="shared" si="20"/>
        <v>42</v>
      </c>
      <c r="U60" s="34">
        <f t="shared" si="21"/>
        <v>0</v>
      </c>
      <c r="V60" s="34">
        <f t="shared" si="22"/>
        <v>0</v>
      </c>
      <c r="W60" s="34">
        <f t="shared" si="23"/>
        <v>0</v>
      </c>
      <c r="X60" s="34">
        <f t="shared" si="24"/>
        <v>0</v>
      </c>
      <c r="Y60" s="34">
        <f t="shared" si="25"/>
        <v>0</v>
      </c>
      <c r="Z60" s="34"/>
      <c r="AA60" s="71">
        <v>45578</v>
      </c>
      <c r="AB60" s="20" t="s">
        <v>1313</v>
      </c>
      <c r="AC60" s="21" t="s">
        <v>1219</v>
      </c>
      <c r="AD60" s="35" t="s">
        <v>2204</v>
      </c>
      <c r="AE60" s="64"/>
      <c r="AF60" s="22"/>
      <c r="AG60" s="22"/>
      <c r="AH60" s="22">
        <v>22</v>
      </c>
      <c r="AI60" s="22"/>
      <c r="AJ60" s="22"/>
      <c r="AK60" s="22"/>
      <c r="AL60" s="22"/>
      <c r="AM60" s="22"/>
      <c r="AN60" s="22"/>
      <c r="AO60" s="22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4"/>
      <c r="BB60" s="24"/>
      <c r="BC60" s="24"/>
      <c r="BD60" s="24"/>
      <c r="BE60" s="24">
        <v>42</v>
      </c>
      <c r="BF60" s="24"/>
      <c r="BG60" s="24"/>
      <c r="BH60" s="24"/>
      <c r="BI60" s="24"/>
      <c r="BJ60" s="24"/>
      <c r="BK60" s="24"/>
      <c r="BL60" s="25"/>
      <c r="BM60" s="25"/>
      <c r="BN60" s="25"/>
      <c r="BO60" s="25">
        <v>42</v>
      </c>
      <c r="BP60" s="25"/>
      <c r="BQ60" s="25"/>
      <c r="BR60" s="25"/>
      <c r="BS60" s="25"/>
      <c r="BT60" s="25"/>
      <c r="BU60" s="25"/>
      <c r="BV60" s="25"/>
    </row>
    <row r="61" spans="1:74" ht="12" customHeight="1" x14ac:dyDescent="0.25">
      <c r="A61" s="27"/>
      <c r="B61" s="43" t="s">
        <v>68</v>
      </c>
      <c r="C61" s="87" t="s">
        <v>520</v>
      </c>
      <c r="D61" s="88" t="s">
        <v>521</v>
      </c>
      <c r="E61" s="88" t="s">
        <v>78</v>
      </c>
      <c r="F61" s="89">
        <v>36860</v>
      </c>
      <c r="G61" s="29">
        <v>1373</v>
      </c>
      <c r="H61" s="29" t="s">
        <v>71</v>
      </c>
      <c r="I61" s="90" t="s">
        <v>814</v>
      </c>
      <c r="J61" s="88" t="s">
        <v>351</v>
      </c>
      <c r="K61" s="44" t="s">
        <v>34</v>
      </c>
      <c r="L61" s="36" t="s">
        <v>40</v>
      </c>
      <c r="M61" s="106" t="s">
        <v>1321</v>
      </c>
      <c r="N61" s="32"/>
      <c r="O61" s="41"/>
      <c r="P61" s="33"/>
      <c r="Q61" s="34">
        <f t="shared" si="17"/>
        <v>0</v>
      </c>
      <c r="R61" s="34">
        <f t="shared" si="18"/>
        <v>0</v>
      </c>
      <c r="S61" s="34">
        <f t="shared" si="19"/>
        <v>63</v>
      </c>
      <c r="T61" s="34">
        <f t="shared" si="20"/>
        <v>0</v>
      </c>
      <c r="U61" s="34">
        <f t="shared" si="21"/>
        <v>0</v>
      </c>
      <c r="V61" s="34">
        <f t="shared" si="22"/>
        <v>0</v>
      </c>
      <c r="W61" s="34">
        <f t="shared" si="23"/>
        <v>0</v>
      </c>
      <c r="X61" s="34">
        <f t="shared" si="24"/>
        <v>0</v>
      </c>
      <c r="Y61" s="34">
        <f t="shared" si="25"/>
        <v>0</v>
      </c>
      <c r="Z61" s="34"/>
      <c r="AA61" s="71">
        <v>45578</v>
      </c>
      <c r="AB61" s="20" t="s">
        <v>1313</v>
      </c>
      <c r="AC61" s="21" t="s">
        <v>1219</v>
      </c>
      <c r="AD61" s="35" t="s">
        <v>2204</v>
      </c>
      <c r="AE61" s="46"/>
      <c r="AF61" s="22"/>
      <c r="AG61" s="22"/>
      <c r="AH61" s="22"/>
      <c r="AI61" s="22">
        <v>100</v>
      </c>
      <c r="AJ61" s="22"/>
      <c r="AK61" s="22"/>
      <c r="AL61" s="22"/>
      <c r="AM61" s="22"/>
      <c r="AN61" s="22"/>
      <c r="AO61" s="22"/>
      <c r="AP61" s="23"/>
      <c r="AQ61" s="23"/>
      <c r="AR61" s="23"/>
      <c r="AS61" s="23">
        <v>23</v>
      </c>
      <c r="AT61" s="23"/>
      <c r="AU61" s="23"/>
      <c r="AV61" s="23"/>
      <c r="AW61" s="23"/>
      <c r="AX61" s="23"/>
      <c r="AY61" s="23"/>
      <c r="AZ61" s="23"/>
      <c r="BA61" s="24"/>
      <c r="BB61" s="24"/>
      <c r="BC61" s="24"/>
      <c r="BD61" s="24">
        <v>15</v>
      </c>
      <c r="BE61" s="24"/>
      <c r="BF61" s="24"/>
      <c r="BG61" s="24"/>
      <c r="BH61" s="24"/>
      <c r="BI61" s="24"/>
      <c r="BJ61" s="24"/>
      <c r="BK61" s="24"/>
      <c r="BL61" s="25"/>
      <c r="BM61" s="25"/>
      <c r="BN61" s="25"/>
      <c r="BO61" s="25">
        <v>24</v>
      </c>
      <c r="BP61" s="25"/>
      <c r="BQ61" s="25"/>
      <c r="BR61" s="25"/>
      <c r="BS61" s="25"/>
      <c r="BT61" s="25"/>
      <c r="BU61" s="25"/>
      <c r="BV61" s="25"/>
    </row>
    <row r="62" spans="1:74" ht="12" customHeight="1" x14ac:dyDescent="0.25">
      <c r="A62" s="27"/>
      <c r="B62" s="43" t="s">
        <v>68</v>
      </c>
      <c r="C62" s="87" t="s">
        <v>556</v>
      </c>
      <c r="D62" s="88" t="s">
        <v>557</v>
      </c>
      <c r="E62" s="88" t="s">
        <v>85</v>
      </c>
      <c r="F62" s="89">
        <v>31254</v>
      </c>
      <c r="G62" s="29">
        <v>1213</v>
      </c>
      <c r="H62" s="29" t="s">
        <v>71</v>
      </c>
      <c r="I62" s="90" t="s">
        <v>811</v>
      </c>
      <c r="J62" s="88" t="s">
        <v>124</v>
      </c>
      <c r="K62" s="44" t="s">
        <v>34</v>
      </c>
      <c r="L62" s="36" t="s">
        <v>40</v>
      </c>
      <c r="M62" s="106" t="s">
        <v>1322</v>
      </c>
      <c r="N62" s="32"/>
      <c r="O62" s="41"/>
      <c r="P62" s="33"/>
      <c r="Q62" s="34">
        <f t="shared" si="17"/>
        <v>0</v>
      </c>
      <c r="R62" s="34">
        <f t="shared" si="18"/>
        <v>0</v>
      </c>
      <c r="S62" s="34">
        <f t="shared" si="19"/>
        <v>47</v>
      </c>
      <c r="T62" s="34">
        <f t="shared" si="20"/>
        <v>42</v>
      </c>
      <c r="U62" s="34">
        <f t="shared" si="21"/>
        <v>0</v>
      </c>
      <c r="V62" s="34">
        <f t="shared" si="22"/>
        <v>0</v>
      </c>
      <c r="W62" s="34">
        <f t="shared" si="23"/>
        <v>0</v>
      </c>
      <c r="X62" s="34">
        <f t="shared" si="24"/>
        <v>0</v>
      </c>
      <c r="Y62" s="34">
        <f t="shared" si="25"/>
        <v>0</v>
      </c>
      <c r="Z62" s="34"/>
      <c r="AA62" s="71">
        <v>45578</v>
      </c>
      <c r="AB62" s="20" t="s">
        <v>1313</v>
      </c>
      <c r="AC62" s="21" t="s">
        <v>1219</v>
      </c>
      <c r="AD62" s="35" t="s">
        <v>2204</v>
      </c>
      <c r="AE62" s="64"/>
      <c r="AF62" s="22"/>
      <c r="AG62" s="22"/>
      <c r="AH62" s="22"/>
      <c r="AI62" s="22">
        <v>42</v>
      </c>
      <c r="AJ62" s="22"/>
      <c r="AK62" s="22"/>
      <c r="AL62" s="22"/>
      <c r="AM62" s="22"/>
      <c r="AN62" s="22"/>
      <c r="AO62" s="22"/>
      <c r="AP62" s="23"/>
      <c r="AQ62" s="23"/>
      <c r="AR62" s="23"/>
      <c r="AS62" s="23">
        <v>28</v>
      </c>
      <c r="AT62" s="23"/>
      <c r="AU62" s="23"/>
      <c r="AV62" s="23"/>
      <c r="AW62" s="23"/>
      <c r="AX62" s="23"/>
      <c r="AY62" s="23"/>
      <c r="AZ62" s="23"/>
      <c r="BA62" s="24"/>
      <c r="BB62" s="24"/>
      <c r="BC62" s="24"/>
      <c r="BD62" s="24">
        <v>13</v>
      </c>
      <c r="BE62" s="24"/>
      <c r="BF62" s="24"/>
      <c r="BG62" s="24"/>
      <c r="BH62" s="24"/>
      <c r="BI62" s="24"/>
      <c r="BJ62" s="24"/>
      <c r="BK62" s="24"/>
      <c r="BL62" s="25"/>
      <c r="BM62" s="25"/>
      <c r="BN62" s="25"/>
      <c r="BO62" s="25">
        <v>6</v>
      </c>
      <c r="BP62" s="25"/>
      <c r="BQ62" s="25"/>
      <c r="BR62" s="25"/>
      <c r="BS62" s="25"/>
      <c r="BT62" s="25"/>
      <c r="BU62" s="25"/>
      <c r="BV62" s="25"/>
    </row>
    <row r="63" spans="1:74" ht="12" customHeight="1" x14ac:dyDescent="0.25">
      <c r="A63" s="27"/>
      <c r="B63" s="43" t="s">
        <v>68</v>
      </c>
      <c r="C63" s="87" t="s">
        <v>518</v>
      </c>
      <c r="D63" s="88" t="s">
        <v>519</v>
      </c>
      <c r="E63" s="88" t="s">
        <v>172</v>
      </c>
      <c r="F63" s="89">
        <v>26835</v>
      </c>
      <c r="G63" s="29">
        <v>1245</v>
      </c>
      <c r="H63" s="29" t="s">
        <v>1387</v>
      </c>
      <c r="I63" s="90" t="s">
        <v>1839</v>
      </c>
      <c r="J63" s="88" t="s">
        <v>1840</v>
      </c>
      <c r="K63" s="44" t="s">
        <v>27</v>
      </c>
      <c r="L63" s="36" t="s">
        <v>40</v>
      </c>
      <c r="M63" s="106" t="s">
        <v>1323</v>
      </c>
      <c r="N63" s="32"/>
      <c r="O63" s="41"/>
      <c r="P63" s="33"/>
      <c r="Q63" s="34">
        <f t="shared" si="17"/>
        <v>0</v>
      </c>
      <c r="R63" s="34">
        <f t="shared" si="18"/>
        <v>0</v>
      </c>
      <c r="S63" s="34">
        <f t="shared" si="19"/>
        <v>45</v>
      </c>
      <c r="T63" s="34">
        <f t="shared" si="20"/>
        <v>0</v>
      </c>
      <c r="U63" s="34">
        <f t="shared" si="21"/>
        <v>0</v>
      </c>
      <c r="V63" s="34">
        <f t="shared" si="22"/>
        <v>0</v>
      </c>
      <c r="W63" s="34">
        <f t="shared" si="23"/>
        <v>0</v>
      </c>
      <c r="X63" s="34">
        <f t="shared" si="24"/>
        <v>0</v>
      </c>
      <c r="Y63" s="34">
        <f t="shared" si="25"/>
        <v>0</v>
      </c>
      <c r="Z63" s="34"/>
      <c r="AA63" s="71">
        <v>45578</v>
      </c>
      <c r="AB63" s="20" t="s">
        <v>1313</v>
      </c>
      <c r="AC63" s="21" t="s">
        <v>1219</v>
      </c>
      <c r="AD63" s="35" t="s">
        <v>2204</v>
      </c>
      <c r="AE63" s="46"/>
      <c r="AF63" s="22"/>
      <c r="AG63" s="22"/>
      <c r="AH63" s="22">
        <v>11</v>
      </c>
      <c r="AI63" s="22"/>
      <c r="AJ63" s="22"/>
      <c r="AK63" s="22"/>
      <c r="AL63" s="22"/>
      <c r="AM63" s="22"/>
      <c r="AN63" s="22"/>
      <c r="AO63" s="22"/>
      <c r="AP63" s="23"/>
      <c r="AQ63" s="23"/>
      <c r="AR63" s="23"/>
      <c r="AS63" s="23">
        <v>9</v>
      </c>
      <c r="AT63" s="23"/>
      <c r="AU63" s="23"/>
      <c r="AV63" s="23"/>
      <c r="AW63" s="23"/>
      <c r="AX63" s="23"/>
      <c r="AY63" s="23"/>
      <c r="AZ63" s="23"/>
      <c r="BA63" s="24"/>
      <c r="BB63" s="24"/>
      <c r="BC63" s="24"/>
      <c r="BD63" s="24">
        <v>3</v>
      </c>
      <c r="BE63" s="24"/>
      <c r="BF63" s="24"/>
      <c r="BG63" s="24"/>
      <c r="BH63" s="24"/>
      <c r="BI63" s="24"/>
      <c r="BJ63" s="24"/>
      <c r="BK63" s="24"/>
      <c r="BL63" s="25"/>
      <c r="BM63" s="25"/>
      <c r="BN63" s="25"/>
      <c r="BO63" s="25">
        <v>22</v>
      </c>
      <c r="BP63" s="25"/>
      <c r="BQ63" s="25"/>
      <c r="BR63" s="25"/>
      <c r="BS63" s="25"/>
      <c r="BT63" s="25"/>
      <c r="BU63" s="25"/>
      <c r="BV63" s="25"/>
    </row>
    <row r="64" spans="1:74" ht="12" customHeight="1" x14ac:dyDescent="0.25">
      <c r="A64" s="27">
        <f>+A62+1</f>
        <v>1</v>
      </c>
      <c r="B64" s="43" t="s">
        <v>68</v>
      </c>
      <c r="C64" s="87" t="s">
        <v>483</v>
      </c>
      <c r="D64" s="88" t="s">
        <v>111</v>
      </c>
      <c r="E64" s="88" t="s">
        <v>112</v>
      </c>
      <c r="F64" s="89">
        <v>27550</v>
      </c>
      <c r="G64" s="29">
        <v>1300</v>
      </c>
      <c r="H64" s="29" t="s">
        <v>1384</v>
      </c>
      <c r="I64" s="90" t="s">
        <v>809</v>
      </c>
      <c r="J64" s="88" t="s">
        <v>484</v>
      </c>
      <c r="K64" s="44" t="s">
        <v>34</v>
      </c>
      <c r="L64" s="36" t="s">
        <v>40</v>
      </c>
      <c r="M64" s="106" t="s">
        <v>1324</v>
      </c>
      <c r="N64" s="32"/>
      <c r="O64" s="30"/>
      <c r="P64" s="33"/>
      <c r="Q64" s="34">
        <f t="shared" si="17"/>
        <v>0</v>
      </c>
      <c r="R64" s="34">
        <f t="shared" si="18"/>
        <v>0</v>
      </c>
      <c r="S64" s="34">
        <f t="shared" si="19"/>
        <v>41</v>
      </c>
      <c r="T64" s="34">
        <f t="shared" si="20"/>
        <v>0</v>
      </c>
      <c r="U64" s="34">
        <f t="shared" si="21"/>
        <v>0</v>
      </c>
      <c r="V64" s="34">
        <f t="shared" si="22"/>
        <v>0</v>
      </c>
      <c r="W64" s="34">
        <f t="shared" si="23"/>
        <v>0</v>
      </c>
      <c r="X64" s="34">
        <f t="shared" si="24"/>
        <v>0</v>
      </c>
      <c r="Y64" s="34">
        <f t="shared" si="25"/>
        <v>0</v>
      </c>
      <c r="Z64" s="34"/>
      <c r="AA64" s="71">
        <v>45578</v>
      </c>
      <c r="AB64" s="20" t="s">
        <v>1313</v>
      </c>
      <c r="AC64" s="21" t="s">
        <v>1219</v>
      </c>
      <c r="AD64" s="35" t="s">
        <v>2204</v>
      </c>
      <c r="AE64" s="64"/>
      <c r="AF64" s="22"/>
      <c r="AG64" s="22"/>
      <c r="AH64" s="22">
        <v>7</v>
      </c>
      <c r="AI64" s="22"/>
      <c r="AJ64" s="22"/>
      <c r="AK64" s="22"/>
      <c r="AL64" s="22"/>
      <c r="AM64" s="22"/>
      <c r="AN64" s="22"/>
      <c r="AO64" s="22"/>
      <c r="AP64" s="23"/>
      <c r="AQ64" s="23"/>
      <c r="AR64" s="23"/>
      <c r="AS64" s="23">
        <v>6</v>
      </c>
      <c r="AT64" s="23"/>
      <c r="AU64" s="23"/>
      <c r="AV64" s="23"/>
      <c r="AW64" s="23"/>
      <c r="AX64" s="23"/>
      <c r="AY64" s="23"/>
      <c r="AZ64" s="23"/>
      <c r="BA64" s="24"/>
      <c r="BB64" s="24"/>
      <c r="BC64" s="24"/>
      <c r="BD64" s="24">
        <v>23</v>
      </c>
      <c r="BE64" s="24"/>
      <c r="BF64" s="24"/>
      <c r="BG64" s="24"/>
      <c r="BH64" s="24"/>
      <c r="BI64" s="24"/>
      <c r="BJ64" s="24"/>
      <c r="BK64" s="24"/>
      <c r="BL64" s="25"/>
      <c r="BM64" s="25"/>
      <c r="BN64" s="25"/>
      <c r="BO64" s="25">
        <v>5</v>
      </c>
      <c r="BP64" s="25"/>
      <c r="BQ64" s="25"/>
      <c r="BR64" s="25"/>
      <c r="BS64" s="25"/>
      <c r="BT64" s="25"/>
      <c r="BU64" s="25"/>
      <c r="BV64" s="25"/>
    </row>
    <row r="65" spans="1:74" ht="12" customHeight="1" x14ac:dyDescent="0.25">
      <c r="A65" s="27"/>
      <c r="B65" s="43" t="s">
        <v>68</v>
      </c>
      <c r="C65" s="87" t="s">
        <v>943</v>
      </c>
      <c r="D65" s="88" t="s">
        <v>274</v>
      </c>
      <c r="E65" s="88" t="s">
        <v>944</v>
      </c>
      <c r="F65" s="89">
        <v>36377</v>
      </c>
      <c r="G65" s="29">
        <v>1182</v>
      </c>
      <c r="H65" s="29" t="s">
        <v>71</v>
      </c>
      <c r="I65" s="90" t="s">
        <v>787</v>
      </c>
      <c r="J65" s="88" t="s">
        <v>822</v>
      </c>
      <c r="K65" s="44" t="s">
        <v>27</v>
      </c>
      <c r="L65" s="36" t="s">
        <v>40</v>
      </c>
      <c r="M65" s="106" t="s">
        <v>1325</v>
      </c>
      <c r="N65" s="32"/>
      <c r="O65" s="41"/>
      <c r="P65" s="33"/>
      <c r="Q65" s="34">
        <f t="shared" si="17"/>
        <v>0</v>
      </c>
      <c r="R65" s="34">
        <f t="shared" si="18"/>
        <v>0</v>
      </c>
      <c r="S65" s="34">
        <f t="shared" si="19"/>
        <v>31</v>
      </c>
      <c r="T65" s="34">
        <f t="shared" si="20"/>
        <v>65</v>
      </c>
      <c r="U65" s="34">
        <f t="shared" si="21"/>
        <v>80</v>
      </c>
      <c r="V65" s="34">
        <f t="shared" si="22"/>
        <v>0</v>
      </c>
      <c r="W65" s="34">
        <f t="shared" si="23"/>
        <v>0</v>
      </c>
      <c r="X65" s="34">
        <f t="shared" si="24"/>
        <v>0</v>
      </c>
      <c r="Y65" s="34">
        <f t="shared" si="25"/>
        <v>0</v>
      </c>
      <c r="Z65" s="34"/>
      <c r="AA65" s="71">
        <v>45578</v>
      </c>
      <c r="AB65" s="20" t="s">
        <v>1313</v>
      </c>
      <c r="AC65" s="21" t="s">
        <v>1219</v>
      </c>
      <c r="AD65" s="35" t="s">
        <v>2204</v>
      </c>
      <c r="AE65" s="64"/>
      <c r="AF65" s="22"/>
      <c r="AG65" s="22"/>
      <c r="AH65" s="22"/>
      <c r="AI65" s="22"/>
      <c r="AJ65" s="22">
        <v>80</v>
      </c>
      <c r="AK65" s="22"/>
      <c r="AL65" s="22"/>
      <c r="AM65" s="22"/>
      <c r="AN65" s="22"/>
      <c r="AO65" s="22"/>
      <c r="AP65" s="23"/>
      <c r="AQ65" s="23"/>
      <c r="AR65" s="23"/>
      <c r="AS65" s="23"/>
      <c r="AT65" s="23">
        <v>65</v>
      </c>
      <c r="AU65" s="23"/>
      <c r="AV65" s="23"/>
      <c r="AW65" s="23"/>
      <c r="AX65" s="23"/>
      <c r="AY65" s="23"/>
      <c r="AZ65" s="23"/>
      <c r="BA65" s="24"/>
      <c r="BB65" s="24"/>
      <c r="BC65" s="24"/>
      <c r="BD65" s="24">
        <v>28</v>
      </c>
      <c r="BE65" s="24"/>
      <c r="BF65" s="24"/>
      <c r="BG65" s="24"/>
      <c r="BH65" s="24"/>
      <c r="BI65" s="24"/>
      <c r="BJ65" s="24"/>
      <c r="BK65" s="24"/>
      <c r="BL65" s="25"/>
      <c r="BM65" s="25"/>
      <c r="BN65" s="25"/>
      <c r="BO65" s="25">
        <v>3</v>
      </c>
      <c r="BP65" s="25"/>
      <c r="BQ65" s="25"/>
      <c r="BR65" s="25"/>
      <c r="BS65" s="25"/>
      <c r="BT65" s="25"/>
      <c r="BU65" s="25"/>
      <c r="BV65" s="25"/>
    </row>
    <row r="66" spans="1:74" ht="12" customHeight="1" x14ac:dyDescent="0.25">
      <c r="A66" s="27">
        <f>+A58+1</f>
        <v>3</v>
      </c>
      <c r="B66" s="43" t="s">
        <v>68</v>
      </c>
      <c r="C66" s="87" t="s">
        <v>504</v>
      </c>
      <c r="D66" s="88" t="s">
        <v>147</v>
      </c>
      <c r="E66" s="88" t="s">
        <v>148</v>
      </c>
      <c r="F66" s="89">
        <v>36395</v>
      </c>
      <c r="G66" s="29">
        <v>1179</v>
      </c>
      <c r="H66" s="29" t="s">
        <v>71</v>
      </c>
      <c r="I66" s="90" t="s">
        <v>811</v>
      </c>
      <c r="J66" s="88" t="s">
        <v>124</v>
      </c>
      <c r="K66" s="44" t="s">
        <v>34</v>
      </c>
      <c r="L66" s="36" t="s">
        <v>40</v>
      </c>
      <c r="M66" s="106" t="s">
        <v>1326</v>
      </c>
      <c r="N66" s="32"/>
      <c r="O66" s="30"/>
      <c r="P66" s="33"/>
      <c r="Q66" s="34">
        <f t="shared" si="17"/>
        <v>0</v>
      </c>
      <c r="R66" s="34">
        <f t="shared" si="18"/>
        <v>0</v>
      </c>
      <c r="S66" s="34">
        <f t="shared" si="19"/>
        <v>23</v>
      </c>
      <c r="T66" s="34">
        <f t="shared" si="20"/>
        <v>74</v>
      </c>
      <c r="U66" s="34">
        <f t="shared" si="21"/>
        <v>0</v>
      </c>
      <c r="V66" s="34">
        <f t="shared" si="22"/>
        <v>0</v>
      </c>
      <c r="W66" s="34">
        <f t="shared" si="23"/>
        <v>0</v>
      </c>
      <c r="X66" s="34">
        <f t="shared" si="24"/>
        <v>0</v>
      </c>
      <c r="Y66" s="34">
        <f t="shared" si="25"/>
        <v>0</v>
      </c>
      <c r="Z66" s="34"/>
      <c r="AA66" s="71">
        <v>45578</v>
      </c>
      <c r="AB66" s="20" t="s">
        <v>1313</v>
      </c>
      <c r="AC66" s="21" t="s">
        <v>1219</v>
      </c>
      <c r="AD66" s="35" t="s">
        <v>2204</v>
      </c>
      <c r="AE66" s="64"/>
      <c r="AF66" s="22"/>
      <c r="AG66" s="22"/>
      <c r="AH66" s="22"/>
      <c r="AI66" s="22">
        <v>32</v>
      </c>
      <c r="AJ66" s="22"/>
      <c r="AK66" s="22"/>
      <c r="AL66" s="22"/>
      <c r="AM66" s="22"/>
      <c r="AN66" s="22"/>
      <c r="AO66" s="22"/>
      <c r="AP66" s="23"/>
      <c r="AQ66" s="23"/>
      <c r="AR66" s="23"/>
      <c r="AS66" s="23"/>
      <c r="AT66" s="23">
        <v>42</v>
      </c>
      <c r="AU66" s="23"/>
      <c r="AV66" s="23"/>
      <c r="AW66" s="23"/>
      <c r="AX66" s="23"/>
      <c r="AY66" s="23"/>
      <c r="AZ66" s="23"/>
      <c r="BA66" s="24"/>
      <c r="BB66" s="24"/>
      <c r="BC66" s="24"/>
      <c r="BD66" s="24">
        <v>8</v>
      </c>
      <c r="BE66" s="24"/>
      <c r="BF66" s="24"/>
      <c r="BG66" s="24"/>
      <c r="BH66" s="24"/>
      <c r="BI66" s="24"/>
      <c r="BJ66" s="24"/>
      <c r="BK66" s="24"/>
      <c r="BL66" s="25"/>
      <c r="BM66" s="25"/>
      <c r="BN66" s="25"/>
      <c r="BO66" s="25">
        <v>15</v>
      </c>
      <c r="BP66" s="25"/>
      <c r="BQ66" s="25"/>
      <c r="BR66" s="25"/>
      <c r="BS66" s="25"/>
      <c r="BT66" s="25"/>
      <c r="BU66" s="25"/>
      <c r="BV66" s="25"/>
    </row>
    <row r="67" spans="1:74" ht="12" customHeight="1" x14ac:dyDescent="0.25">
      <c r="A67" s="27"/>
      <c r="B67" s="43" t="s">
        <v>68</v>
      </c>
      <c r="C67" s="87" t="s">
        <v>205</v>
      </c>
      <c r="D67" s="88" t="s">
        <v>206</v>
      </c>
      <c r="E67" s="88" t="s">
        <v>98</v>
      </c>
      <c r="F67" s="89">
        <v>26962</v>
      </c>
      <c r="G67" s="29">
        <v>1336</v>
      </c>
      <c r="H67" s="29" t="s">
        <v>1387</v>
      </c>
      <c r="I67" s="90" t="s">
        <v>812</v>
      </c>
      <c r="J67" s="88" t="s">
        <v>480</v>
      </c>
      <c r="K67" s="44" t="s">
        <v>27</v>
      </c>
      <c r="L67" s="36" t="s">
        <v>40</v>
      </c>
      <c r="M67" s="106" t="s">
        <v>1327</v>
      </c>
      <c r="N67" s="32"/>
      <c r="O67" s="29"/>
      <c r="P67" s="33"/>
      <c r="Q67" s="34">
        <f t="shared" si="17"/>
        <v>0</v>
      </c>
      <c r="R67" s="34">
        <f t="shared" si="18"/>
        <v>0</v>
      </c>
      <c r="S67" s="34">
        <f t="shared" si="19"/>
        <v>18</v>
      </c>
      <c r="T67" s="34">
        <f t="shared" si="20"/>
        <v>52</v>
      </c>
      <c r="U67" s="34">
        <f t="shared" si="21"/>
        <v>0</v>
      </c>
      <c r="V67" s="34">
        <f t="shared" si="22"/>
        <v>0</v>
      </c>
      <c r="W67" s="34">
        <f t="shared" si="23"/>
        <v>0</v>
      </c>
      <c r="X67" s="34">
        <f t="shared" si="24"/>
        <v>0</v>
      </c>
      <c r="Y67" s="34">
        <f t="shared" si="25"/>
        <v>0</v>
      </c>
      <c r="Z67" s="34"/>
      <c r="AA67" s="71">
        <v>45578</v>
      </c>
      <c r="AB67" s="20" t="s">
        <v>1313</v>
      </c>
      <c r="AC67" s="21" t="s">
        <v>1219</v>
      </c>
      <c r="AD67" s="35" t="s">
        <v>2204</v>
      </c>
      <c r="AE67" s="64"/>
      <c r="AF67" s="22"/>
      <c r="AG67" s="22"/>
      <c r="AH67" s="22">
        <v>5</v>
      </c>
      <c r="AI67" s="22"/>
      <c r="AJ67" s="22"/>
      <c r="AK67" s="22"/>
      <c r="AL67" s="22"/>
      <c r="AM67" s="22"/>
      <c r="AN67" s="22"/>
      <c r="AO67" s="22"/>
      <c r="AP67" s="23"/>
      <c r="AQ67" s="23"/>
      <c r="AR67" s="23"/>
      <c r="AS67" s="23">
        <v>13</v>
      </c>
      <c r="AT67" s="23"/>
      <c r="AU67" s="23"/>
      <c r="AV67" s="23"/>
      <c r="AW67" s="23"/>
      <c r="AX67" s="23"/>
      <c r="AY67" s="23"/>
      <c r="AZ67" s="23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5"/>
      <c r="BM67" s="25"/>
      <c r="BN67" s="25"/>
      <c r="BO67" s="25"/>
      <c r="BP67" s="25">
        <v>52</v>
      </c>
      <c r="BQ67" s="25"/>
      <c r="BR67" s="25"/>
      <c r="BS67" s="25"/>
      <c r="BT67" s="25"/>
      <c r="BU67" s="25"/>
      <c r="BV67" s="25"/>
    </row>
    <row r="68" spans="1:74" ht="12" customHeight="1" x14ac:dyDescent="0.25">
      <c r="A68" s="27"/>
      <c r="B68" s="43" t="s">
        <v>68</v>
      </c>
      <c r="C68" s="35" t="s">
        <v>897</v>
      </c>
      <c r="D68" s="101" t="s">
        <v>898</v>
      </c>
      <c r="E68" s="101" t="s">
        <v>80</v>
      </c>
      <c r="F68" s="102">
        <v>36715</v>
      </c>
      <c r="G68" s="21">
        <v>1244</v>
      </c>
      <c r="H68" s="21" t="s">
        <v>71</v>
      </c>
      <c r="I68" s="100" t="s">
        <v>791</v>
      </c>
      <c r="J68" s="101" t="s">
        <v>303</v>
      </c>
      <c r="K68" s="44" t="s">
        <v>34</v>
      </c>
      <c r="L68" s="36" t="s">
        <v>40</v>
      </c>
      <c r="M68" s="106" t="s">
        <v>1328</v>
      </c>
      <c r="N68" s="32"/>
      <c r="O68" s="30"/>
      <c r="P68" s="33"/>
      <c r="Q68" s="34">
        <f t="shared" si="17"/>
        <v>0</v>
      </c>
      <c r="R68" s="34">
        <f t="shared" si="18"/>
        <v>0</v>
      </c>
      <c r="S68" s="34">
        <f t="shared" si="19"/>
        <v>17</v>
      </c>
      <c r="T68" s="34">
        <f t="shared" si="20"/>
        <v>66</v>
      </c>
      <c r="U68" s="34">
        <f t="shared" si="21"/>
        <v>42</v>
      </c>
      <c r="V68" s="34">
        <f t="shared" si="22"/>
        <v>0</v>
      </c>
      <c r="W68" s="34">
        <f t="shared" si="23"/>
        <v>0</v>
      </c>
      <c r="X68" s="34">
        <f t="shared" si="24"/>
        <v>0</v>
      </c>
      <c r="Y68" s="34">
        <f t="shared" si="25"/>
        <v>0</v>
      </c>
      <c r="Z68" s="34"/>
      <c r="AA68" s="71">
        <v>45578</v>
      </c>
      <c r="AB68" s="20" t="s">
        <v>1313</v>
      </c>
      <c r="AC68" s="21" t="s">
        <v>1219</v>
      </c>
      <c r="AD68" s="35" t="s">
        <v>2204</v>
      </c>
      <c r="AE68" s="64"/>
      <c r="AF68" s="22"/>
      <c r="AG68" s="22"/>
      <c r="AH68" s="22"/>
      <c r="AI68" s="22"/>
      <c r="AJ68" s="22">
        <v>42</v>
      </c>
      <c r="AK68" s="22"/>
      <c r="AL68" s="22"/>
      <c r="AM68" s="22"/>
      <c r="AN68" s="22"/>
      <c r="AO68" s="22"/>
      <c r="AP68" s="23"/>
      <c r="AQ68" s="23"/>
      <c r="AR68" s="23"/>
      <c r="AS68" s="23"/>
      <c r="AT68" s="23"/>
      <c r="AU68" s="23">
        <v>100</v>
      </c>
      <c r="AV68" s="23"/>
      <c r="AW68" s="23"/>
      <c r="AX68" s="23"/>
      <c r="AY68" s="23"/>
      <c r="AZ68" s="23"/>
      <c r="BA68" s="24"/>
      <c r="BB68" s="24"/>
      <c r="BC68" s="24"/>
      <c r="BD68" s="24"/>
      <c r="BE68" s="24">
        <v>65</v>
      </c>
      <c r="BF68" s="24"/>
      <c r="BG68" s="24"/>
      <c r="BH68" s="24"/>
      <c r="BI68" s="24"/>
      <c r="BJ68" s="24"/>
      <c r="BK68" s="24"/>
      <c r="BL68" s="25"/>
      <c r="BM68" s="25"/>
      <c r="BN68" s="25"/>
      <c r="BO68" s="25">
        <v>17</v>
      </c>
      <c r="BP68" s="25"/>
      <c r="BQ68" s="25"/>
      <c r="BR68" s="25"/>
      <c r="BS68" s="25"/>
      <c r="BT68" s="25"/>
      <c r="BU68" s="25"/>
      <c r="BV68" s="25"/>
    </row>
    <row r="69" spans="1:74" ht="12" customHeight="1" x14ac:dyDescent="0.25">
      <c r="A69" s="27">
        <f>+A66+1</f>
        <v>4</v>
      </c>
      <c r="B69" s="43" t="s">
        <v>68</v>
      </c>
      <c r="C69" s="87" t="s">
        <v>493</v>
      </c>
      <c r="D69" s="88" t="s">
        <v>119</v>
      </c>
      <c r="E69" s="88" t="s">
        <v>98</v>
      </c>
      <c r="F69" s="89">
        <v>27080</v>
      </c>
      <c r="G69" s="29">
        <v>1044</v>
      </c>
      <c r="H69" s="29" t="s">
        <v>1387</v>
      </c>
      <c r="I69" s="90" t="s">
        <v>776</v>
      </c>
      <c r="J69" s="88" t="s">
        <v>218</v>
      </c>
      <c r="K69" s="44" t="s">
        <v>27</v>
      </c>
      <c r="L69" s="36" t="s">
        <v>40</v>
      </c>
      <c r="M69" s="106" t="s">
        <v>1329</v>
      </c>
      <c r="N69" s="32"/>
      <c r="O69" s="30"/>
      <c r="P69" s="33"/>
      <c r="Q69" s="34">
        <f t="shared" si="17"/>
        <v>0</v>
      </c>
      <c r="R69" s="34">
        <f t="shared" si="18"/>
        <v>0</v>
      </c>
      <c r="S69" s="34">
        <f t="shared" si="19"/>
        <v>16</v>
      </c>
      <c r="T69" s="34">
        <f t="shared" si="20"/>
        <v>0</v>
      </c>
      <c r="U69" s="34">
        <f t="shared" si="21"/>
        <v>0</v>
      </c>
      <c r="V69" s="34">
        <f t="shared" si="22"/>
        <v>0</v>
      </c>
      <c r="W69" s="34">
        <f t="shared" si="23"/>
        <v>0</v>
      </c>
      <c r="X69" s="34">
        <f t="shared" si="24"/>
        <v>0</v>
      </c>
      <c r="Y69" s="34">
        <f t="shared" si="25"/>
        <v>0</v>
      </c>
      <c r="Z69" s="34"/>
      <c r="AA69" s="71">
        <v>45578</v>
      </c>
      <c r="AB69" s="20" t="s">
        <v>1313</v>
      </c>
      <c r="AC69" s="21" t="s">
        <v>1219</v>
      </c>
      <c r="AD69" s="35" t="s">
        <v>2204</v>
      </c>
      <c r="AE69" s="64"/>
      <c r="AF69" s="22"/>
      <c r="AG69" s="22"/>
      <c r="AH69" s="22">
        <v>4</v>
      </c>
      <c r="AI69" s="22"/>
      <c r="AJ69" s="22"/>
      <c r="AK69" s="22"/>
      <c r="AL69" s="22"/>
      <c r="AM69" s="22"/>
      <c r="AN69" s="22"/>
      <c r="AO69" s="22"/>
      <c r="AP69" s="23"/>
      <c r="AQ69" s="23"/>
      <c r="AR69" s="23"/>
      <c r="AS69" s="23">
        <v>4</v>
      </c>
      <c r="AT69" s="23"/>
      <c r="AU69" s="23"/>
      <c r="AV69" s="23"/>
      <c r="AW69" s="23"/>
      <c r="AX69" s="23"/>
      <c r="AY69" s="23"/>
      <c r="AZ69" s="23"/>
      <c r="BA69" s="24"/>
      <c r="BB69" s="24"/>
      <c r="BC69" s="24"/>
      <c r="BD69" s="24">
        <v>4</v>
      </c>
      <c r="BE69" s="24"/>
      <c r="BF69" s="24"/>
      <c r="BG69" s="24"/>
      <c r="BH69" s="24"/>
      <c r="BI69" s="24"/>
      <c r="BJ69" s="24"/>
      <c r="BK69" s="24"/>
      <c r="BL69" s="25"/>
      <c r="BM69" s="25"/>
      <c r="BN69" s="25"/>
      <c r="BO69" s="25">
        <v>4</v>
      </c>
      <c r="BP69" s="25"/>
      <c r="BQ69" s="25"/>
      <c r="BR69" s="25"/>
      <c r="BS69" s="25"/>
      <c r="BT69" s="25"/>
      <c r="BU69" s="25"/>
      <c r="BV69" s="25"/>
    </row>
    <row r="70" spans="1:74" ht="12" customHeight="1" x14ac:dyDescent="0.25">
      <c r="A70" s="27" t="e">
        <f>+#REF!+1</f>
        <v>#REF!</v>
      </c>
      <c r="B70" s="43" t="s">
        <v>68</v>
      </c>
      <c r="C70" s="87" t="s">
        <v>560</v>
      </c>
      <c r="D70" s="88" t="s">
        <v>214</v>
      </c>
      <c r="E70" s="88" t="s">
        <v>117</v>
      </c>
      <c r="F70" s="89">
        <v>38433</v>
      </c>
      <c r="G70" s="29">
        <v>1409</v>
      </c>
      <c r="H70" s="29" t="s">
        <v>71</v>
      </c>
      <c r="I70" s="87" t="s">
        <v>776</v>
      </c>
      <c r="J70" s="88" t="s">
        <v>218</v>
      </c>
      <c r="K70" s="21" t="s">
        <v>27</v>
      </c>
      <c r="L70" s="36" t="s">
        <v>40</v>
      </c>
      <c r="M70" s="106" t="s">
        <v>1330</v>
      </c>
      <c r="N70" s="32"/>
      <c r="O70" s="30"/>
      <c r="P70" s="33"/>
      <c r="Q70" s="34">
        <f t="shared" si="17"/>
        <v>0</v>
      </c>
      <c r="R70" s="34">
        <f t="shared" si="18"/>
        <v>0</v>
      </c>
      <c r="S70" s="34">
        <f t="shared" si="19"/>
        <v>13</v>
      </c>
      <c r="T70" s="34">
        <f t="shared" si="20"/>
        <v>30</v>
      </c>
      <c r="U70" s="34">
        <f t="shared" si="21"/>
        <v>0</v>
      </c>
      <c r="V70" s="34">
        <f t="shared" si="22"/>
        <v>0</v>
      </c>
      <c r="W70" s="34">
        <f t="shared" si="23"/>
        <v>0</v>
      </c>
      <c r="X70" s="34">
        <f t="shared" si="24"/>
        <v>0</v>
      </c>
      <c r="Y70" s="34">
        <f t="shared" si="25"/>
        <v>0</v>
      </c>
      <c r="Z70" s="34"/>
      <c r="AA70" s="71">
        <v>45578</v>
      </c>
      <c r="AB70" s="20" t="s">
        <v>1313</v>
      </c>
      <c r="AC70" s="21" t="s">
        <v>1219</v>
      </c>
      <c r="AD70" s="35" t="s">
        <v>2204</v>
      </c>
      <c r="AE70" s="64"/>
      <c r="AF70" s="22"/>
      <c r="AG70" s="22"/>
      <c r="AH70" s="22"/>
      <c r="AI70" s="22">
        <v>65</v>
      </c>
      <c r="AJ70" s="22"/>
      <c r="AK70" s="22"/>
      <c r="AL70" s="22"/>
      <c r="AM70" s="22"/>
      <c r="AN70" s="22"/>
      <c r="AO70" s="22"/>
      <c r="AP70" s="23"/>
      <c r="AQ70" s="23"/>
      <c r="AR70" s="23"/>
      <c r="AS70" s="23"/>
      <c r="AT70" s="23">
        <v>65</v>
      </c>
      <c r="AU70" s="23"/>
      <c r="AV70" s="23"/>
      <c r="AW70" s="23"/>
      <c r="AX70" s="23"/>
      <c r="AY70" s="23"/>
      <c r="AZ70" s="23"/>
      <c r="BA70" s="24"/>
      <c r="BB70" s="24"/>
      <c r="BC70" s="24"/>
      <c r="BD70" s="24"/>
      <c r="BE70" s="24">
        <v>100</v>
      </c>
      <c r="BF70" s="24"/>
      <c r="BG70" s="24"/>
      <c r="BH70" s="24"/>
      <c r="BI70" s="24"/>
      <c r="BJ70" s="24"/>
      <c r="BK70" s="24"/>
      <c r="BL70" s="25"/>
      <c r="BM70" s="25"/>
      <c r="BN70" s="25"/>
      <c r="BO70" s="25">
        <v>11</v>
      </c>
      <c r="BP70" s="25"/>
      <c r="BQ70" s="25"/>
      <c r="BR70" s="25"/>
      <c r="BS70" s="25"/>
      <c r="BT70" s="25"/>
      <c r="BU70" s="25"/>
      <c r="BV70" s="25"/>
    </row>
    <row r="71" spans="1:74" ht="12" customHeight="1" x14ac:dyDescent="0.25">
      <c r="A71" s="27"/>
      <c r="B71" s="43" t="s">
        <v>68</v>
      </c>
      <c r="C71" s="87" t="s">
        <v>530</v>
      </c>
      <c r="D71" s="88" t="s">
        <v>531</v>
      </c>
      <c r="E71" s="88" t="s">
        <v>78</v>
      </c>
      <c r="F71" s="89">
        <v>35331</v>
      </c>
      <c r="G71" s="29">
        <v>1236</v>
      </c>
      <c r="H71" s="29" t="s">
        <v>71</v>
      </c>
      <c r="I71" s="90" t="s">
        <v>810</v>
      </c>
      <c r="J71" s="88" t="s">
        <v>145</v>
      </c>
      <c r="K71" s="44" t="s">
        <v>34</v>
      </c>
      <c r="L71" s="36" t="s">
        <v>40</v>
      </c>
      <c r="M71" s="106" t="s">
        <v>1331</v>
      </c>
      <c r="N71" s="32"/>
      <c r="O71" s="41"/>
      <c r="P71" s="33"/>
      <c r="Q71" s="34">
        <f t="shared" si="17"/>
        <v>0</v>
      </c>
      <c r="R71" s="34">
        <f t="shared" si="18"/>
        <v>0</v>
      </c>
      <c r="S71" s="34">
        <f t="shared" si="19"/>
        <v>9</v>
      </c>
      <c r="T71" s="34">
        <f t="shared" si="20"/>
        <v>77</v>
      </c>
      <c r="U71" s="34">
        <f t="shared" si="21"/>
        <v>0</v>
      </c>
      <c r="V71" s="34">
        <f t="shared" si="22"/>
        <v>0</v>
      </c>
      <c r="W71" s="34">
        <f t="shared" si="23"/>
        <v>0</v>
      </c>
      <c r="X71" s="34">
        <f t="shared" si="24"/>
        <v>0</v>
      </c>
      <c r="Y71" s="34">
        <f t="shared" si="25"/>
        <v>0</v>
      </c>
      <c r="Z71" s="34"/>
      <c r="AA71" s="71">
        <v>45578</v>
      </c>
      <c r="AB71" s="20" t="s">
        <v>1313</v>
      </c>
      <c r="AC71" s="21" t="s">
        <v>1219</v>
      </c>
      <c r="AD71" s="35" t="s">
        <v>2204</v>
      </c>
      <c r="AE71" s="64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3"/>
      <c r="AQ71" s="23"/>
      <c r="AR71" s="23"/>
      <c r="AS71" s="23"/>
      <c r="AT71" s="23">
        <v>25</v>
      </c>
      <c r="AU71" s="23"/>
      <c r="AV71" s="23"/>
      <c r="AW71" s="23"/>
      <c r="AX71" s="23"/>
      <c r="AY71" s="23"/>
      <c r="AZ71" s="23"/>
      <c r="BA71" s="24"/>
      <c r="BB71" s="24"/>
      <c r="BC71" s="24"/>
      <c r="BD71" s="24"/>
      <c r="BE71" s="24">
        <v>52</v>
      </c>
      <c r="BF71" s="24"/>
      <c r="BG71" s="24"/>
      <c r="BH71" s="24"/>
      <c r="BI71" s="24"/>
      <c r="BJ71" s="24"/>
      <c r="BK71" s="24"/>
      <c r="BL71" s="25"/>
      <c r="BM71" s="25"/>
      <c r="BN71" s="25"/>
      <c r="BO71" s="25">
        <v>9</v>
      </c>
      <c r="BP71" s="25"/>
      <c r="BQ71" s="25"/>
      <c r="BR71" s="25"/>
      <c r="BS71" s="25"/>
      <c r="BT71" s="25"/>
      <c r="BU71" s="25"/>
      <c r="BV71" s="25"/>
    </row>
    <row r="72" spans="1:74" ht="12" customHeight="1" x14ac:dyDescent="0.25">
      <c r="A72" s="27"/>
      <c r="B72" s="43" t="s">
        <v>68</v>
      </c>
      <c r="C72" s="87" t="s">
        <v>522</v>
      </c>
      <c r="D72" s="88" t="s">
        <v>231</v>
      </c>
      <c r="E72" s="88" t="s">
        <v>169</v>
      </c>
      <c r="F72" s="89">
        <v>22924</v>
      </c>
      <c r="G72" s="29">
        <v>1193</v>
      </c>
      <c r="H72" s="29" t="s">
        <v>1858</v>
      </c>
      <c r="I72" s="90" t="s">
        <v>780</v>
      </c>
      <c r="J72" s="88" t="s">
        <v>499</v>
      </c>
      <c r="K72" s="44" t="s">
        <v>27</v>
      </c>
      <c r="L72" s="36" t="s">
        <v>40</v>
      </c>
      <c r="M72" s="106" t="s">
        <v>1332</v>
      </c>
      <c r="N72" s="32"/>
      <c r="O72" s="41"/>
      <c r="P72" s="33"/>
      <c r="Q72" s="34">
        <f t="shared" si="17"/>
        <v>0</v>
      </c>
      <c r="R72" s="34">
        <f t="shared" si="18"/>
        <v>0</v>
      </c>
      <c r="S72" s="34">
        <f t="shared" si="19"/>
        <v>1</v>
      </c>
      <c r="T72" s="34">
        <f t="shared" si="20"/>
        <v>50</v>
      </c>
      <c r="U72" s="34">
        <f t="shared" si="21"/>
        <v>0</v>
      </c>
      <c r="V72" s="34">
        <f t="shared" si="22"/>
        <v>0</v>
      </c>
      <c r="W72" s="34">
        <f t="shared" si="23"/>
        <v>0</v>
      </c>
      <c r="X72" s="34">
        <f t="shared" si="24"/>
        <v>0</v>
      </c>
      <c r="Y72" s="34">
        <f t="shared" si="25"/>
        <v>0</v>
      </c>
      <c r="Z72" s="34"/>
      <c r="AA72" s="71">
        <v>45578</v>
      </c>
      <c r="AB72" s="20" t="s">
        <v>1313</v>
      </c>
      <c r="AC72" s="21" t="s">
        <v>1219</v>
      </c>
      <c r="AD72" s="35" t="s">
        <v>2204</v>
      </c>
      <c r="AE72" s="46"/>
      <c r="AF72" s="22"/>
      <c r="AG72" s="22"/>
      <c r="AH72" s="22"/>
      <c r="AI72" s="22">
        <v>25</v>
      </c>
      <c r="AJ72" s="22"/>
      <c r="AK72" s="22"/>
      <c r="AL72" s="22"/>
      <c r="AM72" s="22"/>
      <c r="AN72" s="22"/>
      <c r="AO72" s="22"/>
      <c r="AP72" s="23"/>
      <c r="AQ72" s="23"/>
      <c r="AR72" s="23"/>
      <c r="AS72" s="23"/>
      <c r="AT72" s="23">
        <v>23</v>
      </c>
      <c r="AU72" s="23"/>
      <c r="AV72" s="23"/>
      <c r="AW72" s="23"/>
      <c r="AX72" s="23"/>
      <c r="AY72" s="23"/>
      <c r="AZ72" s="23"/>
      <c r="BA72" s="24"/>
      <c r="BB72" s="24"/>
      <c r="BC72" s="24"/>
      <c r="BD72" s="24"/>
      <c r="BE72" s="24">
        <v>37</v>
      </c>
      <c r="BF72" s="24"/>
      <c r="BG72" s="24"/>
      <c r="BH72" s="24"/>
      <c r="BI72" s="24"/>
      <c r="BJ72" s="24"/>
      <c r="BK72" s="24"/>
      <c r="BL72" s="25"/>
      <c r="BM72" s="25"/>
      <c r="BN72" s="25"/>
      <c r="BO72" s="25"/>
      <c r="BP72" s="25">
        <v>65</v>
      </c>
      <c r="BQ72" s="25"/>
      <c r="BR72" s="25"/>
      <c r="BS72" s="25"/>
      <c r="BT72" s="25"/>
      <c r="BU72" s="25"/>
      <c r="BV72" s="25"/>
    </row>
    <row r="73" spans="1:74" ht="12" customHeight="1" x14ac:dyDescent="0.25">
      <c r="A73" s="27"/>
      <c r="B73" s="43" t="s">
        <v>68</v>
      </c>
      <c r="C73" s="87" t="s">
        <v>933</v>
      </c>
      <c r="D73" s="88" t="s">
        <v>934</v>
      </c>
      <c r="E73" s="88" t="s">
        <v>257</v>
      </c>
      <c r="F73" s="89">
        <v>37964</v>
      </c>
      <c r="G73" s="29">
        <v>1234</v>
      </c>
      <c r="H73" s="29" t="s">
        <v>71</v>
      </c>
      <c r="I73" s="90" t="s">
        <v>785</v>
      </c>
      <c r="J73" s="88" t="s">
        <v>241</v>
      </c>
      <c r="K73" s="44" t="s">
        <v>34</v>
      </c>
      <c r="L73" s="36" t="s">
        <v>40</v>
      </c>
      <c r="M73" s="106" t="s">
        <v>1333</v>
      </c>
      <c r="N73" s="32"/>
      <c r="O73" s="47"/>
      <c r="P73" s="33"/>
      <c r="Q73" s="34">
        <f t="shared" si="17"/>
        <v>0</v>
      </c>
      <c r="R73" s="34">
        <f t="shared" si="18"/>
        <v>0</v>
      </c>
      <c r="S73" s="34">
        <f t="shared" si="19"/>
        <v>1</v>
      </c>
      <c r="T73" s="34">
        <f t="shared" si="20"/>
        <v>38</v>
      </c>
      <c r="U73" s="34">
        <f t="shared" si="21"/>
        <v>80</v>
      </c>
      <c r="V73" s="34">
        <f t="shared" si="22"/>
        <v>0</v>
      </c>
      <c r="W73" s="34">
        <f t="shared" si="23"/>
        <v>0</v>
      </c>
      <c r="X73" s="34">
        <f t="shared" si="24"/>
        <v>0</v>
      </c>
      <c r="Y73" s="34">
        <f t="shared" si="25"/>
        <v>0</v>
      </c>
      <c r="Z73" s="34"/>
      <c r="AA73" s="71">
        <v>45578</v>
      </c>
      <c r="AB73" s="20" t="s">
        <v>1313</v>
      </c>
      <c r="AC73" s="21" t="s">
        <v>1219</v>
      </c>
      <c r="AD73" s="35" t="s">
        <v>2204</v>
      </c>
      <c r="AE73" s="64"/>
      <c r="AF73" s="22"/>
      <c r="AG73" s="22"/>
      <c r="AH73" s="22"/>
      <c r="AI73" s="22"/>
      <c r="AJ73" s="22">
        <v>80</v>
      </c>
      <c r="AK73" s="22"/>
      <c r="AL73" s="22"/>
      <c r="AM73" s="22"/>
      <c r="AN73" s="22"/>
      <c r="AO73" s="22"/>
      <c r="AP73" s="23"/>
      <c r="AQ73" s="23"/>
      <c r="AR73" s="23"/>
      <c r="AS73" s="23"/>
      <c r="AT73" s="23">
        <v>13</v>
      </c>
      <c r="AU73" s="23"/>
      <c r="AV73" s="23"/>
      <c r="AW73" s="23"/>
      <c r="AX73" s="23"/>
      <c r="AY73" s="23"/>
      <c r="AZ73" s="23"/>
      <c r="BA73" s="24"/>
      <c r="BB73" s="24"/>
      <c r="BC73" s="24"/>
      <c r="BD73" s="24"/>
      <c r="BE73" s="24">
        <v>25</v>
      </c>
      <c r="BF73" s="24"/>
      <c r="BG73" s="24"/>
      <c r="BH73" s="24"/>
      <c r="BI73" s="24"/>
      <c r="BJ73" s="24"/>
      <c r="BK73" s="24"/>
      <c r="BL73" s="25"/>
      <c r="BM73" s="25"/>
      <c r="BN73" s="25"/>
      <c r="BO73" s="25"/>
      <c r="BP73" s="25">
        <v>100</v>
      </c>
      <c r="BQ73" s="25"/>
      <c r="BR73" s="25"/>
      <c r="BS73" s="25"/>
      <c r="BT73" s="25"/>
      <c r="BU73" s="25"/>
      <c r="BV73" s="25"/>
    </row>
    <row r="74" spans="1:74" ht="12" customHeight="1" x14ac:dyDescent="0.25">
      <c r="A74" s="27"/>
      <c r="B74" s="43" t="s">
        <v>68</v>
      </c>
      <c r="C74" s="87" t="s">
        <v>1311</v>
      </c>
      <c r="D74" s="88" t="s">
        <v>1312</v>
      </c>
      <c r="E74" s="88" t="s">
        <v>95</v>
      </c>
      <c r="F74" s="89">
        <v>31234</v>
      </c>
      <c r="G74" s="29">
        <v>1127</v>
      </c>
      <c r="H74" s="29" t="s">
        <v>71</v>
      </c>
      <c r="I74" s="90" t="s">
        <v>778</v>
      </c>
      <c r="J74" s="88" t="s">
        <v>130</v>
      </c>
      <c r="K74" s="44" t="s">
        <v>27</v>
      </c>
      <c r="L74" s="36" t="s">
        <v>40</v>
      </c>
      <c r="M74" s="106" t="s">
        <v>1334</v>
      </c>
      <c r="N74" s="32"/>
      <c r="O74" s="41"/>
      <c r="P74" s="33"/>
      <c r="Q74" s="34">
        <f t="shared" si="17"/>
        <v>0</v>
      </c>
      <c r="R74" s="34">
        <f t="shared" si="18"/>
        <v>0</v>
      </c>
      <c r="S74" s="34">
        <f t="shared" si="19"/>
        <v>0</v>
      </c>
      <c r="T74" s="34">
        <f t="shared" si="20"/>
        <v>80</v>
      </c>
      <c r="U74" s="34">
        <f t="shared" si="21"/>
        <v>81</v>
      </c>
      <c r="V74" s="34">
        <f t="shared" si="22"/>
        <v>0</v>
      </c>
      <c r="W74" s="34">
        <f t="shared" si="23"/>
        <v>0</v>
      </c>
      <c r="X74" s="34">
        <f t="shared" si="24"/>
        <v>0</v>
      </c>
      <c r="Y74" s="34">
        <f t="shared" si="25"/>
        <v>0</v>
      </c>
      <c r="Z74" s="34"/>
      <c r="AA74" s="71">
        <v>45578</v>
      </c>
      <c r="AB74" s="20" t="s">
        <v>1313</v>
      </c>
      <c r="AC74" s="21" t="s">
        <v>1219</v>
      </c>
      <c r="AD74" s="35" t="s">
        <v>2204</v>
      </c>
      <c r="AE74" s="64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3"/>
      <c r="AQ74" s="23"/>
      <c r="AR74" s="23"/>
      <c r="AS74" s="23"/>
      <c r="AT74" s="23"/>
      <c r="AU74" s="23"/>
      <c r="AV74" s="23">
        <v>100</v>
      </c>
      <c r="AW74" s="23"/>
      <c r="AX74" s="23"/>
      <c r="AY74" s="23"/>
      <c r="AZ74" s="23"/>
      <c r="BA74" s="24"/>
      <c r="BB74" s="24"/>
      <c r="BC74" s="24"/>
      <c r="BD74" s="24"/>
      <c r="BE74" s="24"/>
      <c r="BF74" s="24">
        <v>80</v>
      </c>
      <c r="BG74" s="24"/>
      <c r="BH74" s="24"/>
      <c r="BI74" s="24"/>
      <c r="BJ74" s="24"/>
      <c r="BK74" s="24"/>
      <c r="BL74" s="25"/>
      <c r="BM74" s="25"/>
      <c r="BN74" s="25"/>
      <c r="BO74" s="25"/>
      <c r="BP74" s="25">
        <v>80</v>
      </c>
      <c r="BQ74" s="25"/>
      <c r="BR74" s="25"/>
      <c r="BS74" s="25"/>
      <c r="BT74" s="25"/>
      <c r="BU74" s="25"/>
      <c r="BV74" s="25"/>
    </row>
    <row r="75" spans="1:74" ht="12" customHeight="1" x14ac:dyDescent="0.25">
      <c r="A75" s="27"/>
      <c r="B75" s="43" t="s">
        <v>68</v>
      </c>
      <c r="C75" s="87" t="s">
        <v>1890</v>
      </c>
      <c r="D75" s="88" t="s">
        <v>1891</v>
      </c>
      <c r="E75" s="88" t="s">
        <v>1892</v>
      </c>
      <c r="F75" s="89">
        <v>24933</v>
      </c>
      <c r="G75" s="189">
        <v>1606</v>
      </c>
      <c r="H75" s="29" t="s">
        <v>1838</v>
      </c>
      <c r="I75" s="90" t="s">
        <v>816</v>
      </c>
      <c r="J75" s="88" t="s">
        <v>79</v>
      </c>
      <c r="K75" s="44" t="s">
        <v>27</v>
      </c>
      <c r="L75" s="36" t="s">
        <v>40</v>
      </c>
      <c r="M75" s="106" t="s">
        <v>1335</v>
      </c>
      <c r="N75" s="32"/>
      <c r="O75" s="41"/>
      <c r="P75" s="33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71">
        <v>45578</v>
      </c>
      <c r="AB75" s="20" t="s">
        <v>1313</v>
      </c>
      <c r="AC75" s="21" t="s">
        <v>1219</v>
      </c>
      <c r="AD75" s="35" t="s">
        <v>2204</v>
      </c>
      <c r="AE75" s="64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</row>
    <row r="76" spans="1:74" ht="12" customHeight="1" x14ac:dyDescent="0.25">
      <c r="A76" s="27"/>
      <c r="B76" s="43" t="s">
        <v>68</v>
      </c>
      <c r="C76" s="87" t="s">
        <v>1950</v>
      </c>
      <c r="D76" s="88" t="s">
        <v>1951</v>
      </c>
      <c r="E76" s="88" t="s">
        <v>112</v>
      </c>
      <c r="F76" s="89">
        <v>25901</v>
      </c>
      <c r="G76" s="189">
        <v>1506</v>
      </c>
      <c r="H76" s="29" t="s">
        <v>1387</v>
      </c>
      <c r="I76" s="90" t="s">
        <v>777</v>
      </c>
      <c r="J76" s="88" t="s">
        <v>213</v>
      </c>
      <c r="K76" s="44" t="s">
        <v>27</v>
      </c>
      <c r="L76" s="36" t="s">
        <v>40</v>
      </c>
      <c r="M76" s="106" t="s">
        <v>1336</v>
      </c>
      <c r="N76" s="32"/>
      <c r="O76" s="41"/>
      <c r="P76" s="33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71">
        <v>45578</v>
      </c>
      <c r="AB76" s="20" t="s">
        <v>1313</v>
      </c>
      <c r="AC76" s="21" t="s">
        <v>1219</v>
      </c>
      <c r="AD76" s="35" t="s">
        <v>2204</v>
      </c>
      <c r="AE76" s="64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</row>
    <row r="77" spans="1:74" ht="12" customHeight="1" x14ac:dyDescent="0.25">
      <c r="A77" s="27"/>
      <c r="B77" s="43" t="s">
        <v>68</v>
      </c>
      <c r="C77" s="35" t="s">
        <v>1889</v>
      </c>
      <c r="D77" s="101" t="s">
        <v>1714</v>
      </c>
      <c r="E77" s="101" t="s">
        <v>136</v>
      </c>
      <c r="F77" s="102">
        <v>37425</v>
      </c>
      <c r="G77" s="188">
        <v>1491</v>
      </c>
      <c r="H77" s="21" t="s">
        <v>71</v>
      </c>
      <c r="I77" s="100" t="s">
        <v>816</v>
      </c>
      <c r="J77" s="101" t="s">
        <v>79</v>
      </c>
      <c r="K77" s="44" t="s">
        <v>27</v>
      </c>
      <c r="L77" s="36" t="s">
        <v>40</v>
      </c>
      <c r="M77" s="106" t="s">
        <v>1337</v>
      </c>
      <c r="N77" s="32"/>
      <c r="O77" s="30"/>
      <c r="P77" s="33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71">
        <v>45578</v>
      </c>
      <c r="AB77" s="20" t="s">
        <v>1313</v>
      </c>
      <c r="AC77" s="21" t="s">
        <v>1219</v>
      </c>
      <c r="AD77" s="35" t="s">
        <v>2204</v>
      </c>
      <c r="AE77" s="64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</row>
    <row r="78" spans="1:74" ht="12" customHeight="1" x14ac:dyDescent="0.25">
      <c r="A78" s="27"/>
      <c r="B78" s="43" t="s">
        <v>68</v>
      </c>
      <c r="C78" s="87" t="s">
        <v>853</v>
      </c>
      <c r="D78" s="88" t="s">
        <v>854</v>
      </c>
      <c r="E78" s="88" t="s">
        <v>83</v>
      </c>
      <c r="F78" s="89">
        <v>34259</v>
      </c>
      <c r="G78" s="29">
        <v>1249</v>
      </c>
      <c r="H78" s="29" t="s">
        <v>71</v>
      </c>
      <c r="I78" s="90" t="s">
        <v>810</v>
      </c>
      <c r="J78" s="88" t="s">
        <v>145</v>
      </c>
      <c r="K78" s="44" t="s">
        <v>34</v>
      </c>
      <c r="L78" s="36" t="s">
        <v>94</v>
      </c>
      <c r="M78" s="106" t="s">
        <v>1344</v>
      </c>
      <c r="N78" s="32"/>
      <c r="O78" s="41"/>
      <c r="P78" s="33"/>
      <c r="Q78" s="34">
        <f t="shared" ref="Q78:Q93" si="26">MOD(AF78+AQ78+BB78+BM78+ROUND((AG78+AR78+BC78+BN78-R78)/100,),100)</f>
        <v>0</v>
      </c>
      <c r="R78" s="34">
        <f t="shared" ref="R78:R93" si="27">MOD(AG78+AR78+BC78+BN78+ROUND((AH78+AS78+BD78+BO78-S78)/100,),100)</f>
        <v>0</v>
      </c>
      <c r="S78" s="34">
        <f t="shared" ref="S78:S93" si="28">MOD(AH78+AS78+BD78+BO78+ROUND((AI78+AT78+BE78+BP78-T78)/100,),100)</f>
        <v>8</v>
      </c>
      <c r="T78" s="34">
        <f t="shared" ref="T78:T93" si="29">MOD(AI78+AT78+BE78+BP78+ROUND((AJ78+AU78+BF78+BQ78-U78)/100,),100)</f>
        <v>3</v>
      </c>
      <c r="U78" s="34">
        <f t="shared" ref="U78:U93" si="30">MOD(AJ78+AU78+BF78+BQ78+ROUND((AK78+AV78+BG78+BR78-V78)/100,),100)</f>
        <v>0</v>
      </c>
      <c r="V78" s="34">
        <f t="shared" ref="V78:V93" si="31">MOD(AK78+AV78+BG78+BR78+ROUND((AL78+AW78+BH78+BS78-W78)/100,),100)</f>
        <v>0</v>
      </c>
      <c r="W78" s="34">
        <f t="shared" ref="W78:W93" si="32">MOD(AL78+AW78+BH78+BS78+ROUND((AM78+AX78+BI78+BT78-X78)/100,),100)</f>
        <v>0</v>
      </c>
      <c r="X78" s="34">
        <f t="shared" ref="X78:X93" si="33">MOD(AM78+AX78+BI78+BT78+ROUND((AN78+AY78+BJ78+BU78-Y78)/100,),100)</f>
        <v>0</v>
      </c>
      <c r="Y78" s="34">
        <f t="shared" ref="Y78:Y93" si="34">MOD(AN78+AY78+BJ78+BU78+ROUND((AO78+AZ78+BK78+BV78-Z78)/100,),100)</f>
        <v>0</v>
      </c>
      <c r="Z78" s="34"/>
      <c r="AA78" s="71">
        <v>45578</v>
      </c>
      <c r="AB78" s="20" t="s">
        <v>1313</v>
      </c>
      <c r="AC78" s="21" t="s">
        <v>1219</v>
      </c>
      <c r="AD78" s="35" t="s">
        <v>2204</v>
      </c>
      <c r="AE78" s="64"/>
      <c r="AF78" s="22"/>
      <c r="AG78" s="22"/>
      <c r="AH78" s="22"/>
      <c r="AI78" s="22"/>
      <c r="AJ78" s="22">
        <v>100</v>
      </c>
      <c r="AK78" s="22"/>
      <c r="AL78" s="22"/>
      <c r="AM78" s="22"/>
      <c r="AN78" s="22"/>
      <c r="AO78" s="22"/>
      <c r="AP78" s="23"/>
      <c r="AQ78" s="23"/>
      <c r="AR78" s="23"/>
      <c r="AS78" s="23"/>
      <c r="AT78" s="23">
        <v>22</v>
      </c>
      <c r="AU78" s="23"/>
      <c r="AV78" s="23"/>
      <c r="AW78" s="23"/>
      <c r="AX78" s="23"/>
      <c r="AY78" s="23"/>
      <c r="AZ78" s="23"/>
      <c r="BA78" s="24"/>
      <c r="BB78" s="24"/>
      <c r="BC78" s="24"/>
      <c r="BD78" s="24"/>
      <c r="BE78" s="24">
        <v>80</v>
      </c>
      <c r="BF78" s="24"/>
      <c r="BG78" s="24"/>
      <c r="BH78" s="24"/>
      <c r="BI78" s="24"/>
      <c r="BJ78" s="24"/>
      <c r="BK78" s="24"/>
      <c r="BL78" s="25"/>
      <c r="BM78" s="25"/>
      <c r="BN78" s="25"/>
      <c r="BO78" s="25">
        <v>7</v>
      </c>
      <c r="BP78" s="25"/>
      <c r="BQ78" s="25"/>
      <c r="BR78" s="25"/>
      <c r="BS78" s="25"/>
      <c r="BT78" s="25"/>
      <c r="BU78" s="25"/>
      <c r="BV78" s="25"/>
    </row>
    <row r="79" spans="1:74" ht="12" customHeight="1" x14ac:dyDescent="0.25">
      <c r="A79" s="27"/>
      <c r="B79" s="43" t="s">
        <v>68</v>
      </c>
      <c r="C79" s="87" t="s">
        <v>918</v>
      </c>
      <c r="D79" s="88" t="s">
        <v>919</v>
      </c>
      <c r="E79" s="88" t="s">
        <v>526</v>
      </c>
      <c r="F79" s="89">
        <v>26994</v>
      </c>
      <c r="G79" s="29">
        <v>1208</v>
      </c>
      <c r="H79" s="29" t="s">
        <v>1387</v>
      </c>
      <c r="I79" s="90" t="s">
        <v>773</v>
      </c>
      <c r="J79" s="88" t="s">
        <v>142</v>
      </c>
      <c r="K79" s="44" t="s">
        <v>34</v>
      </c>
      <c r="L79" s="36" t="s">
        <v>94</v>
      </c>
      <c r="M79" s="106" t="s">
        <v>1345</v>
      </c>
      <c r="N79" s="32"/>
      <c r="O79" s="41"/>
      <c r="P79" s="33"/>
      <c r="Q79" s="34">
        <f t="shared" si="26"/>
        <v>0</v>
      </c>
      <c r="R79" s="34">
        <f t="shared" si="27"/>
        <v>0</v>
      </c>
      <c r="S79" s="34">
        <f t="shared" si="28"/>
        <v>0</v>
      </c>
      <c r="T79" s="34">
        <f t="shared" si="29"/>
        <v>99</v>
      </c>
      <c r="U79" s="34">
        <f t="shared" si="30"/>
        <v>0</v>
      </c>
      <c r="V79" s="34">
        <f t="shared" si="31"/>
        <v>0</v>
      </c>
      <c r="W79" s="34">
        <f t="shared" si="32"/>
        <v>0</v>
      </c>
      <c r="X79" s="34">
        <f t="shared" si="33"/>
        <v>0</v>
      </c>
      <c r="Y79" s="34">
        <f t="shared" si="34"/>
        <v>0</v>
      </c>
      <c r="Z79" s="34"/>
      <c r="AA79" s="71">
        <v>45578</v>
      </c>
      <c r="AB79" s="20" t="s">
        <v>1313</v>
      </c>
      <c r="AC79" s="21" t="s">
        <v>1219</v>
      </c>
      <c r="AD79" s="35" t="s">
        <v>2204</v>
      </c>
      <c r="AE79" s="64"/>
      <c r="AF79" s="22"/>
      <c r="AG79" s="22"/>
      <c r="AH79" s="22"/>
      <c r="AI79" s="22">
        <v>28</v>
      </c>
      <c r="AJ79" s="22"/>
      <c r="AK79" s="22"/>
      <c r="AL79" s="22"/>
      <c r="AM79" s="22"/>
      <c r="AN79" s="22"/>
      <c r="AO79" s="22"/>
      <c r="AP79" s="23"/>
      <c r="AQ79" s="23"/>
      <c r="AR79" s="23"/>
      <c r="AS79" s="23"/>
      <c r="AT79" s="23">
        <v>37</v>
      </c>
      <c r="AU79" s="23"/>
      <c r="AV79" s="23"/>
      <c r="AW79" s="23"/>
      <c r="AX79" s="23"/>
      <c r="AY79" s="23"/>
      <c r="AZ79" s="23"/>
      <c r="BA79" s="24"/>
      <c r="BB79" s="24"/>
      <c r="BC79" s="24"/>
      <c r="BD79" s="24"/>
      <c r="BE79" s="24">
        <v>9</v>
      </c>
      <c r="BF79" s="24"/>
      <c r="BG79" s="24"/>
      <c r="BH79" s="24"/>
      <c r="BI79" s="24"/>
      <c r="BJ79" s="24"/>
      <c r="BK79" s="24"/>
      <c r="BL79" s="25"/>
      <c r="BM79" s="25"/>
      <c r="BN79" s="25"/>
      <c r="BO79" s="25"/>
      <c r="BP79" s="25">
        <v>25</v>
      </c>
      <c r="BQ79" s="25"/>
      <c r="BR79" s="25"/>
      <c r="BS79" s="25"/>
      <c r="BT79" s="25"/>
      <c r="BU79" s="25"/>
      <c r="BV79" s="25"/>
    </row>
    <row r="80" spans="1:74" ht="12" customHeight="1" x14ac:dyDescent="0.25">
      <c r="A80" s="27"/>
      <c r="B80" s="43" t="s">
        <v>68</v>
      </c>
      <c r="C80" s="87" t="s">
        <v>486</v>
      </c>
      <c r="D80" s="88" t="s">
        <v>113</v>
      </c>
      <c r="E80" s="88" t="s">
        <v>487</v>
      </c>
      <c r="F80" s="89">
        <v>26437</v>
      </c>
      <c r="G80" s="29">
        <v>1183</v>
      </c>
      <c r="H80" s="29" t="s">
        <v>1387</v>
      </c>
      <c r="I80" s="90" t="s">
        <v>789</v>
      </c>
      <c r="J80" s="88" t="s">
        <v>310</v>
      </c>
      <c r="K80" s="44" t="s">
        <v>34</v>
      </c>
      <c r="L80" s="36" t="s">
        <v>94</v>
      </c>
      <c r="M80" s="106" t="s">
        <v>1346</v>
      </c>
      <c r="N80" s="32"/>
      <c r="O80" s="41"/>
      <c r="P80" s="33"/>
      <c r="Q80" s="34">
        <f t="shared" si="26"/>
        <v>0</v>
      </c>
      <c r="R80" s="34">
        <f t="shared" si="27"/>
        <v>0</v>
      </c>
      <c r="S80" s="34">
        <f t="shared" si="28"/>
        <v>0</v>
      </c>
      <c r="T80" s="34">
        <f t="shared" si="29"/>
        <v>95</v>
      </c>
      <c r="U80" s="34">
        <f t="shared" si="30"/>
        <v>0</v>
      </c>
      <c r="V80" s="34">
        <f t="shared" si="31"/>
        <v>0</v>
      </c>
      <c r="W80" s="34">
        <f t="shared" si="32"/>
        <v>0</v>
      </c>
      <c r="X80" s="34">
        <f t="shared" si="33"/>
        <v>0</v>
      </c>
      <c r="Y80" s="34">
        <f t="shared" si="34"/>
        <v>0</v>
      </c>
      <c r="Z80" s="34"/>
      <c r="AA80" s="71">
        <v>45578</v>
      </c>
      <c r="AB80" s="20" t="s">
        <v>1313</v>
      </c>
      <c r="AC80" s="21" t="s">
        <v>1219</v>
      </c>
      <c r="AD80" s="35" t="s">
        <v>2204</v>
      </c>
      <c r="AE80" s="64"/>
      <c r="AF80" s="22"/>
      <c r="AG80" s="22"/>
      <c r="AH80" s="22"/>
      <c r="AI80" s="22">
        <v>11</v>
      </c>
      <c r="AJ80" s="22"/>
      <c r="AK80" s="22"/>
      <c r="AL80" s="22"/>
      <c r="AM80" s="22"/>
      <c r="AN80" s="22"/>
      <c r="AO80" s="22"/>
      <c r="AP80" s="23"/>
      <c r="AQ80" s="23"/>
      <c r="AR80" s="23"/>
      <c r="AS80" s="23"/>
      <c r="AT80" s="23">
        <v>24</v>
      </c>
      <c r="AU80" s="23"/>
      <c r="AV80" s="23"/>
      <c r="AW80" s="23"/>
      <c r="AX80" s="23"/>
      <c r="AY80" s="23"/>
      <c r="AZ80" s="23"/>
      <c r="BA80" s="24"/>
      <c r="BB80" s="24"/>
      <c r="BC80" s="24"/>
      <c r="BD80" s="24"/>
      <c r="BE80" s="24">
        <v>28</v>
      </c>
      <c r="BF80" s="24"/>
      <c r="BG80" s="24"/>
      <c r="BH80" s="24"/>
      <c r="BI80" s="24"/>
      <c r="BJ80" s="24"/>
      <c r="BK80" s="24"/>
      <c r="BL80" s="25"/>
      <c r="BM80" s="25"/>
      <c r="BN80" s="25"/>
      <c r="BO80" s="25"/>
      <c r="BP80" s="25">
        <v>32</v>
      </c>
      <c r="BQ80" s="25"/>
      <c r="BR80" s="25"/>
      <c r="BS80" s="25"/>
      <c r="BT80" s="25"/>
      <c r="BU80" s="25"/>
      <c r="BV80" s="25"/>
    </row>
    <row r="81" spans="1:74" ht="12" customHeight="1" x14ac:dyDescent="0.25">
      <c r="A81" s="27"/>
      <c r="B81" s="43" t="s">
        <v>68</v>
      </c>
      <c r="C81" s="87" t="s">
        <v>926</v>
      </c>
      <c r="D81" s="88" t="s">
        <v>824</v>
      </c>
      <c r="E81" s="88" t="s">
        <v>212</v>
      </c>
      <c r="F81" s="89">
        <v>29822</v>
      </c>
      <c r="G81" s="29">
        <v>1242</v>
      </c>
      <c r="H81" s="29" t="s">
        <v>1857</v>
      </c>
      <c r="I81" s="95" t="s">
        <v>796</v>
      </c>
      <c r="J81" s="94" t="s">
        <v>174</v>
      </c>
      <c r="K81" s="44" t="s">
        <v>34</v>
      </c>
      <c r="L81" s="36" t="s">
        <v>94</v>
      </c>
      <c r="M81" s="106" t="s">
        <v>1347</v>
      </c>
      <c r="N81" s="32"/>
      <c r="O81" s="30"/>
      <c r="P81" s="33"/>
      <c r="Q81" s="34">
        <f t="shared" si="26"/>
        <v>0</v>
      </c>
      <c r="R81" s="34">
        <f t="shared" si="27"/>
        <v>0</v>
      </c>
      <c r="S81" s="34">
        <f t="shared" si="28"/>
        <v>0</v>
      </c>
      <c r="T81" s="34">
        <f t="shared" si="29"/>
        <v>66</v>
      </c>
      <c r="U81" s="34">
        <f t="shared" si="30"/>
        <v>17</v>
      </c>
      <c r="V81" s="34">
        <f t="shared" si="31"/>
        <v>0</v>
      </c>
      <c r="W81" s="34">
        <f t="shared" si="32"/>
        <v>0</v>
      </c>
      <c r="X81" s="34">
        <f t="shared" si="33"/>
        <v>0</v>
      </c>
      <c r="Y81" s="34">
        <f t="shared" si="34"/>
        <v>0</v>
      </c>
      <c r="Z81" s="34"/>
      <c r="AA81" s="71">
        <v>45578</v>
      </c>
      <c r="AB81" s="20" t="s">
        <v>1313</v>
      </c>
      <c r="AC81" s="21" t="s">
        <v>1219</v>
      </c>
      <c r="AD81" s="35" t="s">
        <v>2204</v>
      </c>
      <c r="AE81" s="64"/>
      <c r="AF81" s="22"/>
      <c r="AG81" s="22"/>
      <c r="AH81" s="22"/>
      <c r="AI81" s="22"/>
      <c r="AJ81" s="22">
        <v>52</v>
      </c>
      <c r="AK81" s="22"/>
      <c r="AL81" s="22"/>
      <c r="AM81" s="22"/>
      <c r="AN81" s="22"/>
      <c r="AO81" s="22"/>
      <c r="AP81" s="23"/>
      <c r="AQ81" s="23"/>
      <c r="AR81" s="23"/>
      <c r="AS81" s="23"/>
      <c r="AT81" s="23"/>
      <c r="AU81" s="23">
        <v>65</v>
      </c>
      <c r="AV81" s="23"/>
      <c r="AW81" s="23"/>
      <c r="AX81" s="23"/>
      <c r="AY81" s="23"/>
      <c r="AZ81" s="23"/>
      <c r="BA81" s="24"/>
      <c r="BB81" s="24"/>
      <c r="BC81" s="24"/>
      <c r="BD81" s="24"/>
      <c r="BE81" s="24">
        <v>23</v>
      </c>
      <c r="BF81" s="24"/>
      <c r="BG81" s="24"/>
      <c r="BH81" s="24"/>
      <c r="BI81" s="24"/>
      <c r="BJ81" s="24"/>
      <c r="BK81" s="24"/>
      <c r="BL81" s="25"/>
      <c r="BM81" s="25"/>
      <c r="BN81" s="25"/>
      <c r="BO81" s="25"/>
      <c r="BP81" s="25">
        <v>42</v>
      </c>
      <c r="BQ81" s="25"/>
      <c r="BR81" s="25"/>
      <c r="BS81" s="25"/>
      <c r="BT81" s="25"/>
      <c r="BU81" s="25"/>
      <c r="BV81" s="25"/>
    </row>
    <row r="82" spans="1:74" ht="12" customHeight="1" x14ac:dyDescent="0.25">
      <c r="A82" s="27" t="e">
        <f>+#REF!+1</f>
        <v>#REF!</v>
      </c>
      <c r="B82" s="43" t="s">
        <v>68</v>
      </c>
      <c r="C82" s="87" t="s">
        <v>490</v>
      </c>
      <c r="D82" s="88" t="s">
        <v>109</v>
      </c>
      <c r="E82" s="88" t="s">
        <v>110</v>
      </c>
      <c r="F82" s="89">
        <v>34628</v>
      </c>
      <c r="G82" s="29">
        <v>1149</v>
      </c>
      <c r="H82" s="29" t="s">
        <v>71</v>
      </c>
      <c r="I82" s="90" t="s">
        <v>805</v>
      </c>
      <c r="J82" s="88" t="s">
        <v>471</v>
      </c>
      <c r="K82" s="44" t="s">
        <v>27</v>
      </c>
      <c r="L82" s="36" t="s">
        <v>94</v>
      </c>
      <c r="M82" s="106" t="s">
        <v>1348</v>
      </c>
      <c r="N82" s="32"/>
      <c r="O82" s="41"/>
      <c r="P82" s="33"/>
      <c r="Q82" s="34">
        <f t="shared" si="26"/>
        <v>0</v>
      </c>
      <c r="R82" s="34">
        <f t="shared" si="27"/>
        <v>0</v>
      </c>
      <c r="S82" s="34">
        <f t="shared" si="28"/>
        <v>0</v>
      </c>
      <c r="T82" s="34">
        <f t="shared" si="29"/>
        <v>64</v>
      </c>
      <c r="U82" s="34">
        <f t="shared" si="30"/>
        <v>0</v>
      </c>
      <c r="V82" s="34">
        <f t="shared" si="31"/>
        <v>0</v>
      </c>
      <c r="W82" s="34">
        <f t="shared" si="32"/>
        <v>0</v>
      </c>
      <c r="X82" s="34">
        <f t="shared" si="33"/>
        <v>0</v>
      </c>
      <c r="Y82" s="34">
        <f t="shared" si="34"/>
        <v>0</v>
      </c>
      <c r="Z82" s="34"/>
      <c r="AA82" s="71">
        <v>45578</v>
      </c>
      <c r="AB82" s="20" t="s">
        <v>1313</v>
      </c>
      <c r="AC82" s="21" t="s">
        <v>1219</v>
      </c>
      <c r="AD82" s="35" t="s">
        <v>2204</v>
      </c>
      <c r="AE82" s="46"/>
      <c r="AF82" s="22"/>
      <c r="AG82" s="22"/>
      <c r="AH82" s="22"/>
      <c r="AI82" s="22">
        <v>15</v>
      </c>
      <c r="AJ82" s="22"/>
      <c r="AK82" s="22"/>
      <c r="AL82" s="22"/>
      <c r="AM82" s="22"/>
      <c r="AN82" s="22"/>
      <c r="AO82" s="22"/>
      <c r="AP82" s="23"/>
      <c r="AQ82" s="23"/>
      <c r="AR82" s="23"/>
      <c r="AS82" s="23"/>
      <c r="AT82" s="23">
        <v>6</v>
      </c>
      <c r="AU82" s="23"/>
      <c r="AV82" s="23"/>
      <c r="AW82" s="23"/>
      <c r="AX82" s="23"/>
      <c r="AY82" s="23"/>
      <c r="AZ82" s="23"/>
      <c r="BA82" s="24"/>
      <c r="BB82" s="24"/>
      <c r="BC82" s="24"/>
      <c r="BD82" s="24"/>
      <c r="BE82" s="24">
        <v>15</v>
      </c>
      <c r="BF82" s="24"/>
      <c r="BG82" s="24"/>
      <c r="BH82" s="24"/>
      <c r="BI82" s="24"/>
      <c r="BJ82" s="24"/>
      <c r="BK82" s="24"/>
      <c r="BL82" s="25"/>
      <c r="BM82" s="25"/>
      <c r="BN82" s="25"/>
      <c r="BO82" s="25"/>
      <c r="BP82" s="25">
        <v>28</v>
      </c>
      <c r="BQ82" s="25"/>
      <c r="BR82" s="25"/>
      <c r="BS82" s="25"/>
      <c r="BT82" s="25"/>
      <c r="BU82" s="25"/>
      <c r="BV82" s="25"/>
    </row>
    <row r="83" spans="1:74" ht="12" customHeight="1" x14ac:dyDescent="0.25">
      <c r="A83" s="27" t="e">
        <f>+#REF!+1</f>
        <v>#REF!</v>
      </c>
      <c r="B83" s="43" t="s">
        <v>68</v>
      </c>
      <c r="C83" s="87" t="s">
        <v>485</v>
      </c>
      <c r="D83" s="88" t="s">
        <v>116</v>
      </c>
      <c r="E83" s="88" t="s">
        <v>114</v>
      </c>
      <c r="F83" s="89">
        <v>30402</v>
      </c>
      <c r="G83" s="29">
        <v>1145</v>
      </c>
      <c r="H83" s="29" t="s">
        <v>1857</v>
      </c>
      <c r="I83" s="90" t="s">
        <v>810</v>
      </c>
      <c r="J83" s="88" t="s">
        <v>145</v>
      </c>
      <c r="K83" s="44" t="s">
        <v>34</v>
      </c>
      <c r="L83" s="36" t="s">
        <v>94</v>
      </c>
      <c r="M83" s="106" t="s">
        <v>1349</v>
      </c>
      <c r="N83" s="32"/>
      <c r="O83" s="30"/>
      <c r="P83" s="33"/>
      <c r="Q83" s="34">
        <f t="shared" si="26"/>
        <v>0</v>
      </c>
      <c r="R83" s="34">
        <f t="shared" si="27"/>
        <v>0</v>
      </c>
      <c r="S83" s="34">
        <f t="shared" si="28"/>
        <v>0</v>
      </c>
      <c r="T83" s="34">
        <f t="shared" si="29"/>
        <v>59</v>
      </c>
      <c r="U83" s="34">
        <f t="shared" si="30"/>
        <v>0</v>
      </c>
      <c r="V83" s="34">
        <f t="shared" si="31"/>
        <v>0</v>
      </c>
      <c r="W83" s="34">
        <f t="shared" si="32"/>
        <v>0</v>
      </c>
      <c r="X83" s="34">
        <f t="shared" si="33"/>
        <v>0</v>
      </c>
      <c r="Y83" s="34">
        <f t="shared" si="34"/>
        <v>0</v>
      </c>
      <c r="Z83" s="34"/>
      <c r="AA83" s="71">
        <v>45578</v>
      </c>
      <c r="AB83" s="20" t="s">
        <v>1313</v>
      </c>
      <c r="AC83" s="21" t="s">
        <v>1219</v>
      </c>
      <c r="AD83" s="35" t="s">
        <v>2204</v>
      </c>
      <c r="AE83" s="64"/>
      <c r="AF83" s="22"/>
      <c r="AG83" s="22"/>
      <c r="AH83" s="22"/>
      <c r="AI83" s="22">
        <v>5</v>
      </c>
      <c r="AJ83" s="22"/>
      <c r="AK83" s="22"/>
      <c r="AL83" s="22"/>
      <c r="AM83" s="22"/>
      <c r="AN83" s="22"/>
      <c r="AO83" s="22"/>
      <c r="AP83" s="23"/>
      <c r="AQ83" s="23"/>
      <c r="AR83" s="23"/>
      <c r="AS83" s="23"/>
      <c r="AT83" s="23">
        <v>28</v>
      </c>
      <c r="AU83" s="23"/>
      <c r="AV83" s="23"/>
      <c r="AW83" s="23"/>
      <c r="AX83" s="23"/>
      <c r="AY83" s="23"/>
      <c r="AZ83" s="23"/>
      <c r="BA83" s="24"/>
      <c r="BB83" s="24"/>
      <c r="BC83" s="24"/>
      <c r="BD83" s="24"/>
      <c r="BE83" s="24">
        <v>17</v>
      </c>
      <c r="BF83" s="24"/>
      <c r="BG83" s="24"/>
      <c r="BH83" s="24"/>
      <c r="BI83" s="24"/>
      <c r="BJ83" s="24"/>
      <c r="BK83" s="24"/>
      <c r="BL83" s="25"/>
      <c r="BM83" s="25"/>
      <c r="BN83" s="25"/>
      <c r="BO83" s="25"/>
      <c r="BP83" s="25">
        <v>9</v>
      </c>
      <c r="BQ83" s="25"/>
      <c r="BR83" s="25"/>
      <c r="BS83" s="25"/>
      <c r="BT83" s="25"/>
      <c r="BU83" s="25"/>
      <c r="BV83" s="25"/>
    </row>
    <row r="84" spans="1:74" ht="12" customHeight="1" x14ac:dyDescent="0.25">
      <c r="A84" s="27" t="e">
        <f>+#REF!+1</f>
        <v>#REF!</v>
      </c>
      <c r="B84" s="43" t="s">
        <v>68</v>
      </c>
      <c r="C84" s="87" t="s">
        <v>498</v>
      </c>
      <c r="D84" s="88" t="s">
        <v>125</v>
      </c>
      <c r="E84" s="88" t="s">
        <v>126</v>
      </c>
      <c r="F84" s="89">
        <v>30912</v>
      </c>
      <c r="G84" s="29">
        <v>1057</v>
      </c>
      <c r="H84" s="29" t="s">
        <v>1857</v>
      </c>
      <c r="I84" s="90" t="s">
        <v>780</v>
      </c>
      <c r="J84" s="88" t="s">
        <v>499</v>
      </c>
      <c r="K84" s="44" t="s">
        <v>27</v>
      </c>
      <c r="L84" s="36" t="s">
        <v>94</v>
      </c>
      <c r="M84" s="106" t="s">
        <v>1350</v>
      </c>
      <c r="N84" s="32"/>
      <c r="O84" s="41"/>
      <c r="P84" s="33"/>
      <c r="Q84" s="34">
        <f t="shared" si="26"/>
        <v>0</v>
      </c>
      <c r="R84" s="34">
        <f t="shared" si="27"/>
        <v>0</v>
      </c>
      <c r="S84" s="34">
        <f t="shared" si="28"/>
        <v>0</v>
      </c>
      <c r="T84" s="34">
        <f t="shared" si="29"/>
        <v>58</v>
      </c>
      <c r="U84" s="34">
        <f t="shared" si="30"/>
        <v>0</v>
      </c>
      <c r="V84" s="34">
        <f t="shared" si="31"/>
        <v>0</v>
      </c>
      <c r="W84" s="34">
        <f t="shared" si="32"/>
        <v>0</v>
      </c>
      <c r="X84" s="34">
        <f t="shared" si="33"/>
        <v>0</v>
      </c>
      <c r="Y84" s="34">
        <f t="shared" si="34"/>
        <v>0</v>
      </c>
      <c r="Z84" s="34"/>
      <c r="AA84" s="71">
        <v>45578</v>
      </c>
      <c r="AB84" s="20" t="s">
        <v>1313</v>
      </c>
      <c r="AC84" s="21" t="s">
        <v>1219</v>
      </c>
      <c r="AD84" s="35" t="s">
        <v>2204</v>
      </c>
      <c r="AE84" s="64"/>
      <c r="AF84" s="22"/>
      <c r="AG84" s="22"/>
      <c r="AH84" s="22"/>
      <c r="AI84" s="22">
        <v>8</v>
      </c>
      <c r="AJ84" s="22"/>
      <c r="AK84" s="22"/>
      <c r="AL84" s="22"/>
      <c r="AM84" s="22"/>
      <c r="AN84" s="22"/>
      <c r="AO84" s="22"/>
      <c r="AP84" s="23"/>
      <c r="AQ84" s="23"/>
      <c r="AR84" s="23"/>
      <c r="AS84" s="23"/>
      <c r="AT84" s="23">
        <v>17</v>
      </c>
      <c r="AU84" s="23"/>
      <c r="AV84" s="23"/>
      <c r="AW84" s="23"/>
      <c r="AX84" s="23"/>
      <c r="AY84" s="23"/>
      <c r="AZ84" s="23"/>
      <c r="BA84" s="24"/>
      <c r="BB84" s="24"/>
      <c r="BC84" s="24"/>
      <c r="BD84" s="24"/>
      <c r="BE84" s="24">
        <v>22</v>
      </c>
      <c r="BF84" s="24"/>
      <c r="BG84" s="24"/>
      <c r="BH84" s="24"/>
      <c r="BI84" s="24"/>
      <c r="BJ84" s="24"/>
      <c r="BK84" s="24"/>
      <c r="BL84" s="25"/>
      <c r="BM84" s="25"/>
      <c r="BN84" s="25"/>
      <c r="BO84" s="25"/>
      <c r="BP84" s="25">
        <v>11</v>
      </c>
      <c r="BQ84" s="25"/>
      <c r="BR84" s="25"/>
      <c r="BS84" s="25"/>
      <c r="BT84" s="25"/>
      <c r="BU84" s="25"/>
      <c r="BV84" s="25"/>
    </row>
    <row r="85" spans="1:74" ht="12" customHeight="1" x14ac:dyDescent="0.25">
      <c r="A85" s="27" t="e">
        <f>+#REF!+1</f>
        <v>#REF!</v>
      </c>
      <c r="B85" s="43" t="s">
        <v>68</v>
      </c>
      <c r="C85" s="92" t="s">
        <v>234</v>
      </c>
      <c r="D85" s="93" t="s">
        <v>235</v>
      </c>
      <c r="E85" s="94" t="s">
        <v>229</v>
      </c>
      <c r="F85" s="91">
        <v>38441</v>
      </c>
      <c r="G85" s="14">
        <v>1091</v>
      </c>
      <c r="H85" s="29" t="s">
        <v>71</v>
      </c>
      <c r="I85" s="92" t="s">
        <v>815</v>
      </c>
      <c r="J85" s="94" t="s">
        <v>92</v>
      </c>
      <c r="K85" s="21" t="s">
        <v>34</v>
      </c>
      <c r="L85" s="36" t="s">
        <v>94</v>
      </c>
      <c r="M85" s="106" t="s">
        <v>1351</v>
      </c>
      <c r="N85" s="32"/>
      <c r="O85" s="30"/>
      <c r="P85" s="33"/>
      <c r="Q85" s="34">
        <f t="shared" si="26"/>
        <v>0</v>
      </c>
      <c r="R85" s="34">
        <f t="shared" si="27"/>
        <v>0</v>
      </c>
      <c r="S85" s="34">
        <f t="shared" si="28"/>
        <v>0</v>
      </c>
      <c r="T85" s="34">
        <f t="shared" si="29"/>
        <v>47</v>
      </c>
      <c r="U85" s="34">
        <f t="shared" si="30"/>
        <v>42</v>
      </c>
      <c r="V85" s="34">
        <f t="shared" si="31"/>
        <v>0</v>
      </c>
      <c r="W85" s="34">
        <f t="shared" si="32"/>
        <v>0</v>
      </c>
      <c r="X85" s="34">
        <f t="shared" si="33"/>
        <v>0</v>
      </c>
      <c r="Y85" s="34">
        <f t="shared" si="34"/>
        <v>0</v>
      </c>
      <c r="Z85" s="34"/>
      <c r="AA85" s="71">
        <v>45578</v>
      </c>
      <c r="AB85" s="20" t="s">
        <v>1313</v>
      </c>
      <c r="AC85" s="21" t="s">
        <v>1219</v>
      </c>
      <c r="AD85" s="35" t="s">
        <v>2204</v>
      </c>
      <c r="AE85" s="64"/>
      <c r="AF85" s="22"/>
      <c r="AG85" s="22"/>
      <c r="AH85" s="22"/>
      <c r="AI85" s="22">
        <v>23</v>
      </c>
      <c r="AJ85" s="22"/>
      <c r="AK85" s="22"/>
      <c r="AL85" s="22"/>
      <c r="AM85" s="22"/>
      <c r="AN85" s="22"/>
      <c r="AO85" s="22"/>
      <c r="AP85" s="23"/>
      <c r="AQ85" s="23"/>
      <c r="AR85" s="23"/>
      <c r="AS85" s="23"/>
      <c r="AT85" s="23">
        <v>24</v>
      </c>
      <c r="AU85" s="23"/>
      <c r="AV85" s="23"/>
      <c r="AW85" s="23"/>
      <c r="AX85" s="23"/>
      <c r="AY85" s="23"/>
      <c r="AZ85" s="2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5"/>
      <c r="BM85" s="25"/>
      <c r="BN85" s="25"/>
      <c r="BO85" s="25"/>
      <c r="BP85" s="25"/>
      <c r="BQ85" s="25">
        <v>42</v>
      </c>
      <c r="BR85" s="25"/>
      <c r="BS85" s="25"/>
      <c r="BT85" s="25"/>
      <c r="BU85" s="25"/>
      <c r="BV85" s="25"/>
    </row>
    <row r="86" spans="1:74" ht="12" customHeight="1" x14ac:dyDescent="0.25">
      <c r="A86" s="27" t="e">
        <f>+#REF!+1</f>
        <v>#REF!</v>
      </c>
      <c r="B86" s="43" t="s">
        <v>68</v>
      </c>
      <c r="C86" s="87" t="s">
        <v>502</v>
      </c>
      <c r="D86" s="88" t="s">
        <v>149</v>
      </c>
      <c r="E86" s="88" t="s">
        <v>155</v>
      </c>
      <c r="F86" s="89">
        <v>29064</v>
      </c>
      <c r="G86" s="29">
        <v>1034</v>
      </c>
      <c r="H86" s="29" t="s">
        <v>1384</v>
      </c>
      <c r="I86" s="90" t="s">
        <v>810</v>
      </c>
      <c r="J86" s="88" t="s">
        <v>145</v>
      </c>
      <c r="K86" s="44" t="s">
        <v>34</v>
      </c>
      <c r="L86" s="36" t="s">
        <v>94</v>
      </c>
      <c r="M86" s="106" t="s">
        <v>1352</v>
      </c>
      <c r="N86" s="32"/>
      <c r="O86" s="30"/>
      <c r="P86" s="33"/>
      <c r="Q86" s="34">
        <f t="shared" si="26"/>
        <v>0</v>
      </c>
      <c r="R86" s="34">
        <f t="shared" si="27"/>
        <v>0</v>
      </c>
      <c r="S86" s="34">
        <f t="shared" si="28"/>
        <v>0</v>
      </c>
      <c r="T86" s="34">
        <f t="shared" si="29"/>
        <v>31</v>
      </c>
      <c r="U86" s="34">
        <f t="shared" si="30"/>
        <v>65</v>
      </c>
      <c r="V86" s="34">
        <f t="shared" si="31"/>
        <v>0</v>
      </c>
      <c r="W86" s="34">
        <f t="shared" si="32"/>
        <v>0</v>
      </c>
      <c r="X86" s="34">
        <f t="shared" si="33"/>
        <v>0</v>
      </c>
      <c r="Y86" s="34">
        <f t="shared" si="34"/>
        <v>0</v>
      </c>
      <c r="Z86" s="34"/>
      <c r="AA86" s="71">
        <v>45578</v>
      </c>
      <c r="AB86" s="20" t="s">
        <v>1313</v>
      </c>
      <c r="AC86" s="21" t="s">
        <v>1219</v>
      </c>
      <c r="AD86" s="35" t="s">
        <v>2204</v>
      </c>
      <c r="AE86" s="64"/>
      <c r="AF86" s="22"/>
      <c r="AG86" s="22"/>
      <c r="AH86" s="22"/>
      <c r="AI86" s="22">
        <v>13</v>
      </c>
      <c r="AJ86" s="22"/>
      <c r="AK86" s="22"/>
      <c r="AL86" s="22"/>
      <c r="AM86" s="22"/>
      <c r="AN86" s="22"/>
      <c r="AO86" s="22"/>
      <c r="AP86" s="23"/>
      <c r="AQ86" s="23"/>
      <c r="AR86" s="23"/>
      <c r="AS86" s="23"/>
      <c r="AT86" s="23">
        <v>15</v>
      </c>
      <c r="AU86" s="23"/>
      <c r="AV86" s="23"/>
      <c r="AW86" s="23"/>
      <c r="AX86" s="23"/>
      <c r="AY86" s="23"/>
      <c r="AZ86" s="23"/>
      <c r="BA86" s="24"/>
      <c r="BB86" s="24"/>
      <c r="BC86" s="24"/>
      <c r="BD86" s="24"/>
      <c r="BE86" s="24">
        <v>3</v>
      </c>
      <c r="BF86" s="24"/>
      <c r="BG86" s="24"/>
      <c r="BH86" s="24"/>
      <c r="BI86" s="24"/>
      <c r="BJ86" s="24"/>
      <c r="BK86" s="24"/>
      <c r="BL86" s="25"/>
      <c r="BM86" s="25"/>
      <c r="BN86" s="25"/>
      <c r="BO86" s="25"/>
      <c r="BP86" s="25"/>
      <c r="BQ86" s="25">
        <v>65</v>
      </c>
      <c r="BR86" s="25"/>
      <c r="BS86" s="25"/>
      <c r="BT86" s="25"/>
      <c r="BU86" s="25"/>
      <c r="BV86" s="25"/>
    </row>
    <row r="87" spans="1:74" ht="12" customHeight="1" x14ac:dyDescent="0.25">
      <c r="A87" s="27"/>
      <c r="B87" s="43" t="s">
        <v>68</v>
      </c>
      <c r="C87" s="87" t="s">
        <v>1996</v>
      </c>
      <c r="D87" s="88" t="s">
        <v>525</v>
      </c>
      <c r="E87" s="88" t="s">
        <v>1997</v>
      </c>
      <c r="F87" s="89">
        <v>36435</v>
      </c>
      <c r="G87" s="29">
        <v>858</v>
      </c>
      <c r="H87" s="29" t="s">
        <v>71</v>
      </c>
      <c r="I87" s="90" t="s">
        <v>811</v>
      </c>
      <c r="J87" s="88" t="s">
        <v>124</v>
      </c>
      <c r="K87" s="44" t="s">
        <v>34</v>
      </c>
      <c r="L87" s="36" t="s">
        <v>94</v>
      </c>
      <c r="M87" s="106" t="s">
        <v>1353</v>
      </c>
      <c r="N87" s="32"/>
      <c r="O87" s="41"/>
      <c r="P87" s="33"/>
      <c r="Q87" s="34">
        <f t="shared" si="26"/>
        <v>0</v>
      </c>
      <c r="R87" s="34">
        <f t="shared" si="27"/>
        <v>0</v>
      </c>
      <c r="S87" s="34">
        <f t="shared" si="28"/>
        <v>0</v>
      </c>
      <c r="T87" s="34">
        <f t="shared" si="29"/>
        <v>28</v>
      </c>
      <c r="U87" s="34">
        <f t="shared" si="30"/>
        <v>0</v>
      </c>
      <c r="V87" s="34">
        <f t="shared" si="31"/>
        <v>0</v>
      </c>
      <c r="W87" s="34">
        <f t="shared" si="32"/>
        <v>0</v>
      </c>
      <c r="X87" s="34">
        <f t="shared" si="33"/>
        <v>0</v>
      </c>
      <c r="Y87" s="34">
        <f t="shared" si="34"/>
        <v>0</v>
      </c>
      <c r="Z87" s="34"/>
      <c r="AA87" s="71">
        <v>45578</v>
      </c>
      <c r="AB87" s="20" t="s">
        <v>1313</v>
      </c>
      <c r="AC87" s="21" t="s">
        <v>1219</v>
      </c>
      <c r="AD87" s="35" t="s">
        <v>2204</v>
      </c>
      <c r="AE87" s="64"/>
      <c r="AF87" s="22"/>
      <c r="AG87" s="22"/>
      <c r="AH87" s="22"/>
      <c r="AI87" s="22">
        <v>17</v>
      </c>
      <c r="AJ87" s="22"/>
      <c r="AK87" s="22"/>
      <c r="AL87" s="22"/>
      <c r="AM87" s="22"/>
      <c r="AN87" s="22"/>
      <c r="AO87" s="22"/>
      <c r="AP87" s="23"/>
      <c r="AQ87" s="23"/>
      <c r="AR87" s="23"/>
      <c r="AS87" s="23"/>
      <c r="AT87" s="23">
        <v>2</v>
      </c>
      <c r="AU87" s="23"/>
      <c r="AV87" s="23"/>
      <c r="AW87" s="23"/>
      <c r="AX87" s="23"/>
      <c r="AY87" s="23"/>
      <c r="AZ87" s="23"/>
      <c r="BA87" s="24"/>
      <c r="BB87" s="24"/>
      <c r="BC87" s="24"/>
      <c r="BD87" s="24"/>
      <c r="BE87" s="24"/>
      <c r="BF87" s="24">
        <v>100</v>
      </c>
      <c r="BG87" s="24"/>
      <c r="BH87" s="24"/>
      <c r="BI87" s="24"/>
      <c r="BJ87" s="24"/>
      <c r="BK87" s="24"/>
      <c r="BL87" s="25"/>
      <c r="BM87" s="25"/>
      <c r="BN87" s="25"/>
      <c r="BO87" s="25"/>
      <c r="BP87" s="25">
        <v>8</v>
      </c>
      <c r="BQ87" s="25"/>
      <c r="BR87" s="25"/>
      <c r="BS87" s="25"/>
      <c r="BT87" s="25"/>
      <c r="BU87" s="25"/>
      <c r="BV87" s="25"/>
    </row>
    <row r="88" spans="1:74" ht="12" customHeight="1" x14ac:dyDescent="0.25">
      <c r="A88" s="27"/>
      <c r="B88" s="43" t="s">
        <v>68</v>
      </c>
      <c r="C88" s="92" t="s">
        <v>902</v>
      </c>
      <c r="D88" s="93" t="s">
        <v>903</v>
      </c>
      <c r="E88" s="94" t="s">
        <v>141</v>
      </c>
      <c r="F88" s="91">
        <v>28580</v>
      </c>
      <c r="G88" s="14">
        <v>1110</v>
      </c>
      <c r="H88" s="14" t="s">
        <v>1384</v>
      </c>
      <c r="I88" s="95" t="s">
        <v>787</v>
      </c>
      <c r="J88" s="94" t="s">
        <v>822</v>
      </c>
      <c r="K88" s="44" t="s">
        <v>27</v>
      </c>
      <c r="L88" s="36" t="s">
        <v>94</v>
      </c>
      <c r="M88" s="106" t="s">
        <v>1354</v>
      </c>
      <c r="N88" s="32"/>
      <c r="O88" s="30"/>
      <c r="P88" s="33"/>
      <c r="Q88" s="34">
        <f t="shared" si="26"/>
        <v>0</v>
      </c>
      <c r="R88" s="34">
        <f t="shared" si="27"/>
        <v>0</v>
      </c>
      <c r="S88" s="34">
        <f t="shared" si="28"/>
        <v>0</v>
      </c>
      <c r="T88" s="34">
        <f t="shared" si="29"/>
        <v>24</v>
      </c>
      <c r="U88" s="34">
        <f t="shared" si="30"/>
        <v>19</v>
      </c>
      <c r="V88" s="34">
        <f t="shared" si="31"/>
        <v>0</v>
      </c>
      <c r="W88" s="34">
        <f t="shared" si="32"/>
        <v>0</v>
      </c>
      <c r="X88" s="34">
        <f t="shared" si="33"/>
        <v>0</v>
      </c>
      <c r="Y88" s="34">
        <f t="shared" si="34"/>
        <v>0</v>
      </c>
      <c r="Z88" s="34"/>
      <c r="AA88" s="71">
        <v>45578</v>
      </c>
      <c r="AB88" s="20" t="s">
        <v>1313</v>
      </c>
      <c r="AC88" s="21" t="s">
        <v>1219</v>
      </c>
      <c r="AD88" s="35" t="s">
        <v>2204</v>
      </c>
      <c r="AE88" s="64"/>
      <c r="AF88" s="22"/>
      <c r="AG88" s="22"/>
      <c r="AH88" s="22"/>
      <c r="AI88" s="22"/>
      <c r="AJ88" s="22">
        <v>37</v>
      </c>
      <c r="AK88" s="22"/>
      <c r="AL88" s="22"/>
      <c r="AM88" s="22"/>
      <c r="AN88" s="22"/>
      <c r="AO88" s="22"/>
      <c r="AP88" s="23"/>
      <c r="AQ88" s="23"/>
      <c r="AR88" s="23"/>
      <c r="AS88" s="23"/>
      <c r="AT88" s="23"/>
      <c r="AU88" s="23">
        <v>17</v>
      </c>
      <c r="AV88" s="23"/>
      <c r="AW88" s="23"/>
      <c r="AX88" s="23"/>
      <c r="AY88" s="23"/>
      <c r="AZ88" s="23"/>
      <c r="BA88" s="24"/>
      <c r="BB88" s="24"/>
      <c r="BC88" s="24"/>
      <c r="BD88" s="24"/>
      <c r="BE88" s="24"/>
      <c r="BF88" s="24">
        <v>65</v>
      </c>
      <c r="BG88" s="24"/>
      <c r="BH88" s="24"/>
      <c r="BI88" s="24"/>
      <c r="BJ88" s="24"/>
      <c r="BK88" s="24"/>
      <c r="BL88" s="25"/>
      <c r="BM88" s="25"/>
      <c r="BN88" s="25"/>
      <c r="BO88" s="25"/>
      <c r="BP88" s="25">
        <v>23</v>
      </c>
      <c r="BQ88" s="25"/>
      <c r="BR88" s="25"/>
      <c r="BS88" s="25"/>
      <c r="BT88" s="25"/>
      <c r="BU88" s="25"/>
      <c r="BV88" s="25"/>
    </row>
    <row r="89" spans="1:74" ht="12" customHeight="1" x14ac:dyDescent="0.25">
      <c r="A89" s="27"/>
      <c r="B89" s="43" t="s">
        <v>68</v>
      </c>
      <c r="C89" s="87" t="s">
        <v>930</v>
      </c>
      <c r="D89" s="88" t="s">
        <v>199</v>
      </c>
      <c r="E89" s="88" t="s">
        <v>200</v>
      </c>
      <c r="F89" s="89">
        <v>37872</v>
      </c>
      <c r="G89" s="29">
        <v>1126</v>
      </c>
      <c r="H89" s="29" t="s">
        <v>71</v>
      </c>
      <c r="I89" s="90" t="s">
        <v>807</v>
      </c>
      <c r="J89" s="88" t="s">
        <v>361</v>
      </c>
      <c r="K89" s="44" t="s">
        <v>27</v>
      </c>
      <c r="L89" s="36" t="s">
        <v>94</v>
      </c>
      <c r="M89" s="106" t="s">
        <v>1355</v>
      </c>
      <c r="N89" s="32"/>
      <c r="O89" s="41"/>
      <c r="P89" s="33"/>
      <c r="Q89" s="34">
        <f t="shared" si="26"/>
        <v>0</v>
      </c>
      <c r="R89" s="34">
        <f t="shared" si="27"/>
        <v>0</v>
      </c>
      <c r="S89" s="34">
        <f t="shared" si="28"/>
        <v>0</v>
      </c>
      <c r="T89" s="34">
        <f t="shared" si="29"/>
        <v>23</v>
      </c>
      <c r="U89" s="34">
        <f t="shared" si="30"/>
        <v>81</v>
      </c>
      <c r="V89" s="34">
        <f t="shared" si="31"/>
        <v>0</v>
      </c>
      <c r="W89" s="34">
        <f t="shared" si="32"/>
        <v>0</v>
      </c>
      <c r="X89" s="34">
        <f t="shared" si="33"/>
        <v>0</v>
      </c>
      <c r="Y89" s="34">
        <f t="shared" si="34"/>
        <v>0</v>
      </c>
      <c r="Z89" s="34"/>
      <c r="AA89" s="71">
        <v>45578</v>
      </c>
      <c r="AB89" s="20" t="s">
        <v>1313</v>
      </c>
      <c r="AC89" s="21" t="s">
        <v>1219</v>
      </c>
      <c r="AD89" s="35" t="s">
        <v>2204</v>
      </c>
      <c r="AE89" s="64"/>
      <c r="AF89" s="22"/>
      <c r="AG89" s="22"/>
      <c r="AH89" s="22"/>
      <c r="AI89" s="22"/>
      <c r="AJ89" s="22"/>
      <c r="AK89" s="22">
        <v>100</v>
      </c>
      <c r="AL89" s="22"/>
      <c r="AM89" s="22"/>
      <c r="AN89" s="22"/>
      <c r="AO89" s="22"/>
      <c r="AP89" s="23"/>
      <c r="AQ89" s="23"/>
      <c r="AR89" s="23"/>
      <c r="AS89" s="23"/>
      <c r="AT89" s="23"/>
      <c r="AU89" s="23">
        <v>80</v>
      </c>
      <c r="AV89" s="23"/>
      <c r="AW89" s="23"/>
      <c r="AX89" s="23"/>
      <c r="AY89" s="23"/>
      <c r="AZ89" s="23"/>
      <c r="BA89" s="24"/>
      <c r="BB89" s="24"/>
      <c r="BC89" s="24"/>
      <c r="BD89" s="24"/>
      <c r="BE89" s="24">
        <v>6</v>
      </c>
      <c r="BF89" s="24"/>
      <c r="BG89" s="24"/>
      <c r="BH89" s="24"/>
      <c r="BI89" s="24"/>
      <c r="BJ89" s="24"/>
      <c r="BK89" s="24"/>
      <c r="BL89" s="25"/>
      <c r="BM89" s="25"/>
      <c r="BN89" s="25"/>
      <c r="BO89" s="25"/>
      <c r="BP89" s="25">
        <v>17</v>
      </c>
      <c r="BQ89" s="25"/>
      <c r="BR89" s="25"/>
      <c r="BS89" s="25"/>
      <c r="BT89" s="25"/>
      <c r="BU89" s="25"/>
      <c r="BV89" s="25"/>
    </row>
    <row r="90" spans="1:74" ht="12" customHeight="1" x14ac:dyDescent="0.25">
      <c r="A90" s="27"/>
      <c r="B90" s="43" t="s">
        <v>68</v>
      </c>
      <c r="C90" s="96" t="s">
        <v>183</v>
      </c>
      <c r="D90" s="97" t="s">
        <v>184</v>
      </c>
      <c r="E90" s="98" t="s">
        <v>185</v>
      </c>
      <c r="F90" s="99">
        <v>33020</v>
      </c>
      <c r="G90" s="15">
        <v>1156</v>
      </c>
      <c r="H90" s="15" t="s">
        <v>71</v>
      </c>
      <c r="I90" s="90" t="s">
        <v>893</v>
      </c>
      <c r="J90" s="98" t="s">
        <v>186</v>
      </c>
      <c r="K90" s="45" t="s">
        <v>27</v>
      </c>
      <c r="L90" s="36" t="s">
        <v>94</v>
      </c>
      <c r="M90" s="106" t="s">
        <v>1356</v>
      </c>
      <c r="N90" s="32"/>
      <c r="O90" s="30"/>
      <c r="P90" s="33"/>
      <c r="Q90" s="34">
        <f t="shared" si="26"/>
        <v>0</v>
      </c>
      <c r="R90" s="34">
        <f t="shared" si="27"/>
        <v>0</v>
      </c>
      <c r="S90" s="34">
        <f t="shared" si="28"/>
        <v>0</v>
      </c>
      <c r="T90" s="34">
        <f t="shared" si="29"/>
        <v>22</v>
      </c>
      <c r="U90" s="34">
        <f t="shared" si="30"/>
        <v>90</v>
      </c>
      <c r="V90" s="34">
        <f t="shared" si="31"/>
        <v>0</v>
      </c>
      <c r="W90" s="34">
        <f t="shared" si="32"/>
        <v>0</v>
      </c>
      <c r="X90" s="34">
        <f t="shared" si="33"/>
        <v>0</v>
      </c>
      <c r="Y90" s="34">
        <f t="shared" si="34"/>
        <v>0</v>
      </c>
      <c r="Z90" s="34"/>
      <c r="AA90" s="71">
        <v>45578</v>
      </c>
      <c r="AB90" s="20" t="s">
        <v>1313</v>
      </c>
      <c r="AC90" s="21" t="s">
        <v>1219</v>
      </c>
      <c r="AD90" s="35" t="s">
        <v>2204</v>
      </c>
      <c r="AE90" s="64"/>
      <c r="AF90" s="22"/>
      <c r="AG90" s="22"/>
      <c r="AH90" s="22"/>
      <c r="AI90" s="22"/>
      <c r="AJ90" s="22">
        <v>25</v>
      </c>
      <c r="AK90" s="22"/>
      <c r="AL90" s="22"/>
      <c r="AM90" s="22"/>
      <c r="AN90" s="22"/>
      <c r="AO90" s="22"/>
      <c r="AP90" s="23"/>
      <c r="AQ90" s="23"/>
      <c r="AR90" s="23"/>
      <c r="AS90" s="23"/>
      <c r="AT90" s="23"/>
      <c r="AU90" s="23">
        <v>65</v>
      </c>
      <c r="AV90" s="23"/>
      <c r="AW90" s="23"/>
      <c r="AX90" s="23"/>
      <c r="AY90" s="23"/>
      <c r="AZ90" s="23"/>
      <c r="BA90" s="24"/>
      <c r="BB90" s="24"/>
      <c r="BC90" s="24"/>
      <c r="BD90" s="24"/>
      <c r="BE90" s="24">
        <v>7</v>
      </c>
      <c r="BF90" s="24"/>
      <c r="BG90" s="24"/>
      <c r="BH90" s="24"/>
      <c r="BI90" s="24"/>
      <c r="BJ90" s="24"/>
      <c r="BK90" s="24"/>
      <c r="BL90" s="25"/>
      <c r="BM90" s="25"/>
      <c r="BN90" s="25"/>
      <c r="BO90" s="25"/>
      <c r="BP90" s="25">
        <v>15</v>
      </c>
      <c r="BQ90" s="25"/>
      <c r="BR90" s="25"/>
      <c r="BS90" s="25"/>
      <c r="BT90" s="25"/>
      <c r="BU90" s="25"/>
      <c r="BV90" s="25"/>
    </row>
    <row r="91" spans="1:74" ht="12" customHeight="1" x14ac:dyDescent="0.25">
      <c r="A91" s="27"/>
      <c r="B91" s="43" t="s">
        <v>68</v>
      </c>
      <c r="C91" s="92" t="s">
        <v>132</v>
      </c>
      <c r="D91" s="93" t="s">
        <v>133</v>
      </c>
      <c r="E91" s="94" t="s">
        <v>134</v>
      </c>
      <c r="F91" s="91">
        <v>36567</v>
      </c>
      <c r="G91" s="14">
        <v>1052</v>
      </c>
      <c r="H91" s="14" t="s">
        <v>71</v>
      </c>
      <c r="I91" s="95" t="s">
        <v>807</v>
      </c>
      <c r="J91" s="94" t="s">
        <v>361</v>
      </c>
      <c r="K91" s="44" t="s">
        <v>27</v>
      </c>
      <c r="L91" s="36" t="s">
        <v>94</v>
      </c>
      <c r="M91" s="106" t="s">
        <v>1357</v>
      </c>
      <c r="N91" s="32"/>
      <c r="O91" s="30"/>
      <c r="P91" s="33"/>
      <c r="Q91" s="34">
        <f t="shared" si="26"/>
        <v>0</v>
      </c>
      <c r="R91" s="34">
        <f t="shared" si="27"/>
        <v>0</v>
      </c>
      <c r="S91" s="34">
        <f t="shared" si="28"/>
        <v>0</v>
      </c>
      <c r="T91" s="34">
        <f t="shared" si="29"/>
        <v>18</v>
      </c>
      <c r="U91" s="34">
        <f t="shared" si="30"/>
        <v>65</v>
      </c>
      <c r="V91" s="34">
        <f t="shared" si="31"/>
        <v>0</v>
      </c>
      <c r="W91" s="34">
        <f t="shared" si="32"/>
        <v>0</v>
      </c>
      <c r="X91" s="34">
        <f t="shared" si="33"/>
        <v>0</v>
      </c>
      <c r="Y91" s="34">
        <f t="shared" si="34"/>
        <v>0</v>
      </c>
      <c r="Z91" s="34"/>
      <c r="AA91" s="71">
        <v>45578</v>
      </c>
      <c r="AB91" s="20" t="s">
        <v>1313</v>
      </c>
      <c r="AC91" s="21" t="s">
        <v>1219</v>
      </c>
      <c r="AD91" s="35" t="s">
        <v>2204</v>
      </c>
      <c r="AE91" s="64"/>
      <c r="AF91" s="22"/>
      <c r="AG91" s="22"/>
      <c r="AH91" s="22"/>
      <c r="AI91" s="22">
        <v>9</v>
      </c>
      <c r="AJ91" s="22"/>
      <c r="AK91" s="22"/>
      <c r="AL91" s="22"/>
      <c r="AM91" s="22"/>
      <c r="AN91" s="22"/>
      <c r="AO91" s="22"/>
      <c r="AP91" s="23"/>
      <c r="AQ91" s="23"/>
      <c r="AR91" s="23"/>
      <c r="AS91" s="23"/>
      <c r="AT91" s="23">
        <v>5</v>
      </c>
      <c r="AU91" s="23"/>
      <c r="AV91" s="23"/>
      <c r="AW91" s="23"/>
      <c r="AX91" s="23"/>
      <c r="AY91" s="23"/>
      <c r="AZ91" s="23"/>
      <c r="BA91" s="24"/>
      <c r="BB91" s="24"/>
      <c r="BC91" s="24"/>
      <c r="BD91" s="24"/>
      <c r="BE91" s="24">
        <v>4</v>
      </c>
      <c r="BF91" s="24"/>
      <c r="BG91" s="24"/>
      <c r="BH91" s="24"/>
      <c r="BI91" s="24"/>
      <c r="BJ91" s="24"/>
      <c r="BK91" s="24"/>
      <c r="BL91" s="25"/>
      <c r="BM91" s="25"/>
      <c r="BN91" s="25"/>
      <c r="BO91" s="25"/>
      <c r="BP91" s="25"/>
      <c r="BQ91" s="25">
        <v>65</v>
      </c>
      <c r="BR91" s="25"/>
      <c r="BS91" s="25"/>
      <c r="BT91" s="25"/>
      <c r="BU91" s="25"/>
      <c r="BV91" s="25"/>
    </row>
    <row r="92" spans="1:74" ht="12" customHeight="1" x14ac:dyDescent="0.25">
      <c r="A92" s="27"/>
      <c r="B92" s="43" t="s">
        <v>68</v>
      </c>
      <c r="C92" s="87" t="s">
        <v>534</v>
      </c>
      <c r="D92" s="88" t="s">
        <v>535</v>
      </c>
      <c r="E92" s="88" t="s">
        <v>536</v>
      </c>
      <c r="F92" s="89">
        <v>26751</v>
      </c>
      <c r="G92" s="29">
        <v>1010</v>
      </c>
      <c r="H92" s="29" t="s">
        <v>1387</v>
      </c>
      <c r="I92" s="90" t="s">
        <v>785</v>
      </c>
      <c r="J92" s="88" t="s">
        <v>241</v>
      </c>
      <c r="K92" s="44" t="s">
        <v>34</v>
      </c>
      <c r="L92" s="36" t="s">
        <v>94</v>
      </c>
      <c r="M92" s="106" t="s">
        <v>1358</v>
      </c>
      <c r="N92" s="32"/>
      <c r="O92" s="41"/>
      <c r="P92" s="33"/>
      <c r="Q92" s="34">
        <f t="shared" si="26"/>
        <v>0</v>
      </c>
      <c r="R92" s="34">
        <f t="shared" si="27"/>
        <v>0</v>
      </c>
      <c r="S92" s="34">
        <f t="shared" si="28"/>
        <v>0</v>
      </c>
      <c r="T92" s="34">
        <f t="shared" si="29"/>
        <v>15</v>
      </c>
      <c r="U92" s="34">
        <f t="shared" si="30"/>
        <v>17</v>
      </c>
      <c r="V92" s="34">
        <f t="shared" si="31"/>
        <v>0</v>
      </c>
      <c r="W92" s="34">
        <f t="shared" si="32"/>
        <v>0</v>
      </c>
      <c r="X92" s="34">
        <f t="shared" si="33"/>
        <v>0</v>
      </c>
      <c r="Y92" s="34">
        <f t="shared" si="34"/>
        <v>0</v>
      </c>
      <c r="Z92" s="34"/>
      <c r="AA92" s="71">
        <v>45578</v>
      </c>
      <c r="AB92" s="20" t="s">
        <v>1313</v>
      </c>
      <c r="AC92" s="21" t="s">
        <v>1219</v>
      </c>
      <c r="AD92" s="35" t="s">
        <v>2204</v>
      </c>
      <c r="AE92" s="64"/>
      <c r="AF92" s="22"/>
      <c r="AG92" s="22"/>
      <c r="AH92" s="22"/>
      <c r="AI92" s="22"/>
      <c r="AJ92" s="22">
        <v>37</v>
      </c>
      <c r="AK92" s="22"/>
      <c r="AL92" s="22"/>
      <c r="AM92" s="22"/>
      <c r="AN92" s="22"/>
      <c r="AO92" s="22"/>
      <c r="AP92" s="23"/>
      <c r="AQ92" s="23"/>
      <c r="AR92" s="23"/>
      <c r="AS92" s="23"/>
      <c r="AT92" s="23"/>
      <c r="AU92" s="23">
        <v>80</v>
      </c>
      <c r="AV92" s="23"/>
      <c r="AW92" s="23"/>
      <c r="AX92" s="23"/>
      <c r="AY92" s="23"/>
      <c r="AZ92" s="23"/>
      <c r="BA92" s="24"/>
      <c r="BB92" s="24"/>
      <c r="BC92" s="24"/>
      <c r="BD92" s="24"/>
      <c r="BE92" s="24">
        <v>8</v>
      </c>
      <c r="BF92" s="24"/>
      <c r="BG92" s="24"/>
      <c r="BH92" s="24"/>
      <c r="BI92" s="24"/>
      <c r="BJ92" s="24"/>
      <c r="BK92" s="24"/>
      <c r="BL92" s="25"/>
      <c r="BM92" s="25"/>
      <c r="BN92" s="25"/>
      <c r="BO92" s="25"/>
      <c r="BP92" s="25">
        <v>6</v>
      </c>
      <c r="BQ92" s="25"/>
      <c r="BR92" s="25"/>
      <c r="BS92" s="25"/>
      <c r="BT92" s="25"/>
      <c r="BU92" s="25"/>
      <c r="BV92" s="25"/>
    </row>
    <row r="93" spans="1:74" ht="12" customHeight="1" x14ac:dyDescent="0.25">
      <c r="A93" s="27"/>
      <c r="B93" s="43" t="s">
        <v>68</v>
      </c>
      <c r="C93" s="87" t="s">
        <v>849</v>
      </c>
      <c r="D93" s="88" t="s">
        <v>850</v>
      </c>
      <c r="E93" s="88" t="s">
        <v>442</v>
      </c>
      <c r="F93" s="89">
        <v>34701</v>
      </c>
      <c r="G93" s="29">
        <v>1073</v>
      </c>
      <c r="H93" s="29" t="s">
        <v>71</v>
      </c>
      <c r="I93" s="90" t="s">
        <v>1491</v>
      </c>
      <c r="J93" s="88" t="s">
        <v>1492</v>
      </c>
      <c r="K93" s="44" t="s">
        <v>34</v>
      </c>
      <c r="L93" s="36" t="s">
        <v>94</v>
      </c>
      <c r="M93" s="106" t="s">
        <v>1359</v>
      </c>
      <c r="N93" s="32"/>
      <c r="O93" s="41"/>
      <c r="P93" s="33"/>
      <c r="Q93" s="34">
        <f t="shared" si="26"/>
        <v>0</v>
      </c>
      <c r="R93" s="34">
        <f t="shared" si="27"/>
        <v>0</v>
      </c>
      <c r="S93" s="34">
        <f t="shared" si="28"/>
        <v>0</v>
      </c>
      <c r="T93" s="34">
        <f t="shared" si="29"/>
        <v>10</v>
      </c>
      <c r="U93" s="34">
        <f t="shared" si="30"/>
        <v>0</v>
      </c>
      <c r="V93" s="34">
        <f t="shared" si="31"/>
        <v>0</v>
      </c>
      <c r="W93" s="34">
        <f t="shared" si="32"/>
        <v>0</v>
      </c>
      <c r="X93" s="34">
        <f t="shared" si="33"/>
        <v>0</v>
      </c>
      <c r="Y93" s="34">
        <f t="shared" si="34"/>
        <v>0</v>
      </c>
      <c r="Z93" s="34"/>
      <c r="AA93" s="71">
        <v>45578</v>
      </c>
      <c r="AB93" s="20" t="s">
        <v>1313</v>
      </c>
      <c r="AC93" s="21" t="s">
        <v>1219</v>
      </c>
      <c r="AD93" s="35" t="s">
        <v>2204</v>
      </c>
      <c r="AE93" s="64"/>
      <c r="AF93" s="22"/>
      <c r="AG93" s="22"/>
      <c r="AH93" s="22"/>
      <c r="AI93" s="22">
        <v>7</v>
      </c>
      <c r="AJ93" s="22"/>
      <c r="AK93" s="22"/>
      <c r="AL93" s="22"/>
      <c r="AM93" s="22"/>
      <c r="AN93" s="22"/>
      <c r="AO93" s="22"/>
      <c r="AP93" s="23"/>
      <c r="AQ93" s="23"/>
      <c r="AR93" s="23"/>
      <c r="AS93" s="23"/>
      <c r="AT93" s="23">
        <v>3</v>
      </c>
      <c r="AU93" s="23"/>
      <c r="AV93" s="23"/>
      <c r="AW93" s="23"/>
      <c r="AX93" s="23"/>
      <c r="AY93" s="23"/>
      <c r="AZ93" s="23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</row>
    <row r="94" spans="1:74" ht="12" customHeight="1" x14ac:dyDescent="0.25">
      <c r="A94" s="27"/>
      <c r="B94" s="43" t="s">
        <v>68</v>
      </c>
      <c r="C94" s="87" t="s">
        <v>857</v>
      </c>
      <c r="D94" s="88" t="s">
        <v>858</v>
      </c>
      <c r="E94" s="88" t="s">
        <v>859</v>
      </c>
      <c r="F94" s="89">
        <v>31496</v>
      </c>
      <c r="G94" s="29">
        <v>1139</v>
      </c>
      <c r="H94" s="29" t="s">
        <v>71</v>
      </c>
      <c r="I94" s="90" t="s">
        <v>778</v>
      </c>
      <c r="J94" s="88" t="s">
        <v>130</v>
      </c>
      <c r="K94" s="44" t="s">
        <v>27</v>
      </c>
      <c r="L94" s="36" t="s">
        <v>94</v>
      </c>
      <c r="M94" s="106" t="s">
        <v>1360</v>
      </c>
      <c r="N94" s="32"/>
      <c r="O94" s="47"/>
      <c r="P94" s="33"/>
      <c r="Q94" s="34">
        <f t="shared" ref="Q94:Y97" si="35">MOD(AF94+AQ94+BB94+BM94+ROUND((AG94+AR94+BC94+BN94-R94)/100,),100)</f>
        <v>0</v>
      </c>
      <c r="R94" s="34">
        <f t="shared" si="35"/>
        <v>0</v>
      </c>
      <c r="S94" s="34">
        <f t="shared" si="35"/>
        <v>0</v>
      </c>
      <c r="T94" s="34">
        <f t="shared" si="35"/>
        <v>2</v>
      </c>
      <c r="U94" s="34">
        <f t="shared" si="35"/>
        <v>5</v>
      </c>
      <c r="V94" s="34">
        <f t="shared" si="35"/>
        <v>0</v>
      </c>
      <c r="W94" s="34">
        <f t="shared" si="35"/>
        <v>0</v>
      </c>
      <c r="X94" s="34">
        <f t="shared" si="35"/>
        <v>0</v>
      </c>
      <c r="Y94" s="34">
        <f t="shared" si="35"/>
        <v>0</v>
      </c>
      <c r="Z94" s="34"/>
      <c r="AA94" s="71">
        <v>45578</v>
      </c>
      <c r="AB94" s="20" t="s">
        <v>1313</v>
      </c>
      <c r="AC94" s="21" t="s">
        <v>1219</v>
      </c>
      <c r="AD94" s="35" t="s">
        <v>2204</v>
      </c>
      <c r="AE94" s="64"/>
      <c r="AF94" s="22"/>
      <c r="AG94" s="22"/>
      <c r="AH94" s="22"/>
      <c r="AI94" s="22"/>
      <c r="AJ94" s="22">
        <v>28</v>
      </c>
      <c r="AK94" s="22"/>
      <c r="AL94" s="22"/>
      <c r="AM94" s="22"/>
      <c r="AN94" s="22"/>
      <c r="AO94" s="22"/>
      <c r="AP94" s="23"/>
      <c r="AQ94" s="23"/>
      <c r="AR94" s="23"/>
      <c r="AS94" s="23"/>
      <c r="AT94" s="23"/>
      <c r="AU94" s="23">
        <v>25</v>
      </c>
      <c r="AV94" s="23"/>
      <c r="AW94" s="23"/>
      <c r="AX94" s="23"/>
      <c r="AY94" s="23"/>
      <c r="AZ94" s="23"/>
      <c r="BA94" s="24"/>
      <c r="BB94" s="24"/>
      <c r="BC94" s="24"/>
      <c r="BD94" s="24"/>
      <c r="BE94" s="24"/>
      <c r="BF94" s="24">
        <v>52</v>
      </c>
      <c r="BG94" s="24"/>
      <c r="BH94" s="24"/>
      <c r="BI94" s="24"/>
      <c r="BJ94" s="24"/>
      <c r="BK94" s="24"/>
      <c r="BL94" s="25"/>
      <c r="BM94" s="25"/>
      <c r="BN94" s="25"/>
      <c r="BO94" s="25"/>
      <c r="BP94" s="25"/>
      <c r="BQ94" s="25">
        <v>100</v>
      </c>
      <c r="BR94" s="25"/>
      <c r="BS94" s="25"/>
      <c r="BT94" s="25"/>
      <c r="BU94" s="25"/>
      <c r="BV94" s="25"/>
    </row>
    <row r="95" spans="1:74" ht="12" customHeight="1" x14ac:dyDescent="0.25">
      <c r="A95" s="27"/>
      <c r="B95" s="43" t="s">
        <v>68</v>
      </c>
      <c r="C95" s="92" t="s">
        <v>150</v>
      </c>
      <c r="D95" s="93" t="s">
        <v>151</v>
      </c>
      <c r="E95" s="94" t="s">
        <v>152</v>
      </c>
      <c r="F95" s="91">
        <v>37586</v>
      </c>
      <c r="G95" s="14">
        <v>1098</v>
      </c>
      <c r="H95" s="14" t="s">
        <v>71</v>
      </c>
      <c r="I95" s="95" t="s">
        <v>811</v>
      </c>
      <c r="J95" s="94" t="s">
        <v>124</v>
      </c>
      <c r="K95" s="44" t="s">
        <v>34</v>
      </c>
      <c r="L95" s="36" t="s">
        <v>94</v>
      </c>
      <c r="M95" s="106" t="s">
        <v>1361</v>
      </c>
      <c r="N95" s="32"/>
      <c r="O95" s="30"/>
      <c r="P95" s="33"/>
      <c r="Q95" s="34">
        <f t="shared" si="35"/>
        <v>0</v>
      </c>
      <c r="R95" s="34">
        <f t="shared" si="35"/>
        <v>0</v>
      </c>
      <c r="S95" s="34">
        <f t="shared" si="35"/>
        <v>0</v>
      </c>
      <c r="T95" s="34">
        <f t="shared" si="35"/>
        <v>1</v>
      </c>
      <c r="U95" s="34">
        <f t="shared" si="35"/>
        <v>84</v>
      </c>
      <c r="V95" s="34">
        <f t="shared" si="35"/>
        <v>0</v>
      </c>
      <c r="W95" s="34">
        <f t="shared" si="35"/>
        <v>0</v>
      </c>
      <c r="X95" s="34">
        <f t="shared" si="35"/>
        <v>0</v>
      </c>
      <c r="Y95" s="34">
        <f t="shared" si="35"/>
        <v>0</v>
      </c>
      <c r="Z95" s="34"/>
      <c r="AA95" s="71">
        <v>45578</v>
      </c>
      <c r="AB95" s="20" t="s">
        <v>1313</v>
      </c>
      <c r="AC95" s="21" t="s">
        <v>1219</v>
      </c>
      <c r="AD95" s="35" t="s">
        <v>2204</v>
      </c>
      <c r="AE95" s="64"/>
      <c r="AF95" s="22"/>
      <c r="AG95" s="22"/>
      <c r="AH95" s="22"/>
      <c r="AI95" s="22"/>
      <c r="AJ95" s="22">
        <v>25</v>
      </c>
      <c r="AK95" s="22"/>
      <c r="AL95" s="22"/>
      <c r="AM95" s="22"/>
      <c r="AN95" s="22"/>
      <c r="AO95" s="22"/>
      <c r="AP95" s="23"/>
      <c r="AQ95" s="23"/>
      <c r="AR95" s="23"/>
      <c r="AS95" s="23"/>
      <c r="AT95" s="23"/>
      <c r="AU95" s="23">
        <v>42</v>
      </c>
      <c r="AV95" s="23"/>
      <c r="AW95" s="23"/>
      <c r="AX95" s="23"/>
      <c r="AY95" s="23"/>
      <c r="AZ95" s="23"/>
      <c r="BA95" s="24"/>
      <c r="BB95" s="24"/>
      <c r="BC95" s="24"/>
      <c r="BD95" s="24"/>
      <c r="BE95" s="24"/>
      <c r="BF95" s="24">
        <v>37</v>
      </c>
      <c r="BG95" s="24"/>
      <c r="BH95" s="24"/>
      <c r="BI95" s="24"/>
      <c r="BJ95" s="24"/>
      <c r="BK95" s="24"/>
      <c r="BL95" s="25"/>
      <c r="BM95" s="25"/>
      <c r="BN95" s="25"/>
      <c r="BO95" s="25"/>
      <c r="BP95" s="25"/>
      <c r="BQ95" s="25">
        <v>80</v>
      </c>
      <c r="BR95" s="25"/>
      <c r="BS95" s="25"/>
      <c r="BT95" s="25"/>
      <c r="BU95" s="25"/>
      <c r="BV95" s="25"/>
    </row>
    <row r="96" spans="1:74" ht="12" customHeight="1" x14ac:dyDescent="0.25">
      <c r="A96" s="27"/>
      <c r="B96" s="43" t="s">
        <v>68</v>
      </c>
      <c r="C96" s="87" t="s">
        <v>1288</v>
      </c>
      <c r="D96" s="88" t="s">
        <v>1289</v>
      </c>
      <c r="E96" s="88" t="s">
        <v>212</v>
      </c>
      <c r="F96" s="89">
        <v>28314</v>
      </c>
      <c r="G96" s="29">
        <v>1152</v>
      </c>
      <c r="H96" s="29" t="s">
        <v>1384</v>
      </c>
      <c r="I96" s="90" t="s">
        <v>786</v>
      </c>
      <c r="J96" s="88" t="s">
        <v>170</v>
      </c>
      <c r="K96" s="44" t="s">
        <v>34</v>
      </c>
      <c r="L96" s="36" t="s">
        <v>94</v>
      </c>
      <c r="M96" s="106" t="s">
        <v>1362</v>
      </c>
      <c r="N96" s="32"/>
      <c r="O96" s="41"/>
      <c r="P96" s="33"/>
      <c r="Q96" s="34">
        <f t="shared" si="35"/>
        <v>0</v>
      </c>
      <c r="R96" s="34">
        <f t="shared" si="35"/>
        <v>0</v>
      </c>
      <c r="S96" s="34">
        <f t="shared" si="35"/>
        <v>0</v>
      </c>
      <c r="T96" s="34">
        <f t="shared" si="35"/>
        <v>1</v>
      </c>
      <c r="U96" s="34">
        <f t="shared" si="35"/>
        <v>43</v>
      </c>
      <c r="V96" s="34">
        <f t="shared" si="35"/>
        <v>0</v>
      </c>
      <c r="W96" s="34">
        <f t="shared" si="35"/>
        <v>0</v>
      </c>
      <c r="X96" s="34">
        <f t="shared" si="35"/>
        <v>0</v>
      </c>
      <c r="Y96" s="34">
        <f t="shared" si="35"/>
        <v>0</v>
      </c>
      <c r="Z96" s="34"/>
      <c r="AA96" s="71">
        <v>45578</v>
      </c>
      <c r="AB96" s="20" t="s">
        <v>1313</v>
      </c>
      <c r="AC96" s="21" t="s">
        <v>1219</v>
      </c>
      <c r="AD96" s="35" t="s">
        <v>2204</v>
      </c>
      <c r="AE96" s="64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3"/>
      <c r="AQ96" s="23"/>
      <c r="AR96" s="23"/>
      <c r="AS96" s="23"/>
      <c r="AT96" s="23"/>
      <c r="AU96" s="23"/>
      <c r="AV96" s="23">
        <v>100</v>
      </c>
      <c r="AW96" s="23"/>
      <c r="AX96" s="23"/>
      <c r="AY96" s="23"/>
      <c r="AZ96" s="23"/>
      <c r="BA96" s="24"/>
      <c r="BB96" s="24"/>
      <c r="BC96" s="24"/>
      <c r="BD96" s="24"/>
      <c r="BE96" s="24"/>
      <c r="BF96" s="24">
        <v>42</v>
      </c>
      <c r="BG96" s="24"/>
      <c r="BH96" s="24"/>
      <c r="BI96" s="24"/>
      <c r="BJ96" s="24"/>
      <c r="BK96" s="24"/>
      <c r="BL96" s="25"/>
      <c r="BM96" s="25"/>
      <c r="BN96" s="25"/>
      <c r="BO96" s="25"/>
      <c r="BP96" s="25"/>
      <c r="BQ96" s="25">
        <v>100</v>
      </c>
      <c r="BR96" s="25"/>
      <c r="BS96" s="25"/>
      <c r="BT96" s="25"/>
      <c r="BU96" s="25"/>
      <c r="BV96" s="25"/>
    </row>
    <row r="97" spans="1:74" ht="12" customHeight="1" x14ac:dyDescent="0.25">
      <c r="A97" s="27"/>
      <c r="B97" s="43" t="s">
        <v>68</v>
      </c>
      <c r="C97" s="87" t="s">
        <v>938</v>
      </c>
      <c r="D97" s="88" t="s">
        <v>939</v>
      </c>
      <c r="E97" s="88" t="s">
        <v>178</v>
      </c>
      <c r="F97" s="89">
        <v>25298</v>
      </c>
      <c r="G97" s="29">
        <v>1034</v>
      </c>
      <c r="H97" s="29" t="s">
        <v>1838</v>
      </c>
      <c r="I97" s="90" t="s">
        <v>801</v>
      </c>
      <c r="J97" s="88" t="s">
        <v>255</v>
      </c>
      <c r="K97" s="44" t="s">
        <v>27</v>
      </c>
      <c r="L97" s="36" t="s">
        <v>94</v>
      </c>
      <c r="M97" s="106" t="s">
        <v>1363</v>
      </c>
      <c r="N97" s="32"/>
      <c r="O97" s="30"/>
      <c r="P97" s="33"/>
      <c r="Q97" s="34">
        <f t="shared" si="35"/>
        <v>0</v>
      </c>
      <c r="R97" s="34">
        <f t="shared" si="35"/>
        <v>0</v>
      </c>
      <c r="S97" s="34">
        <f t="shared" si="35"/>
        <v>0</v>
      </c>
      <c r="T97" s="34">
        <f t="shared" si="35"/>
        <v>1</v>
      </c>
      <c r="U97" s="34">
        <f t="shared" si="35"/>
        <v>13</v>
      </c>
      <c r="V97" s="34">
        <f t="shared" si="35"/>
        <v>0</v>
      </c>
      <c r="W97" s="34">
        <f t="shared" si="35"/>
        <v>0</v>
      </c>
      <c r="X97" s="34">
        <f t="shared" si="35"/>
        <v>0</v>
      </c>
      <c r="Y97" s="34">
        <f t="shared" si="35"/>
        <v>0</v>
      </c>
      <c r="Z97" s="34"/>
      <c r="AA97" s="71">
        <v>45578</v>
      </c>
      <c r="AB97" s="20" t="s">
        <v>1313</v>
      </c>
      <c r="AC97" s="21" t="s">
        <v>1219</v>
      </c>
      <c r="AD97" s="35" t="s">
        <v>2204</v>
      </c>
      <c r="AE97" s="64"/>
      <c r="AF97" s="22"/>
      <c r="AG97" s="22"/>
      <c r="AH97" s="22"/>
      <c r="AI97" s="22"/>
      <c r="AJ97" s="22"/>
      <c r="AK97" s="22">
        <v>100</v>
      </c>
      <c r="AL97" s="22"/>
      <c r="AM97" s="22"/>
      <c r="AN97" s="22"/>
      <c r="AO97" s="22"/>
      <c r="AP97" s="23"/>
      <c r="AQ97" s="23"/>
      <c r="AR97" s="23"/>
      <c r="AS97" s="23"/>
      <c r="AT97" s="23"/>
      <c r="AU97" s="23">
        <v>15</v>
      </c>
      <c r="AV97" s="23"/>
      <c r="AW97" s="23"/>
      <c r="AX97" s="23"/>
      <c r="AY97" s="23"/>
      <c r="AZ97" s="23"/>
      <c r="BA97" s="24"/>
      <c r="BB97" s="24"/>
      <c r="BC97" s="24"/>
      <c r="BD97" s="24"/>
      <c r="BE97" s="24"/>
      <c r="BF97" s="24">
        <v>17</v>
      </c>
      <c r="BG97" s="24"/>
      <c r="BH97" s="24"/>
      <c r="BI97" s="24"/>
      <c r="BJ97" s="24"/>
      <c r="BK97" s="24"/>
      <c r="BL97" s="25"/>
      <c r="BM97" s="25"/>
      <c r="BN97" s="25"/>
      <c r="BO97" s="25"/>
      <c r="BP97" s="25"/>
      <c r="BQ97" s="25">
        <v>80</v>
      </c>
      <c r="BR97" s="25"/>
      <c r="BS97" s="25"/>
      <c r="BT97" s="25"/>
      <c r="BU97" s="25"/>
      <c r="BV97" s="25"/>
    </row>
    <row r="98" spans="1:74" ht="12" customHeight="1" x14ac:dyDescent="0.25">
      <c r="A98" s="27"/>
      <c r="B98" s="43" t="s">
        <v>68</v>
      </c>
      <c r="C98" s="87" t="s">
        <v>1929</v>
      </c>
      <c r="D98" s="88" t="s">
        <v>401</v>
      </c>
      <c r="E98" s="88" t="s">
        <v>107</v>
      </c>
      <c r="F98" s="89">
        <v>36874</v>
      </c>
      <c r="G98" s="189">
        <v>1370</v>
      </c>
      <c r="H98" s="29" t="s">
        <v>71</v>
      </c>
      <c r="I98" s="90" t="s">
        <v>810</v>
      </c>
      <c r="J98" s="88" t="s">
        <v>145</v>
      </c>
      <c r="K98" s="44" t="s">
        <v>34</v>
      </c>
      <c r="L98" s="36" t="s">
        <v>94</v>
      </c>
      <c r="M98" s="106" t="s">
        <v>1364</v>
      </c>
      <c r="N98" s="32"/>
      <c r="O98" s="37"/>
      <c r="P98" s="33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71">
        <v>45578</v>
      </c>
      <c r="AB98" s="20" t="s">
        <v>1313</v>
      </c>
      <c r="AC98" s="21" t="s">
        <v>1219</v>
      </c>
      <c r="AD98" s="35" t="s">
        <v>2204</v>
      </c>
      <c r="AE98" s="64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</row>
    <row r="99" spans="1:74" ht="12" customHeight="1" x14ac:dyDescent="0.25">
      <c r="A99" s="27"/>
      <c r="B99" s="43" t="s">
        <v>68</v>
      </c>
      <c r="C99" s="92" t="s">
        <v>1885</v>
      </c>
      <c r="D99" s="93" t="s">
        <v>1886</v>
      </c>
      <c r="E99" s="94" t="s">
        <v>264</v>
      </c>
      <c r="F99" s="91">
        <v>37447</v>
      </c>
      <c r="G99" s="191">
        <v>1330</v>
      </c>
      <c r="H99" s="14" t="s">
        <v>71</v>
      </c>
      <c r="I99" s="95" t="s">
        <v>1491</v>
      </c>
      <c r="J99" s="94" t="s">
        <v>1492</v>
      </c>
      <c r="K99" s="44" t="s">
        <v>34</v>
      </c>
      <c r="L99" s="36" t="s">
        <v>94</v>
      </c>
      <c r="M99" s="106" t="s">
        <v>1365</v>
      </c>
      <c r="N99" s="32"/>
      <c r="O99" s="30"/>
      <c r="P99" s="33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71">
        <v>45578</v>
      </c>
      <c r="AB99" s="20" t="s">
        <v>1313</v>
      </c>
      <c r="AC99" s="21" t="s">
        <v>1219</v>
      </c>
      <c r="AD99" s="35" t="s">
        <v>2204</v>
      </c>
      <c r="AE99" s="64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</row>
    <row r="100" spans="1:74" ht="12" customHeight="1" x14ac:dyDescent="0.25">
      <c r="A100" s="27"/>
      <c r="B100" s="43" t="s">
        <v>68</v>
      </c>
      <c r="C100" s="87" t="s">
        <v>1985</v>
      </c>
      <c r="D100" s="88" t="s">
        <v>1986</v>
      </c>
      <c r="E100" s="88" t="s">
        <v>144</v>
      </c>
      <c r="F100" s="89">
        <v>37277</v>
      </c>
      <c r="G100" s="189">
        <v>1279</v>
      </c>
      <c r="H100" s="29" t="s">
        <v>71</v>
      </c>
      <c r="I100" s="90" t="s">
        <v>810</v>
      </c>
      <c r="J100" s="88" t="s">
        <v>145</v>
      </c>
      <c r="K100" s="44" t="s">
        <v>34</v>
      </c>
      <c r="L100" s="36" t="s">
        <v>94</v>
      </c>
      <c r="M100" s="106" t="s">
        <v>1366</v>
      </c>
      <c r="N100" s="32"/>
      <c r="O100" s="41"/>
      <c r="P100" s="33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71">
        <v>45578</v>
      </c>
      <c r="AB100" s="20" t="s">
        <v>1313</v>
      </c>
      <c r="AC100" s="21" t="s">
        <v>1219</v>
      </c>
      <c r="AD100" s="35" t="s">
        <v>2204</v>
      </c>
      <c r="AE100" s="46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</row>
    <row r="101" spans="1:74" ht="12" customHeight="1" x14ac:dyDescent="0.25">
      <c r="A101" s="27"/>
      <c r="B101" s="43" t="s">
        <v>68</v>
      </c>
      <c r="C101" s="87" t="s">
        <v>1992</v>
      </c>
      <c r="D101" s="88" t="s">
        <v>1993</v>
      </c>
      <c r="E101" s="88" t="s">
        <v>1144</v>
      </c>
      <c r="F101" s="89">
        <v>36848</v>
      </c>
      <c r="G101" s="189">
        <v>1209</v>
      </c>
      <c r="H101" s="29" t="s">
        <v>71</v>
      </c>
      <c r="I101" s="90" t="s">
        <v>799</v>
      </c>
      <c r="J101" s="88" t="s">
        <v>635</v>
      </c>
      <c r="K101" s="44" t="s">
        <v>34</v>
      </c>
      <c r="L101" s="36" t="s">
        <v>94</v>
      </c>
      <c r="M101" s="106" t="s">
        <v>1367</v>
      </c>
      <c r="N101" s="32"/>
      <c r="O101" s="41"/>
      <c r="P101" s="33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71">
        <v>45578</v>
      </c>
      <c r="AB101" s="20" t="s">
        <v>1313</v>
      </c>
      <c r="AC101" s="21" t="s">
        <v>1219</v>
      </c>
      <c r="AD101" s="35" t="s">
        <v>2204</v>
      </c>
      <c r="AE101" s="64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</row>
    <row r="102" spans="1:74" ht="12" customHeight="1" x14ac:dyDescent="0.25">
      <c r="A102" s="27"/>
      <c r="B102" s="43" t="s">
        <v>68</v>
      </c>
      <c r="C102" s="87" t="s">
        <v>542</v>
      </c>
      <c r="D102" s="88" t="s">
        <v>543</v>
      </c>
      <c r="E102" s="88" t="s">
        <v>544</v>
      </c>
      <c r="F102" s="89">
        <v>36962</v>
      </c>
      <c r="G102" s="29">
        <v>903</v>
      </c>
      <c r="H102" s="29" t="s">
        <v>71</v>
      </c>
      <c r="I102" s="90" t="s">
        <v>798</v>
      </c>
      <c r="J102" s="88" t="s">
        <v>96</v>
      </c>
      <c r="K102" s="44" t="s">
        <v>34</v>
      </c>
      <c r="L102" s="36" t="s">
        <v>93</v>
      </c>
      <c r="M102" s="106" t="s">
        <v>2112</v>
      </c>
      <c r="N102" s="32"/>
      <c r="O102" s="41"/>
      <c r="P102" s="33"/>
      <c r="Q102" s="34">
        <f t="shared" ref="Q102:Q113" si="36">MOD(AF102+AQ102+BB102+BM102+ROUND((AG102+AR102+BC102+BN102-R102)/100,),100)</f>
        <v>0</v>
      </c>
      <c r="R102" s="34">
        <f t="shared" ref="R102:R113" si="37">MOD(AG102+AR102+BC102+BN102+ROUND((AH102+AS102+BD102+BO102-S102)/100,),100)</f>
        <v>0</v>
      </c>
      <c r="S102" s="34">
        <f t="shared" ref="S102:S113" si="38">MOD(AH102+AS102+BD102+BO102+ROUND((AI102+AT102+BE102+BP102-T102)/100,),100)</f>
        <v>0</v>
      </c>
      <c r="T102" s="34">
        <f t="shared" ref="T102:T113" si="39">MOD(AI102+AT102+BE102+BP102+ROUND((AJ102+AU102+BF102+BQ102-U102)/100,),100)</f>
        <v>7</v>
      </c>
      <c r="U102" s="34">
        <f t="shared" ref="U102:U113" si="40">MOD(AJ102+AU102+BF102+BQ102+ROUND((AK102+AV102+BG102+BR102-V102)/100,),100)</f>
        <v>98</v>
      </c>
      <c r="V102" s="34">
        <f t="shared" ref="V102:V113" si="41">MOD(AK102+AV102+BG102+BR102+ROUND((AL102+AW102+BH102+BS102-W102)/100,),100)</f>
        <v>0</v>
      </c>
      <c r="W102" s="34">
        <f t="shared" ref="W102:W113" si="42">MOD(AL102+AW102+BH102+BS102+ROUND((AM102+AX102+BI102+BT102-X102)/100,),100)</f>
        <v>0</v>
      </c>
      <c r="X102" s="34">
        <f t="shared" ref="X102:X113" si="43">MOD(AM102+AX102+BI102+BT102+ROUND((AN102+AY102+BJ102+BU102-Y102)/100,),100)</f>
        <v>0</v>
      </c>
      <c r="Y102" s="34">
        <f t="shared" ref="Y102:Y113" si="44">MOD(AN102+AY102+BJ102+BU102+ROUND((AO102+AZ102+BK102+BV102-Z102)/100,),100)</f>
        <v>0</v>
      </c>
      <c r="Z102" s="34"/>
      <c r="AA102" s="71">
        <v>45578</v>
      </c>
      <c r="AB102" s="20" t="s">
        <v>1313</v>
      </c>
      <c r="AC102" s="21" t="s">
        <v>1219</v>
      </c>
      <c r="AD102" s="35" t="s">
        <v>2260</v>
      </c>
      <c r="AE102" s="64"/>
      <c r="AF102" s="22"/>
      <c r="AG102" s="22"/>
      <c r="AH102" s="22"/>
      <c r="AI102" s="22"/>
      <c r="AJ102" s="22">
        <v>9</v>
      </c>
      <c r="AK102" s="22"/>
      <c r="AL102" s="22"/>
      <c r="AM102" s="22"/>
      <c r="AN102" s="22"/>
      <c r="AO102" s="22"/>
      <c r="AP102" s="23"/>
      <c r="AQ102" s="23"/>
      <c r="AR102" s="23"/>
      <c r="AS102" s="23"/>
      <c r="AT102" s="23"/>
      <c r="AU102" s="23">
        <v>24</v>
      </c>
      <c r="AV102" s="23"/>
      <c r="AW102" s="23"/>
      <c r="AX102" s="23"/>
      <c r="AY102" s="23"/>
      <c r="AZ102" s="23"/>
      <c r="BA102" s="24"/>
      <c r="BB102" s="24"/>
      <c r="BC102" s="24"/>
      <c r="BD102" s="24"/>
      <c r="BE102" s="24"/>
      <c r="BF102" s="24">
        <v>65</v>
      </c>
      <c r="BG102" s="24"/>
      <c r="BH102" s="24"/>
      <c r="BI102" s="24"/>
      <c r="BJ102" s="24"/>
      <c r="BK102" s="24"/>
      <c r="BL102" s="25"/>
      <c r="BM102" s="25"/>
      <c r="BN102" s="25"/>
      <c r="BO102" s="25"/>
      <c r="BP102" s="25">
        <v>7</v>
      </c>
      <c r="BQ102" s="25"/>
      <c r="BR102" s="25"/>
      <c r="BS102" s="25"/>
      <c r="BT102" s="25"/>
      <c r="BU102" s="25"/>
      <c r="BV102" s="25"/>
    </row>
    <row r="103" spans="1:74" ht="12" customHeight="1" x14ac:dyDescent="0.25">
      <c r="A103" s="27"/>
      <c r="B103" s="43" t="s">
        <v>68</v>
      </c>
      <c r="C103" s="87" t="s">
        <v>537</v>
      </c>
      <c r="D103" s="88" t="s">
        <v>386</v>
      </c>
      <c r="E103" s="88" t="s">
        <v>141</v>
      </c>
      <c r="F103" s="89">
        <v>31027</v>
      </c>
      <c r="G103" s="29">
        <v>977</v>
      </c>
      <c r="H103" s="29" t="s">
        <v>1857</v>
      </c>
      <c r="I103" s="90" t="s">
        <v>798</v>
      </c>
      <c r="J103" s="88" t="s">
        <v>96</v>
      </c>
      <c r="K103" s="44" t="s">
        <v>34</v>
      </c>
      <c r="L103" s="36" t="s">
        <v>93</v>
      </c>
      <c r="M103" s="106" t="s">
        <v>2113</v>
      </c>
      <c r="N103" s="32"/>
      <c r="O103" s="41"/>
      <c r="P103" s="33"/>
      <c r="Q103" s="34">
        <f t="shared" si="36"/>
        <v>0</v>
      </c>
      <c r="R103" s="34">
        <f t="shared" si="37"/>
        <v>0</v>
      </c>
      <c r="S103" s="34">
        <f t="shared" si="38"/>
        <v>0</v>
      </c>
      <c r="T103" s="34">
        <f t="shared" si="39"/>
        <v>5</v>
      </c>
      <c r="U103" s="34">
        <f t="shared" si="40"/>
        <v>81</v>
      </c>
      <c r="V103" s="34">
        <f t="shared" si="41"/>
        <v>0</v>
      </c>
      <c r="W103" s="34">
        <f t="shared" si="42"/>
        <v>0</v>
      </c>
      <c r="X103" s="34">
        <f t="shared" si="43"/>
        <v>0</v>
      </c>
      <c r="Y103" s="34">
        <f t="shared" si="44"/>
        <v>0</v>
      </c>
      <c r="Z103" s="34"/>
      <c r="AA103" s="71">
        <v>45578</v>
      </c>
      <c r="AB103" s="20" t="s">
        <v>1313</v>
      </c>
      <c r="AC103" s="21" t="s">
        <v>1219</v>
      </c>
      <c r="AD103" s="35" t="s">
        <v>2260</v>
      </c>
      <c r="AE103" s="64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3"/>
      <c r="AQ103" s="23"/>
      <c r="AR103" s="23"/>
      <c r="AS103" s="23"/>
      <c r="AT103" s="23"/>
      <c r="AU103" s="23"/>
      <c r="AV103" s="23">
        <v>100</v>
      </c>
      <c r="AW103" s="23"/>
      <c r="AX103" s="23"/>
      <c r="AY103" s="23"/>
      <c r="AZ103" s="23"/>
      <c r="BA103" s="24"/>
      <c r="BB103" s="24"/>
      <c r="BC103" s="24"/>
      <c r="BD103" s="24"/>
      <c r="BE103" s="24"/>
      <c r="BF103" s="24">
        <v>80</v>
      </c>
      <c r="BG103" s="24"/>
      <c r="BH103" s="24"/>
      <c r="BI103" s="24"/>
      <c r="BJ103" s="24"/>
      <c r="BK103" s="24"/>
      <c r="BL103" s="25"/>
      <c r="BM103" s="25"/>
      <c r="BN103" s="25"/>
      <c r="BO103" s="25"/>
      <c r="BP103" s="25">
        <v>5</v>
      </c>
      <c r="BQ103" s="25"/>
      <c r="BR103" s="25"/>
      <c r="BS103" s="25"/>
      <c r="BT103" s="25"/>
      <c r="BU103" s="25"/>
      <c r="BV103" s="25"/>
    </row>
    <row r="104" spans="1:74" ht="12" customHeight="1" x14ac:dyDescent="0.25">
      <c r="A104" s="27"/>
      <c r="B104" s="43" t="s">
        <v>68</v>
      </c>
      <c r="C104" s="87" t="s">
        <v>951</v>
      </c>
      <c r="D104" s="88" t="s">
        <v>952</v>
      </c>
      <c r="E104" s="88" t="s">
        <v>835</v>
      </c>
      <c r="F104" s="89">
        <v>36684</v>
      </c>
      <c r="G104" s="29">
        <v>914</v>
      </c>
      <c r="H104" s="29" t="s">
        <v>71</v>
      </c>
      <c r="I104" s="90" t="s">
        <v>796</v>
      </c>
      <c r="J104" s="88" t="s">
        <v>174</v>
      </c>
      <c r="K104" s="44" t="s">
        <v>34</v>
      </c>
      <c r="L104" s="36" t="s">
        <v>93</v>
      </c>
      <c r="M104" s="106" t="s">
        <v>2115</v>
      </c>
      <c r="N104" s="32"/>
      <c r="O104" s="41"/>
      <c r="P104" s="33"/>
      <c r="Q104" s="34">
        <f t="shared" si="36"/>
        <v>0</v>
      </c>
      <c r="R104" s="34">
        <f t="shared" si="37"/>
        <v>0</v>
      </c>
      <c r="S104" s="34">
        <f t="shared" si="38"/>
        <v>0</v>
      </c>
      <c r="T104" s="34">
        <f t="shared" si="39"/>
        <v>0</v>
      </c>
      <c r="U104" s="34">
        <f t="shared" si="40"/>
        <v>91</v>
      </c>
      <c r="V104" s="34">
        <f t="shared" si="41"/>
        <v>0</v>
      </c>
      <c r="W104" s="34">
        <f t="shared" si="42"/>
        <v>0</v>
      </c>
      <c r="X104" s="34">
        <f t="shared" si="43"/>
        <v>0</v>
      </c>
      <c r="Y104" s="34">
        <f t="shared" si="44"/>
        <v>0</v>
      </c>
      <c r="Z104" s="34"/>
      <c r="AA104" s="71">
        <v>45578</v>
      </c>
      <c r="AB104" s="20" t="s">
        <v>1313</v>
      </c>
      <c r="AC104" s="21" t="s">
        <v>1219</v>
      </c>
      <c r="AD104" s="35" t="s">
        <v>2260</v>
      </c>
      <c r="AE104" s="64"/>
      <c r="AF104" s="22"/>
      <c r="AG104" s="22"/>
      <c r="AH104" s="22"/>
      <c r="AI104" s="22"/>
      <c r="AJ104" s="22">
        <v>13</v>
      </c>
      <c r="AK104" s="22"/>
      <c r="AL104" s="22"/>
      <c r="AM104" s="22"/>
      <c r="AN104" s="22"/>
      <c r="AO104" s="22"/>
      <c r="AP104" s="23"/>
      <c r="AQ104" s="23"/>
      <c r="AR104" s="23"/>
      <c r="AS104" s="23"/>
      <c r="AT104" s="23"/>
      <c r="AU104" s="23">
        <v>17</v>
      </c>
      <c r="AV104" s="23"/>
      <c r="AW104" s="23"/>
      <c r="AX104" s="23"/>
      <c r="AY104" s="23"/>
      <c r="AZ104" s="23"/>
      <c r="BA104" s="24"/>
      <c r="BB104" s="24"/>
      <c r="BC104" s="24"/>
      <c r="BD104" s="24"/>
      <c r="BE104" s="24"/>
      <c r="BF104" s="24">
        <v>52</v>
      </c>
      <c r="BG104" s="24"/>
      <c r="BH104" s="24"/>
      <c r="BI104" s="24"/>
      <c r="BJ104" s="24"/>
      <c r="BK104" s="24"/>
      <c r="BL104" s="25"/>
      <c r="BM104" s="25"/>
      <c r="BN104" s="25"/>
      <c r="BO104" s="25"/>
      <c r="BP104" s="25"/>
      <c r="BQ104" s="25">
        <v>9</v>
      </c>
      <c r="BR104" s="25"/>
      <c r="BS104" s="25"/>
      <c r="BT104" s="25"/>
      <c r="BU104" s="25"/>
      <c r="BV104" s="25"/>
    </row>
    <row r="105" spans="1:74" ht="12" customHeight="1" x14ac:dyDescent="0.25">
      <c r="A105" s="27" t="e">
        <f>+#REF!+1</f>
        <v>#REF!</v>
      </c>
      <c r="B105" s="43" t="s">
        <v>68</v>
      </c>
      <c r="C105" s="87" t="s">
        <v>505</v>
      </c>
      <c r="D105" s="88" t="s">
        <v>153</v>
      </c>
      <c r="E105" s="88" t="s">
        <v>506</v>
      </c>
      <c r="F105" s="89">
        <v>25690</v>
      </c>
      <c r="G105" s="29">
        <v>956</v>
      </c>
      <c r="H105" s="29" t="s">
        <v>1387</v>
      </c>
      <c r="I105" s="90" t="s">
        <v>791</v>
      </c>
      <c r="J105" s="88" t="s">
        <v>303</v>
      </c>
      <c r="K105" s="44" t="s">
        <v>34</v>
      </c>
      <c r="L105" s="36" t="s">
        <v>93</v>
      </c>
      <c r="M105" s="106" t="s">
        <v>2116</v>
      </c>
      <c r="N105" s="32"/>
      <c r="O105" s="41"/>
      <c r="P105" s="33"/>
      <c r="Q105" s="34">
        <f t="shared" si="36"/>
        <v>0</v>
      </c>
      <c r="R105" s="34">
        <f t="shared" si="37"/>
        <v>0</v>
      </c>
      <c r="S105" s="34">
        <f t="shared" si="38"/>
        <v>0</v>
      </c>
      <c r="T105" s="34">
        <f t="shared" si="39"/>
        <v>0</v>
      </c>
      <c r="U105" s="34">
        <f t="shared" si="40"/>
        <v>88</v>
      </c>
      <c r="V105" s="34">
        <f t="shared" si="41"/>
        <v>0</v>
      </c>
      <c r="W105" s="34">
        <f t="shared" si="42"/>
        <v>0</v>
      </c>
      <c r="X105" s="34">
        <f t="shared" si="43"/>
        <v>0</v>
      </c>
      <c r="Y105" s="34">
        <f t="shared" si="44"/>
        <v>0</v>
      </c>
      <c r="Z105" s="34"/>
      <c r="AA105" s="71">
        <v>45578</v>
      </c>
      <c r="AB105" s="20" t="s">
        <v>1313</v>
      </c>
      <c r="AC105" s="21" t="s">
        <v>1219</v>
      </c>
      <c r="AD105" s="35" t="s">
        <v>2260</v>
      </c>
      <c r="AE105" s="64"/>
      <c r="AF105" s="22"/>
      <c r="AG105" s="22"/>
      <c r="AH105" s="22"/>
      <c r="AI105" s="22"/>
      <c r="AJ105" s="22">
        <v>32</v>
      </c>
      <c r="AK105" s="22"/>
      <c r="AL105" s="22"/>
      <c r="AM105" s="22"/>
      <c r="AN105" s="22"/>
      <c r="AO105" s="22"/>
      <c r="AP105" s="23"/>
      <c r="AQ105" s="23"/>
      <c r="AR105" s="23"/>
      <c r="AS105" s="23"/>
      <c r="AT105" s="23"/>
      <c r="AU105" s="23">
        <v>52</v>
      </c>
      <c r="AV105" s="23"/>
      <c r="AW105" s="23"/>
      <c r="AX105" s="23"/>
      <c r="AY105" s="23"/>
      <c r="AZ105" s="23"/>
      <c r="BA105" s="24"/>
      <c r="BB105" s="24"/>
      <c r="BC105" s="24"/>
      <c r="BD105" s="24"/>
      <c r="BE105" s="24"/>
      <c r="BF105" s="24">
        <v>4</v>
      </c>
      <c r="BG105" s="24"/>
      <c r="BH105" s="24"/>
      <c r="BI105" s="24"/>
      <c r="BJ105" s="24"/>
      <c r="BK105" s="24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</row>
    <row r="106" spans="1:74" ht="12" customHeight="1" x14ac:dyDescent="0.25">
      <c r="A106" s="27"/>
      <c r="B106" s="43" t="s">
        <v>68</v>
      </c>
      <c r="C106" s="87" t="s">
        <v>541</v>
      </c>
      <c r="D106" s="88" t="s">
        <v>199</v>
      </c>
      <c r="E106" s="88" t="s">
        <v>204</v>
      </c>
      <c r="F106" s="89">
        <v>37217</v>
      </c>
      <c r="G106" s="29">
        <v>882</v>
      </c>
      <c r="H106" s="29" t="s">
        <v>71</v>
      </c>
      <c r="I106" s="90" t="s">
        <v>815</v>
      </c>
      <c r="J106" s="88" t="s">
        <v>92</v>
      </c>
      <c r="K106" s="44" t="s">
        <v>34</v>
      </c>
      <c r="L106" s="36" t="s">
        <v>93</v>
      </c>
      <c r="M106" s="106" t="s">
        <v>2117</v>
      </c>
      <c r="N106" s="32"/>
      <c r="O106" s="41"/>
      <c r="P106" s="33"/>
      <c r="Q106" s="34">
        <f t="shared" si="36"/>
        <v>0</v>
      </c>
      <c r="R106" s="34">
        <f t="shared" si="37"/>
        <v>0</v>
      </c>
      <c r="S106" s="34">
        <f t="shared" si="38"/>
        <v>0</v>
      </c>
      <c r="T106" s="34">
        <f t="shared" si="39"/>
        <v>0</v>
      </c>
      <c r="U106" s="34">
        <f t="shared" si="40"/>
        <v>85</v>
      </c>
      <c r="V106" s="34">
        <f t="shared" si="41"/>
        <v>0</v>
      </c>
      <c r="W106" s="34">
        <f t="shared" si="42"/>
        <v>0</v>
      </c>
      <c r="X106" s="34">
        <f t="shared" si="43"/>
        <v>0</v>
      </c>
      <c r="Y106" s="34">
        <f t="shared" si="44"/>
        <v>0</v>
      </c>
      <c r="Z106" s="34"/>
      <c r="AA106" s="71">
        <v>45578</v>
      </c>
      <c r="AB106" s="20" t="s">
        <v>1313</v>
      </c>
      <c r="AC106" s="21" t="s">
        <v>1219</v>
      </c>
      <c r="AD106" s="35" t="s">
        <v>2260</v>
      </c>
      <c r="AE106" s="64"/>
      <c r="AF106" s="22"/>
      <c r="AG106" s="22"/>
      <c r="AH106" s="22"/>
      <c r="AI106" s="22"/>
      <c r="AJ106" s="22">
        <v>23</v>
      </c>
      <c r="AK106" s="22"/>
      <c r="AL106" s="22"/>
      <c r="AM106" s="22"/>
      <c r="AN106" s="22"/>
      <c r="AO106" s="22"/>
      <c r="AP106" s="23"/>
      <c r="AQ106" s="23"/>
      <c r="AR106" s="23"/>
      <c r="AS106" s="23"/>
      <c r="AT106" s="23"/>
      <c r="AU106" s="23">
        <v>15</v>
      </c>
      <c r="AV106" s="23"/>
      <c r="AW106" s="23"/>
      <c r="AX106" s="23"/>
      <c r="AY106" s="23"/>
      <c r="AZ106" s="23"/>
      <c r="BA106" s="24"/>
      <c r="BB106" s="24"/>
      <c r="BC106" s="24"/>
      <c r="BD106" s="24"/>
      <c r="BE106" s="24"/>
      <c r="BF106" s="24">
        <v>22</v>
      </c>
      <c r="BG106" s="24"/>
      <c r="BH106" s="24"/>
      <c r="BI106" s="24"/>
      <c r="BJ106" s="24"/>
      <c r="BK106" s="24"/>
      <c r="BL106" s="25"/>
      <c r="BM106" s="25"/>
      <c r="BN106" s="25"/>
      <c r="BO106" s="25"/>
      <c r="BP106" s="25"/>
      <c r="BQ106" s="25">
        <v>25</v>
      </c>
      <c r="BR106" s="25"/>
      <c r="BS106" s="25"/>
      <c r="BT106" s="25"/>
      <c r="BU106" s="25"/>
      <c r="BV106" s="25"/>
    </row>
    <row r="107" spans="1:74" ht="12" customHeight="1" x14ac:dyDescent="0.25">
      <c r="A107" s="27" t="e">
        <f>+#REF!+1</f>
        <v>#REF!</v>
      </c>
      <c r="B107" s="43" t="s">
        <v>68</v>
      </c>
      <c r="C107" s="87" t="s">
        <v>497</v>
      </c>
      <c r="D107" s="88" t="s">
        <v>140</v>
      </c>
      <c r="E107" s="88" t="s">
        <v>141</v>
      </c>
      <c r="F107" s="89">
        <v>28545</v>
      </c>
      <c r="G107" s="29">
        <v>858</v>
      </c>
      <c r="H107" s="29" t="s">
        <v>1384</v>
      </c>
      <c r="I107" s="90" t="s">
        <v>815</v>
      </c>
      <c r="J107" s="88" t="s">
        <v>92</v>
      </c>
      <c r="K107" s="21" t="s">
        <v>34</v>
      </c>
      <c r="L107" s="36" t="s">
        <v>93</v>
      </c>
      <c r="M107" s="106" t="s">
        <v>2114</v>
      </c>
      <c r="N107" s="32"/>
      <c r="O107" s="30"/>
      <c r="P107" s="33"/>
      <c r="Q107" s="34">
        <f t="shared" si="36"/>
        <v>0</v>
      </c>
      <c r="R107" s="34">
        <f t="shared" si="37"/>
        <v>0</v>
      </c>
      <c r="S107" s="34">
        <f t="shared" si="38"/>
        <v>0</v>
      </c>
      <c r="T107" s="34">
        <f t="shared" si="39"/>
        <v>0</v>
      </c>
      <c r="U107" s="34">
        <f t="shared" si="40"/>
        <v>82</v>
      </c>
      <c r="V107" s="34">
        <f t="shared" si="41"/>
        <v>0</v>
      </c>
      <c r="W107" s="34">
        <f t="shared" si="42"/>
        <v>0</v>
      </c>
      <c r="X107" s="34">
        <f t="shared" si="43"/>
        <v>0</v>
      </c>
      <c r="Y107" s="34">
        <f t="shared" si="44"/>
        <v>0</v>
      </c>
      <c r="Z107" s="34"/>
      <c r="AA107" s="71">
        <v>45578</v>
      </c>
      <c r="AB107" s="20" t="s">
        <v>1313</v>
      </c>
      <c r="AC107" s="21" t="s">
        <v>1219</v>
      </c>
      <c r="AD107" s="35" t="s">
        <v>2260</v>
      </c>
      <c r="AE107" s="64"/>
      <c r="AF107" s="22"/>
      <c r="AG107" s="22"/>
      <c r="AH107" s="22"/>
      <c r="AI107" s="22"/>
      <c r="AJ107" s="22">
        <v>24</v>
      </c>
      <c r="AK107" s="22"/>
      <c r="AL107" s="22"/>
      <c r="AM107" s="22"/>
      <c r="AN107" s="22"/>
      <c r="AO107" s="22"/>
      <c r="AP107" s="23"/>
      <c r="AQ107" s="23"/>
      <c r="AR107" s="23"/>
      <c r="AS107" s="23"/>
      <c r="AT107" s="23"/>
      <c r="AU107" s="23">
        <v>28</v>
      </c>
      <c r="AV107" s="23"/>
      <c r="AW107" s="23"/>
      <c r="AX107" s="23"/>
      <c r="AY107" s="23"/>
      <c r="AZ107" s="23"/>
      <c r="BA107" s="24"/>
      <c r="BB107" s="24"/>
      <c r="BC107" s="24"/>
      <c r="BD107" s="24"/>
      <c r="BE107" s="24"/>
      <c r="BF107" s="24">
        <v>25</v>
      </c>
      <c r="BG107" s="24"/>
      <c r="BH107" s="24"/>
      <c r="BI107" s="24"/>
      <c r="BJ107" s="24"/>
      <c r="BK107" s="24"/>
      <c r="BL107" s="25"/>
      <c r="BM107" s="25"/>
      <c r="BN107" s="25"/>
      <c r="BO107" s="25"/>
      <c r="BP107" s="25"/>
      <c r="BQ107" s="25">
        <v>5</v>
      </c>
      <c r="BR107" s="25"/>
      <c r="BS107" s="25"/>
      <c r="BT107" s="25"/>
      <c r="BU107" s="25"/>
      <c r="BV107" s="25"/>
    </row>
    <row r="108" spans="1:74" ht="12" customHeight="1" x14ac:dyDescent="0.25">
      <c r="A108" s="27"/>
      <c r="B108" s="43" t="s">
        <v>68</v>
      </c>
      <c r="C108" s="87" t="s">
        <v>946</v>
      </c>
      <c r="D108" s="88" t="s">
        <v>947</v>
      </c>
      <c r="E108" s="88" t="s">
        <v>948</v>
      </c>
      <c r="F108" s="89">
        <v>24091</v>
      </c>
      <c r="G108" s="29">
        <v>885</v>
      </c>
      <c r="H108" s="29" t="s">
        <v>1838</v>
      </c>
      <c r="I108" s="90" t="s">
        <v>773</v>
      </c>
      <c r="J108" s="88" t="s">
        <v>142</v>
      </c>
      <c r="K108" s="44" t="s">
        <v>34</v>
      </c>
      <c r="L108" s="36" t="s">
        <v>93</v>
      </c>
      <c r="M108" s="106" t="s">
        <v>2118</v>
      </c>
      <c r="N108" s="32"/>
      <c r="O108" s="41"/>
      <c r="P108" s="33"/>
      <c r="Q108" s="34">
        <f t="shared" si="36"/>
        <v>0</v>
      </c>
      <c r="R108" s="34">
        <f t="shared" si="37"/>
        <v>0</v>
      </c>
      <c r="S108" s="34">
        <f t="shared" si="38"/>
        <v>0</v>
      </c>
      <c r="T108" s="34">
        <f t="shared" si="39"/>
        <v>0</v>
      </c>
      <c r="U108" s="34">
        <f t="shared" si="40"/>
        <v>71</v>
      </c>
      <c r="V108" s="34">
        <f t="shared" si="41"/>
        <v>0</v>
      </c>
      <c r="W108" s="34">
        <f t="shared" si="42"/>
        <v>0</v>
      </c>
      <c r="X108" s="34">
        <f t="shared" si="43"/>
        <v>0</v>
      </c>
      <c r="Y108" s="34">
        <f t="shared" si="44"/>
        <v>0</v>
      </c>
      <c r="Z108" s="34"/>
      <c r="AA108" s="71">
        <v>45578</v>
      </c>
      <c r="AB108" s="20" t="s">
        <v>1313</v>
      </c>
      <c r="AC108" s="21" t="s">
        <v>1219</v>
      </c>
      <c r="AD108" s="35" t="s">
        <v>2260</v>
      </c>
      <c r="AE108" s="64"/>
      <c r="AF108" s="22"/>
      <c r="AG108" s="22"/>
      <c r="AH108" s="22"/>
      <c r="AI108" s="22"/>
      <c r="AJ108" s="22"/>
      <c r="AK108" s="22">
        <v>100</v>
      </c>
      <c r="AL108" s="22"/>
      <c r="AM108" s="22"/>
      <c r="AN108" s="22"/>
      <c r="AO108" s="22"/>
      <c r="AP108" s="23"/>
      <c r="AQ108" s="23"/>
      <c r="AR108" s="23"/>
      <c r="AS108" s="23"/>
      <c r="AT108" s="23"/>
      <c r="AU108" s="23">
        <v>37</v>
      </c>
      <c r="AV108" s="23"/>
      <c r="AW108" s="23"/>
      <c r="AX108" s="23"/>
      <c r="AY108" s="23"/>
      <c r="AZ108" s="23"/>
      <c r="BA108" s="24"/>
      <c r="BB108" s="24"/>
      <c r="BC108" s="24"/>
      <c r="BD108" s="24"/>
      <c r="BE108" s="24"/>
      <c r="BF108" s="24">
        <v>9</v>
      </c>
      <c r="BG108" s="24"/>
      <c r="BH108" s="24"/>
      <c r="BI108" s="24"/>
      <c r="BJ108" s="24"/>
      <c r="BK108" s="24"/>
      <c r="BL108" s="25"/>
      <c r="BM108" s="25"/>
      <c r="BN108" s="25"/>
      <c r="BO108" s="25"/>
      <c r="BP108" s="25"/>
      <c r="BQ108" s="25">
        <v>24</v>
      </c>
      <c r="BR108" s="25"/>
      <c r="BS108" s="25"/>
      <c r="BT108" s="25"/>
      <c r="BU108" s="25"/>
      <c r="BV108" s="25"/>
    </row>
    <row r="109" spans="1:74" ht="12" customHeight="1" x14ac:dyDescent="0.25">
      <c r="A109" s="27"/>
      <c r="B109" s="43" t="s">
        <v>68</v>
      </c>
      <c r="C109" s="87" t="s">
        <v>949</v>
      </c>
      <c r="D109" s="88" t="s">
        <v>950</v>
      </c>
      <c r="E109" s="88" t="s">
        <v>240</v>
      </c>
      <c r="F109" s="89">
        <v>38065</v>
      </c>
      <c r="G109" s="29">
        <v>869</v>
      </c>
      <c r="H109" s="29" t="s">
        <v>71</v>
      </c>
      <c r="I109" s="90" t="s">
        <v>785</v>
      </c>
      <c r="J109" s="88" t="s">
        <v>241</v>
      </c>
      <c r="K109" s="44" t="s">
        <v>34</v>
      </c>
      <c r="L109" s="36" t="s">
        <v>93</v>
      </c>
      <c r="M109" s="106" t="s">
        <v>2119</v>
      </c>
      <c r="N109" s="32"/>
      <c r="O109" s="41"/>
      <c r="P109" s="33"/>
      <c r="Q109" s="34">
        <f t="shared" si="36"/>
        <v>0</v>
      </c>
      <c r="R109" s="34">
        <f t="shared" si="37"/>
        <v>0</v>
      </c>
      <c r="S109" s="34">
        <f t="shared" si="38"/>
        <v>0</v>
      </c>
      <c r="T109" s="34">
        <f t="shared" si="39"/>
        <v>0</v>
      </c>
      <c r="U109" s="34">
        <f t="shared" si="40"/>
        <v>61</v>
      </c>
      <c r="V109" s="34">
        <f t="shared" si="41"/>
        <v>0</v>
      </c>
      <c r="W109" s="34">
        <f t="shared" si="42"/>
        <v>0</v>
      </c>
      <c r="X109" s="34">
        <f t="shared" si="43"/>
        <v>0</v>
      </c>
      <c r="Y109" s="34">
        <f t="shared" si="44"/>
        <v>0</v>
      </c>
      <c r="Z109" s="34"/>
      <c r="AA109" s="71">
        <v>45578</v>
      </c>
      <c r="AB109" s="20" t="s">
        <v>1313</v>
      </c>
      <c r="AC109" s="21" t="s">
        <v>1219</v>
      </c>
      <c r="AD109" s="35" t="s">
        <v>2260</v>
      </c>
      <c r="AE109" s="64"/>
      <c r="AF109" s="22"/>
      <c r="AG109" s="22"/>
      <c r="AH109" s="22"/>
      <c r="AI109" s="22"/>
      <c r="AJ109" s="22">
        <v>6</v>
      </c>
      <c r="AK109" s="22"/>
      <c r="AL109" s="22"/>
      <c r="AM109" s="22"/>
      <c r="AN109" s="22"/>
      <c r="AO109" s="22"/>
      <c r="AP109" s="23"/>
      <c r="AQ109" s="23"/>
      <c r="AR109" s="23"/>
      <c r="AS109" s="23"/>
      <c r="AT109" s="23"/>
      <c r="AU109" s="23">
        <v>32</v>
      </c>
      <c r="AV109" s="23"/>
      <c r="AW109" s="23"/>
      <c r="AX109" s="23"/>
      <c r="AY109" s="23"/>
      <c r="AZ109" s="23"/>
      <c r="BA109" s="24"/>
      <c r="BB109" s="24"/>
      <c r="BC109" s="24"/>
      <c r="BD109" s="24"/>
      <c r="BE109" s="24"/>
      <c r="BF109" s="24">
        <v>23</v>
      </c>
      <c r="BG109" s="24"/>
      <c r="BH109" s="24"/>
      <c r="BI109" s="24"/>
      <c r="BJ109" s="24"/>
      <c r="BK109" s="24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</row>
    <row r="110" spans="1:74" ht="12" customHeight="1" x14ac:dyDescent="0.25">
      <c r="A110" s="27"/>
      <c r="B110" s="43" t="s">
        <v>68</v>
      </c>
      <c r="C110" s="87" t="s">
        <v>922</v>
      </c>
      <c r="D110" s="88" t="s">
        <v>279</v>
      </c>
      <c r="E110" s="88" t="s">
        <v>539</v>
      </c>
      <c r="F110" s="89">
        <v>27522</v>
      </c>
      <c r="G110" s="29">
        <v>848</v>
      </c>
      <c r="H110" s="29" t="s">
        <v>1384</v>
      </c>
      <c r="I110" s="90" t="s">
        <v>785</v>
      </c>
      <c r="J110" s="88" t="s">
        <v>241</v>
      </c>
      <c r="K110" s="44" t="s">
        <v>34</v>
      </c>
      <c r="L110" s="36" t="s">
        <v>93</v>
      </c>
      <c r="M110" s="106" t="s">
        <v>2120</v>
      </c>
      <c r="N110" s="32"/>
      <c r="O110" s="41"/>
      <c r="P110" s="33"/>
      <c r="Q110" s="34">
        <f t="shared" si="36"/>
        <v>0</v>
      </c>
      <c r="R110" s="34">
        <f t="shared" si="37"/>
        <v>0</v>
      </c>
      <c r="S110" s="34">
        <f t="shared" si="38"/>
        <v>0</v>
      </c>
      <c r="T110" s="34">
        <f t="shared" si="39"/>
        <v>0</v>
      </c>
      <c r="U110" s="34">
        <f t="shared" si="40"/>
        <v>61</v>
      </c>
      <c r="V110" s="34">
        <f t="shared" si="41"/>
        <v>0</v>
      </c>
      <c r="W110" s="34">
        <f t="shared" si="42"/>
        <v>0</v>
      </c>
      <c r="X110" s="34">
        <f t="shared" si="43"/>
        <v>0</v>
      </c>
      <c r="Y110" s="34">
        <f t="shared" si="44"/>
        <v>0</v>
      </c>
      <c r="Z110" s="34"/>
      <c r="AA110" s="71">
        <v>45578</v>
      </c>
      <c r="AB110" s="20" t="s">
        <v>1313</v>
      </c>
      <c r="AC110" s="21" t="s">
        <v>1219</v>
      </c>
      <c r="AD110" s="35" t="s">
        <v>2260</v>
      </c>
      <c r="AE110" s="64"/>
      <c r="AF110" s="22"/>
      <c r="AG110" s="22"/>
      <c r="AH110" s="22"/>
      <c r="AI110" s="22"/>
      <c r="AJ110" s="22">
        <v>5</v>
      </c>
      <c r="AK110" s="22"/>
      <c r="AL110" s="22"/>
      <c r="AM110" s="22"/>
      <c r="AN110" s="22"/>
      <c r="AO110" s="22"/>
      <c r="AP110" s="23"/>
      <c r="AQ110" s="23"/>
      <c r="AR110" s="23"/>
      <c r="AS110" s="23"/>
      <c r="AT110" s="23"/>
      <c r="AU110" s="23">
        <v>7</v>
      </c>
      <c r="AV110" s="23"/>
      <c r="AW110" s="23"/>
      <c r="AX110" s="23"/>
      <c r="AY110" s="23"/>
      <c r="AZ110" s="23"/>
      <c r="BA110" s="24"/>
      <c r="BB110" s="24"/>
      <c r="BC110" s="24"/>
      <c r="BD110" s="24"/>
      <c r="BE110" s="24"/>
      <c r="BF110" s="24">
        <v>17</v>
      </c>
      <c r="BG110" s="24"/>
      <c r="BH110" s="24"/>
      <c r="BI110" s="24"/>
      <c r="BJ110" s="24"/>
      <c r="BK110" s="24"/>
      <c r="BL110" s="25"/>
      <c r="BM110" s="25"/>
      <c r="BN110" s="25"/>
      <c r="BO110" s="25"/>
      <c r="BP110" s="25"/>
      <c r="BQ110" s="25">
        <v>32</v>
      </c>
      <c r="BR110" s="25"/>
      <c r="BS110" s="25"/>
      <c r="BT110" s="25"/>
      <c r="BU110" s="25"/>
      <c r="BV110" s="25"/>
    </row>
    <row r="111" spans="1:74" ht="12" customHeight="1" x14ac:dyDescent="0.25">
      <c r="A111" s="27"/>
      <c r="B111" s="43" t="s">
        <v>68</v>
      </c>
      <c r="C111" s="87" t="s">
        <v>910</v>
      </c>
      <c r="D111" s="88" t="s">
        <v>911</v>
      </c>
      <c r="E111" s="88" t="s">
        <v>912</v>
      </c>
      <c r="F111" s="89">
        <v>28902</v>
      </c>
      <c r="G111" s="29">
        <v>873</v>
      </c>
      <c r="H111" s="29" t="s">
        <v>1384</v>
      </c>
      <c r="I111" s="90" t="s">
        <v>773</v>
      </c>
      <c r="J111" s="88" t="s">
        <v>142</v>
      </c>
      <c r="K111" s="44" t="s">
        <v>34</v>
      </c>
      <c r="L111" s="36" t="s">
        <v>93</v>
      </c>
      <c r="M111" s="106" t="s">
        <v>2121</v>
      </c>
      <c r="N111" s="32"/>
      <c r="O111" s="47"/>
      <c r="P111" s="33"/>
      <c r="Q111" s="34">
        <f t="shared" si="36"/>
        <v>0</v>
      </c>
      <c r="R111" s="34">
        <f t="shared" si="37"/>
        <v>0</v>
      </c>
      <c r="S111" s="34">
        <f t="shared" si="38"/>
        <v>0</v>
      </c>
      <c r="T111" s="34">
        <f t="shared" si="39"/>
        <v>0</v>
      </c>
      <c r="U111" s="34">
        <f t="shared" si="40"/>
        <v>55</v>
      </c>
      <c r="V111" s="34">
        <f t="shared" si="41"/>
        <v>80</v>
      </c>
      <c r="W111" s="34">
        <f t="shared" si="42"/>
        <v>0</v>
      </c>
      <c r="X111" s="34">
        <f t="shared" si="43"/>
        <v>0</v>
      </c>
      <c r="Y111" s="34">
        <f t="shared" si="44"/>
        <v>0</v>
      </c>
      <c r="Z111" s="34"/>
      <c r="AA111" s="71">
        <v>45578</v>
      </c>
      <c r="AB111" s="20" t="s">
        <v>1313</v>
      </c>
      <c r="AC111" s="21" t="s">
        <v>1219</v>
      </c>
      <c r="AD111" s="35" t="s">
        <v>2260</v>
      </c>
      <c r="AE111" s="64"/>
      <c r="AF111" s="22"/>
      <c r="AG111" s="22"/>
      <c r="AH111" s="22"/>
      <c r="AI111" s="22"/>
      <c r="AJ111" s="22"/>
      <c r="AK111" s="22">
        <v>80</v>
      </c>
      <c r="AL111" s="22"/>
      <c r="AM111" s="22"/>
      <c r="AN111" s="22"/>
      <c r="AO111" s="22"/>
      <c r="AP111" s="23"/>
      <c r="AQ111" s="23"/>
      <c r="AR111" s="23"/>
      <c r="AS111" s="23"/>
      <c r="AT111" s="23"/>
      <c r="AU111" s="23">
        <v>8</v>
      </c>
      <c r="AV111" s="23"/>
      <c r="AW111" s="23"/>
      <c r="AX111" s="23"/>
      <c r="AY111" s="23"/>
      <c r="AZ111" s="23"/>
      <c r="BA111" s="24"/>
      <c r="BB111" s="24"/>
      <c r="BC111" s="24"/>
      <c r="BD111" s="24"/>
      <c r="BE111" s="24"/>
      <c r="BF111" s="24">
        <v>5</v>
      </c>
      <c r="BG111" s="24"/>
      <c r="BH111" s="24"/>
      <c r="BI111" s="24"/>
      <c r="BJ111" s="24"/>
      <c r="BK111" s="24"/>
      <c r="BL111" s="25"/>
      <c r="BM111" s="25"/>
      <c r="BN111" s="25"/>
      <c r="BO111" s="25"/>
      <c r="BP111" s="25"/>
      <c r="BQ111" s="25">
        <v>42</v>
      </c>
      <c r="BR111" s="25"/>
      <c r="BS111" s="25"/>
      <c r="BT111" s="25"/>
      <c r="BU111" s="25"/>
      <c r="BV111" s="25"/>
    </row>
    <row r="112" spans="1:74" ht="12" customHeight="1" x14ac:dyDescent="0.25">
      <c r="A112" s="27"/>
      <c r="B112" s="43" t="s">
        <v>68</v>
      </c>
      <c r="C112" s="87" t="s">
        <v>1290</v>
      </c>
      <c r="D112" s="88" t="s">
        <v>1291</v>
      </c>
      <c r="E112" s="88" t="s">
        <v>178</v>
      </c>
      <c r="F112" s="89">
        <v>23093</v>
      </c>
      <c r="G112" s="29">
        <v>831</v>
      </c>
      <c r="H112" s="29" t="s">
        <v>1858</v>
      </c>
      <c r="I112" s="90" t="s">
        <v>811</v>
      </c>
      <c r="J112" s="88" t="s">
        <v>124</v>
      </c>
      <c r="K112" s="44" t="s">
        <v>34</v>
      </c>
      <c r="L112" s="36" t="s">
        <v>93</v>
      </c>
      <c r="M112" s="106" t="s">
        <v>2122</v>
      </c>
      <c r="N112" s="32"/>
      <c r="O112" s="41"/>
      <c r="P112" s="33"/>
      <c r="Q112" s="34">
        <f t="shared" si="36"/>
        <v>0</v>
      </c>
      <c r="R112" s="34">
        <f t="shared" si="37"/>
        <v>0</v>
      </c>
      <c r="S112" s="34">
        <f t="shared" si="38"/>
        <v>0</v>
      </c>
      <c r="T112" s="34">
        <f t="shared" si="39"/>
        <v>0</v>
      </c>
      <c r="U112" s="34">
        <f t="shared" si="40"/>
        <v>1</v>
      </c>
      <c r="V112" s="34">
        <f t="shared" si="41"/>
        <v>55</v>
      </c>
      <c r="W112" s="34">
        <f t="shared" si="42"/>
        <v>0</v>
      </c>
      <c r="X112" s="34">
        <f t="shared" si="43"/>
        <v>0</v>
      </c>
      <c r="Y112" s="34">
        <f t="shared" si="44"/>
        <v>0</v>
      </c>
      <c r="Z112" s="34"/>
      <c r="AA112" s="71">
        <v>45578</v>
      </c>
      <c r="AB112" s="20" t="s">
        <v>1313</v>
      </c>
      <c r="AC112" s="21" t="s">
        <v>1219</v>
      </c>
      <c r="AD112" s="35" t="s">
        <v>2260</v>
      </c>
      <c r="AE112" s="64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3"/>
      <c r="AQ112" s="23"/>
      <c r="AR112" s="23"/>
      <c r="AS112" s="23"/>
      <c r="AT112" s="23"/>
      <c r="AU112" s="23"/>
      <c r="AV112" s="23">
        <v>75</v>
      </c>
      <c r="AW112" s="23"/>
      <c r="AX112" s="23"/>
      <c r="AY112" s="23"/>
      <c r="AZ112" s="23"/>
      <c r="BA112" s="24"/>
      <c r="BB112" s="24"/>
      <c r="BC112" s="24"/>
      <c r="BD112" s="24"/>
      <c r="BE112" s="24"/>
      <c r="BF112" s="24"/>
      <c r="BG112" s="24"/>
      <c r="BH112" s="24"/>
      <c r="BI112" s="24"/>
      <c r="BJ112" s="24"/>
      <c r="BK112" s="24"/>
      <c r="BL112" s="25"/>
      <c r="BM112" s="25"/>
      <c r="BN112" s="25"/>
      <c r="BO112" s="25"/>
      <c r="BP112" s="25"/>
      <c r="BQ112" s="25"/>
      <c r="BR112" s="25">
        <v>80</v>
      </c>
      <c r="BS112" s="25"/>
      <c r="BT112" s="25"/>
      <c r="BU112" s="25"/>
      <c r="BV112" s="25"/>
    </row>
    <row r="113" spans="1:74" ht="12" customHeight="1" x14ac:dyDescent="0.25">
      <c r="A113" s="27"/>
      <c r="B113" s="43" t="s">
        <v>68</v>
      </c>
      <c r="C113" s="87" t="s">
        <v>908</v>
      </c>
      <c r="D113" s="88" t="s">
        <v>909</v>
      </c>
      <c r="E113" s="88" t="s">
        <v>141</v>
      </c>
      <c r="F113" s="89">
        <v>28338</v>
      </c>
      <c r="G113" s="29">
        <v>708</v>
      </c>
      <c r="H113" s="29" t="s">
        <v>1384</v>
      </c>
      <c r="I113" s="90" t="s">
        <v>783</v>
      </c>
      <c r="J113" s="88" t="s">
        <v>820</v>
      </c>
      <c r="K113" s="44" t="s">
        <v>34</v>
      </c>
      <c r="L113" s="36" t="s">
        <v>93</v>
      </c>
      <c r="M113" s="106" t="s">
        <v>2123</v>
      </c>
      <c r="N113" s="32"/>
      <c r="O113" s="47"/>
      <c r="P113" s="33"/>
      <c r="Q113" s="34">
        <f t="shared" si="36"/>
        <v>0</v>
      </c>
      <c r="R113" s="34">
        <f t="shared" si="37"/>
        <v>0</v>
      </c>
      <c r="S113" s="34">
        <f t="shared" si="38"/>
        <v>0</v>
      </c>
      <c r="T113" s="34">
        <f t="shared" si="39"/>
        <v>0</v>
      </c>
      <c r="U113" s="34">
        <f t="shared" si="40"/>
        <v>1</v>
      </c>
      <c r="V113" s="34">
        <f t="shared" si="41"/>
        <v>52</v>
      </c>
      <c r="W113" s="34">
        <f t="shared" si="42"/>
        <v>0</v>
      </c>
      <c r="X113" s="34">
        <f t="shared" si="43"/>
        <v>0</v>
      </c>
      <c r="Y113" s="34">
        <f t="shared" si="44"/>
        <v>0</v>
      </c>
      <c r="Z113" s="34"/>
      <c r="AA113" s="71">
        <v>45578</v>
      </c>
      <c r="AB113" s="20" t="s">
        <v>1313</v>
      </c>
      <c r="AC113" s="21" t="s">
        <v>1219</v>
      </c>
      <c r="AD113" s="35" t="s">
        <v>2260</v>
      </c>
      <c r="AE113" s="64"/>
      <c r="AF113" s="22"/>
      <c r="AG113" s="22"/>
      <c r="AH113" s="22"/>
      <c r="AI113" s="22"/>
      <c r="AJ113" s="22"/>
      <c r="AK113" s="22">
        <v>37</v>
      </c>
      <c r="AL113" s="22"/>
      <c r="AM113" s="22"/>
      <c r="AN113" s="22"/>
      <c r="AO113" s="22"/>
      <c r="AP113" s="23"/>
      <c r="AQ113" s="23"/>
      <c r="AR113" s="23"/>
      <c r="AS113" s="23"/>
      <c r="AT113" s="23"/>
      <c r="AU113" s="23"/>
      <c r="AV113" s="23">
        <v>50</v>
      </c>
      <c r="AW113" s="23"/>
      <c r="AX113" s="23"/>
      <c r="AY113" s="23"/>
      <c r="AZ113" s="23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5"/>
      <c r="BM113" s="25"/>
      <c r="BN113" s="25"/>
      <c r="BO113" s="25"/>
      <c r="BP113" s="25"/>
      <c r="BQ113" s="25"/>
      <c r="BR113" s="25">
        <v>65</v>
      </c>
      <c r="BS113" s="25"/>
      <c r="BT113" s="25"/>
      <c r="BU113" s="25"/>
      <c r="BV113" s="25"/>
    </row>
    <row r="114" spans="1:74" ht="12" customHeight="1" x14ac:dyDescent="0.25">
      <c r="A114" s="27"/>
      <c r="B114" s="43" t="s">
        <v>68</v>
      </c>
      <c r="C114" s="87" t="s">
        <v>1924</v>
      </c>
      <c r="D114" s="88" t="s">
        <v>1925</v>
      </c>
      <c r="E114" s="88" t="s">
        <v>614</v>
      </c>
      <c r="F114" s="89">
        <v>32049</v>
      </c>
      <c r="G114" s="189">
        <v>1156</v>
      </c>
      <c r="H114" s="29" t="s">
        <v>71</v>
      </c>
      <c r="I114" s="90" t="s">
        <v>773</v>
      </c>
      <c r="J114" s="88" t="s">
        <v>142</v>
      </c>
      <c r="K114" s="44" t="s">
        <v>34</v>
      </c>
      <c r="L114" s="36" t="s">
        <v>93</v>
      </c>
      <c r="M114" s="106" t="s">
        <v>2124</v>
      </c>
      <c r="N114" s="32"/>
      <c r="O114" s="30"/>
      <c r="P114" s="33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71">
        <v>45578</v>
      </c>
      <c r="AB114" s="20" t="s">
        <v>1313</v>
      </c>
      <c r="AC114" s="21" t="s">
        <v>1219</v>
      </c>
      <c r="AD114" s="35" t="s">
        <v>2260</v>
      </c>
      <c r="AE114" s="64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</row>
    <row r="115" spans="1:74" ht="12" customHeight="1" x14ac:dyDescent="0.25">
      <c r="A115" s="27"/>
      <c r="B115" s="43" t="s">
        <v>68</v>
      </c>
      <c r="C115" s="87" t="s">
        <v>529</v>
      </c>
      <c r="D115" s="88" t="s">
        <v>279</v>
      </c>
      <c r="E115" s="88" t="s">
        <v>118</v>
      </c>
      <c r="F115" s="89">
        <v>36841</v>
      </c>
      <c r="G115" s="189">
        <v>1153</v>
      </c>
      <c r="H115" s="29" t="s">
        <v>71</v>
      </c>
      <c r="I115" s="90" t="s">
        <v>814</v>
      </c>
      <c r="J115" s="88" t="s">
        <v>351</v>
      </c>
      <c r="K115" s="44" t="s">
        <v>34</v>
      </c>
      <c r="L115" s="36" t="s">
        <v>93</v>
      </c>
      <c r="M115" s="106" t="s">
        <v>2125</v>
      </c>
      <c r="N115" s="32"/>
      <c r="O115" s="41"/>
      <c r="P115" s="33"/>
      <c r="Q115" s="34">
        <f t="shared" ref="Q115:Y115" si="45">MOD(AF115+AQ115+BB115+BM115+ROUND((AG115+AR115+BC115+BN115-R115)/100,),100)</f>
        <v>0</v>
      </c>
      <c r="R115" s="34">
        <f t="shared" si="45"/>
        <v>0</v>
      </c>
      <c r="S115" s="34">
        <f t="shared" si="45"/>
        <v>0</v>
      </c>
      <c r="T115" s="34">
        <f t="shared" si="45"/>
        <v>0</v>
      </c>
      <c r="U115" s="34">
        <f t="shared" si="45"/>
        <v>0</v>
      </c>
      <c r="V115" s="34">
        <f t="shared" si="45"/>
        <v>0</v>
      </c>
      <c r="W115" s="34">
        <f t="shared" si="45"/>
        <v>0</v>
      </c>
      <c r="X115" s="34">
        <f t="shared" si="45"/>
        <v>0</v>
      </c>
      <c r="Y115" s="34">
        <f t="shared" si="45"/>
        <v>0</v>
      </c>
      <c r="Z115" s="34"/>
      <c r="AA115" s="71">
        <v>45578</v>
      </c>
      <c r="AB115" s="20" t="s">
        <v>1313</v>
      </c>
      <c r="AC115" s="21" t="s">
        <v>1219</v>
      </c>
      <c r="AD115" s="35" t="s">
        <v>2260</v>
      </c>
      <c r="AE115" s="64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</row>
    <row r="116" spans="1:74" ht="12" customHeight="1" x14ac:dyDescent="0.25">
      <c r="A116" s="27" t="e">
        <f>+#REF!+1</f>
        <v>#REF!</v>
      </c>
      <c r="B116" s="43" t="s">
        <v>68</v>
      </c>
      <c r="C116" s="87" t="s">
        <v>489</v>
      </c>
      <c r="D116" s="88" t="s">
        <v>39</v>
      </c>
      <c r="E116" s="88" t="s">
        <v>98</v>
      </c>
      <c r="F116" s="89">
        <v>29132</v>
      </c>
      <c r="G116" s="189">
        <v>1147</v>
      </c>
      <c r="H116" s="29" t="s">
        <v>1384</v>
      </c>
      <c r="I116" s="90" t="s">
        <v>789</v>
      </c>
      <c r="J116" s="88" t="s">
        <v>310</v>
      </c>
      <c r="K116" s="44" t="s">
        <v>34</v>
      </c>
      <c r="L116" s="36" t="s">
        <v>93</v>
      </c>
      <c r="M116" s="106" t="s">
        <v>2126</v>
      </c>
      <c r="N116" s="32"/>
      <c r="O116" s="30"/>
      <c r="P116" s="33"/>
      <c r="Q116" s="34">
        <f>MOD(AF116+AQ116+BB116+BM116+ROUND((AG116+AR116+BC116+BN116-R116)/100,),100)</f>
        <v>0</v>
      </c>
      <c r="R116" s="34">
        <f>MOD(AG116+AR116+BC116+BN116+ROUND((AH116+AS116+BD116+BO116-S116)/100,),100)</f>
        <v>0</v>
      </c>
      <c r="S116" s="34">
        <f>MOD(AH116+AS116+BD116+BO116+ROUND((AI116+AT116+BE116+BP116-T116)/100,),100)</f>
        <v>0</v>
      </c>
      <c r="T116" s="34"/>
      <c r="U116" s="34">
        <f>MOD(AJ116+AU116+BF116+BQ116+ROUND((AK116+AV116+BG116+BR116-V116)/100,),100)</f>
        <v>0</v>
      </c>
      <c r="V116" s="34">
        <f>MOD(AK116+AV116+BG116+BR116+ROUND((AL116+AW116+BH116+BS116-W116)/100,),100)</f>
        <v>0</v>
      </c>
      <c r="W116" s="34">
        <f>MOD(AL116+AW116+BH116+BS116+ROUND((AM116+AX116+BI116+BT116-X116)/100,),100)</f>
        <v>0</v>
      </c>
      <c r="X116" s="34">
        <f>MOD(AM116+AX116+BI116+BT116+ROUND((AN116+AY116+BJ116+BU116-Y116)/100,),100)</f>
        <v>0</v>
      </c>
      <c r="Y116" s="34">
        <f>MOD(AN116+AY116+BJ116+BU116+ROUND((AO116+AZ116+BK116+BV116-Z116)/100,),100)</f>
        <v>0</v>
      </c>
      <c r="Z116" s="34"/>
      <c r="AA116" s="71">
        <v>45578</v>
      </c>
      <c r="AB116" s="20" t="s">
        <v>1313</v>
      </c>
      <c r="AC116" s="21" t="s">
        <v>1219</v>
      </c>
      <c r="AD116" s="35" t="s">
        <v>2260</v>
      </c>
      <c r="AE116" s="64"/>
      <c r="AF116" s="22"/>
      <c r="AG116" s="22"/>
      <c r="AH116" s="22"/>
      <c r="AI116" s="22">
        <v>37</v>
      </c>
      <c r="AJ116" s="22"/>
      <c r="AK116" s="22"/>
      <c r="AL116" s="22"/>
      <c r="AM116" s="22"/>
      <c r="AN116" s="22"/>
      <c r="AO116" s="22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</row>
    <row r="117" spans="1:74" ht="12" customHeight="1" x14ac:dyDescent="0.25">
      <c r="A117" s="27"/>
      <c r="B117" s="43" t="s">
        <v>68</v>
      </c>
      <c r="C117" s="87" t="s">
        <v>1944</v>
      </c>
      <c r="D117" s="88" t="s">
        <v>1945</v>
      </c>
      <c r="E117" s="88" t="s">
        <v>108</v>
      </c>
      <c r="F117" s="89">
        <v>27790</v>
      </c>
      <c r="G117" s="189">
        <v>1147</v>
      </c>
      <c r="H117" s="29" t="s">
        <v>1384</v>
      </c>
      <c r="I117" s="90" t="s">
        <v>774</v>
      </c>
      <c r="J117" s="88" t="s">
        <v>243</v>
      </c>
      <c r="K117" s="44" t="s">
        <v>34</v>
      </c>
      <c r="L117" s="36" t="s">
        <v>93</v>
      </c>
      <c r="M117" s="106" t="s">
        <v>2127</v>
      </c>
      <c r="N117" s="32"/>
      <c r="O117" s="47"/>
      <c r="P117" s="33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71">
        <v>45578</v>
      </c>
      <c r="AB117" s="20" t="s">
        <v>1313</v>
      </c>
      <c r="AC117" s="21" t="s">
        <v>1219</v>
      </c>
      <c r="AD117" s="35" t="s">
        <v>2260</v>
      </c>
      <c r="AE117" s="64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</row>
    <row r="118" spans="1:74" ht="12" customHeight="1" x14ac:dyDescent="0.25">
      <c r="A118" s="27"/>
      <c r="B118" s="43" t="s">
        <v>68</v>
      </c>
      <c r="C118" s="92" t="s">
        <v>1900</v>
      </c>
      <c r="D118" s="93" t="s">
        <v>1901</v>
      </c>
      <c r="E118" s="94" t="s">
        <v>85</v>
      </c>
      <c r="F118" s="91">
        <v>27483</v>
      </c>
      <c r="G118" s="191">
        <v>1122</v>
      </c>
      <c r="H118" s="14" t="s">
        <v>1384</v>
      </c>
      <c r="I118" s="95" t="s">
        <v>774</v>
      </c>
      <c r="J118" s="94" t="s">
        <v>243</v>
      </c>
      <c r="K118" s="44" t="s">
        <v>34</v>
      </c>
      <c r="L118" s="36" t="s">
        <v>93</v>
      </c>
      <c r="M118" s="106" t="s">
        <v>2128</v>
      </c>
      <c r="N118" s="32"/>
      <c r="O118" s="30"/>
      <c r="P118" s="33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71">
        <v>45578</v>
      </c>
      <c r="AB118" s="20" t="s">
        <v>1313</v>
      </c>
      <c r="AC118" s="21" t="s">
        <v>1219</v>
      </c>
      <c r="AD118" s="35" t="s">
        <v>2260</v>
      </c>
      <c r="AE118" s="64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</row>
    <row r="119" spans="1:74" ht="12" customHeight="1" x14ac:dyDescent="0.25">
      <c r="A119" s="27"/>
      <c r="B119" s="43" t="s">
        <v>68</v>
      </c>
      <c r="C119" s="87" t="s">
        <v>1866</v>
      </c>
      <c r="D119" s="88" t="s">
        <v>1867</v>
      </c>
      <c r="E119" s="88" t="s">
        <v>154</v>
      </c>
      <c r="F119" s="89">
        <v>38260</v>
      </c>
      <c r="G119" s="189">
        <v>1108</v>
      </c>
      <c r="H119" s="29" t="s">
        <v>71</v>
      </c>
      <c r="I119" s="90" t="s">
        <v>1491</v>
      </c>
      <c r="J119" s="88" t="s">
        <v>1492</v>
      </c>
      <c r="K119" s="44" t="s">
        <v>34</v>
      </c>
      <c r="L119" s="36" t="s">
        <v>93</v>
      </c>
      <c r="M119" s="106" t="s">
        <v>2129</v>
      </c>
      <c r="N119" s="32"/>
      <c r="O119" s="47"/>
      <c r="P119" s="33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71">
        <v>45578</v>
      </c>
      <c r="AB119" s="20" t="s">
        <v>1313</v>
      </c>
      <c r="AC119" s="21" t="s">
        <v>1219</v>
      </c>
      <c r="AD119" s="35" t="s">
        <v>2260</v>
      </c>
      <c r="AE119" s="64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</row>
    <row r="120" spans="1:74" ht="12" customHeight="1" x14ac:dyDescent="0.25">
      <c r="A120" s="27"/>
      <c r="B120" s="43" t="s">
        <v>68</v>
      </c>
      <c r="C120" s="87" t="s">
        <v>1848</v>
      </c>
      <c r="D120" s="88" t="s">
        <v>1081</v>
      </c>
      <c r="E120" s="88" t="s">
        <v>97</v>
      </c>
      <c r="F120" s="89">
        <v>33791</v>
      </c>
      <c r="G120" s="189">
        <v>1092</v>
      </c>
      <c r="H120" s="29" t="s">
        <v>71</v>
      </c>
      <c r="I120" s="90" t="s">
        <v>784</v>
      </c>
      <c r="J120" s="88" t="s">
        <v>317</v>
      </c>
      <c r="K120" s="44" t="s">
        <v>34</v>
      </c>
      <c r="L120" s="36" t="s">
        <v>93</v>
      </c>
      <c r="M120" s="106" t="s">
        <v>2130</v>
      </c>
      <c r="N120" s="32"/>
      <c r="O120" s="41"/>
      <c r="P120" s="33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71">
        <v>45578</v>
      </c>
      <c r="AB120" s="20" t="s">
        <v>1313</v>
      </c>
      <c r="AC120" s="21" t="s">
        <v>1219</v>
      </c>
      <c r="AD120" s="35" t="s">
        <v>2260</v>
      </c>
      <c r="AE120" s="64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</row>
    <row r="121" spans="1:74" ht="12" customHeight="1" x14ac:dyDescent="0.25">
      <c r="A121" s="27"/>
      <c r="B121" s="43" t="s">
        <v>68</v>
      </c>
      <c r="C121" s="92" t="s">
        <v>1895</v>
      </c>
      <c r="D121" s="93" t="s">
        <v>236</v>
      </c>
      <c r="E121" s="94" t="s">
        <v>110</v>
      </c>
      <c r="F121" s="91">
        <v>36473</v>
      </c>
      <c r="G121" s="191">
        <v>1084</v>
      </c>
      <c r="H121" s="14" t="s">
        <v>71</v>
      </c>
      <c r="I121" s="95" t="s">
        <v>784</v>
      </c>
      <c r="J121" s="94" t="s">
        <v>317</v>
      </c>
      <c r="K121" s="44" t="s">
        <v>34</v>
      </c>
      <c r="L121" s="36" t="s">
        <v>93</v>
      </c>
      <c r="M121" s="106" t="s">
        <v>2131</v>
      </c>
      <c r="N121" s="32"/>
      <c r="O121" s="30"/>
      <c r="P121" s="33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71">
        <v>45578</v>
      </c>
      <c r="AB121" s="20" t="s">
        <v>1313</v>
      </c>
      <c r="AC121" s="21" t="s">
        <v>1219</v>
      </c>
      <c r="AD121" s="35" t="s">
        <v>2260</v>
      </c>
      <c r="AE121" s="64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</row>
    <row r="122" spans="1:74" ht="12" customHeight="1" x14ac:dyDescent="0.25">
      <c r="A122" s="27"/>
      <c r="B122" s="43" t="s">
        <v>68</v>
      </c>
      <c r="C122" s="87" t="s">
        <v>1943</v>
      </c>
      <c r="D122" s="88" t="s">
        <v>415</v>
      </c>
      <c r="E122" s="88" t="s">
        <v>548</v>
      </c>
      <c r="F122" s="89">
        <v>29442</v>
      </c>
      <c r="G122" s="189">
        <v>1067</v>
      </c>
      <c r="H122" s="29" t="s">
        <v>1857</v>
      </c>
      <c r="I122" s="90" t="s">
        <v>783</v>
      </c>
      <c r="J122" s="88" t="s">
        <v>820</v>
      </c>
      <c r="K122" s="44" t="s">
        <v>34</v>
      </c>
      <c r="L122" s="36" t="s">
        <v>93</v>
      </c>
      <c r="M122" s="106" t="s">
        <v>2132</v>
      </c>
      <c r="N122" s="32"/>
      <c r="O122" s="47"/>
      <c r="P122" s="33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71">
        <v>45578</v>
      </c>
      <c r="AB122" s="20" t="s">
        <v>1313</v>
      </c>
      <c r="AC122" s="21" t="s">
        <v>1219</v>
      </c>
      <c r="AD122" s="35" t="s">
        <v>2260</v>
      </c>
      <c r="AE122" s="64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</row>
    <row r="123" spans="1:74" ht="12" customHeight="1" x14ac:dyDescent="0.25">
      <c r="A123" s="27"/>
      <c r="B123" s="43" t="s">
        <v>68</v>
      </c>
      <c r="C123" s="87" t="s">
        <v>1949</v>
      </c>
      <c r="D123" s="88" t="s">
        <v>146</v>
      </c>
      <c r="E123" s="88" t="s">
        <v>108</v>
      </c>
      <c r="F123" s="89">
        <v>30913</v>
      </c>
      <c r="G123" s="189">
        <v>1057</v>
      </c>
      <c r="H123" s="29" t="s">
        <v>1857</v>
      </c>
      <c r="I123" s="90" t="s">
        <v>786</v>
      </c>
      <c r="J123" s="88" t="s">
        <v>170</v>
      </c>
      <c r="K123" s="44" t="s">
        <v>34</v>
      </c>
      <c r="L123" s="36" t="s">
        <v>93</v>
      </c>
      <c r="M123" s="106" t="s">
        <v>2133</v>
      </c>
      <c r="N123" s="32"/>
      <c r="O123" s="47"/>
      <c r="P123" s="33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71">
        <v>45578</v>
      </c>
      <c r="AB123" s="20" t="s">
        <v>1313</v>
      </c>
      <c r="AC123" s="21" t="s">
        <v>1219</v>
      </c>
      <c r="AD123" s="35" t="s">
        <v>2260</v>
      </c>
      <c r="AE123" s="64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</row>
    <row r="124" spans="1:74" ht="12" customHeight="1" x14ac:dyDescent="0.25">
      <c r="A124" s="27"/>
      <c r="B124" s="43" t="s">
        <v>68</v>
      </c>
      <c r="C124" s="87" t="s">
        <v>1928</v>
      </c>
      <c r="D124" s="88" t="s">
        <v>237</v>
      </c>
      <c r="E124" s="88" t="s">
        <v>238</v>
      </c>
      <c r="F124" s="89">
        <v>38483</v>
      </c>
      <c r="G124" s="189">
        <v>1022</v>
      </c>
      <c r="H124" s="29" t="s">
        <v>71</v>
      </c>
      <c r="I124" s="90" t="s">
        <v>806</v>
      </c>
      <c r="J124" s="88" t="s">
        <v>508</v>
      </c>
      <c r="K124" s="44" t="s">
        <v>34</v>
      </c>
      <c r="L124" s="36" t="s">
        <v>93</v>
      </c>
      <c r="M124" s="106" t="s">
        <v>2134</v>
      </c>
      <c r="N124" s="32"/>
      <c r="O124" s="41"/>
      <c r="P124" s="33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71">
        <v>45578</v>
      </c>
      <c r="AB124" s="20" t="s">
        <v>1313</v>
      </c>
      <c r="AC124" s="21" t="s">
        <v>1219</v>
      </c>
      <c r="AD124" s="35" t="s">
        <v>2260</v>
      </c>
      <c r="AE124" s="64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</row>
    <row r="125" spans="1:74" ht="12" customHeight="1" x14ac:dyDescent="0.25">
      <c r="A125" s="27"/>
      <c r="B125" s="43" t="s">
        <v>68</v>
      </c>
      <c r="C125" s="87" t="s">
        <v>1875</v>
      </c>
      <c r="D125" s="88" t="s">
        <v>1876</v>
      </c>
      <c r="E125" s="88" t="s">
        <v>1877</v>
      </c>
      <c r="F125" s="89">
        <v>25294</v>
      </c>
      <c r="G125" s="189">
        <v>1009</v>
      </c>
      <c r="H125" s="29" t="s">
        <v>1838</v>
      </c>
      <c r="I125" s="90" t="s">
        <v>773</v>
      </c>
      <c r="J125" s="88" t="s">
        <v>142</v>
      </c>
      <c r="K125" s="44" t="s">
        <v>34</v>
      </c>
      <c r="L125" s="36" t="s">
        <v>93</v>
      </c>
      <c r="M125" s="106" t="s">
        <v>2135</v>
      </c>
      <c r="N125" s="32"/>
      <c r="O125" s="30"/>
      <c r="P125" s="33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71">
        <v>45578</v>
      </c>
      <c r="AB125" s="20" t="s">
        <v>1313</v>
      </c>
      <c r="AC125" s="21" t="s">
        <v>1219</v>
      </c>
      <c r="AD125" s="35" t="s">
        <v>2260</v>
      </c>
      <c r="AE125" s="64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</row>
    <row r="126" spans="1:74" ht="12" customHeight="1" x14ac:dyDescent="0.25">
      <c r="A126" s="27"/>
      <c r="B126" s="43" t="s">
        <v>68</v>
      </c>
      <c r="C126" s="87" t="s">
        <v>538</v>
      </c>
      <c r="D126" s="88" t="s">
        <v>261</v>
      </c>
      <c r="E126" s="88" t="s">
        <v>506</v>
      </c>
      <c r="F126" s="89">
        <v>24300</v>
      </c>
      <c r="G126" s="29">
        <v>803</v>
      </c>
      <c r="H126" s="29" t="s">
        <v>1838</v>
      </c>
      <c r="I126" s="90" t="s">
        <v>785</v>
      </c>
      <c r="J126" s="88" t="s">
        <v>241</v>
      </c>
      <c r="K126" s="44" t="s">
        <v>34</v>
      </c>
      <c r="L126" s="36" t="s">
        <v>1998</v>
      </c>
      <c r="M126" s="106" t="s">
        <v>2136</v>
      </c>
      <c r="N126" s="32"/>
      <c r="O126" s="41"/>
      <c r="P126" s="33"/>
      <c r="Q126" s="34">
        <f t="shared" ref="Q126:Q151" si="46">MOD(AF126+AQ126+BB126+BM126+ROUND((AG126+AR126+BC126+BN126-R126)/100,),100)</f>
        <v>0</v>
      </c>
      <c r="R126" s="34">
        <f t="shared" ref="R126:R151" si="47">MOD(AG126+AR126+BC126+BN126+ROUND((AH126+AS126+BD126+BO126-S126)/100,),100)</f>
        <v>0</v>
      </c>
      <c r="S126" s="34">
        <f t="shared" ref="S126:S151" si="48">MOD(AH126+AS126+BD126+BO126+ROUND((AI126+AT126+BE126+BP126-T126)/100,),100)</f>
        <v>0</v>
      </c>
      <c r="T126" s="34">
        <f t="shared" ref="T126:T151" si="49">MOD(AI126+AT126+BE126+BP126+ROUND((AJ126+AU126+BF126+BQ126-U126)/100,),100)</f>
        <v>0</v>
      </c>
      <c r="U126" s="34">
        <f t="shared" ref="U126:U151" si="50">MOD(AJ126+AU126+BF126+BQ126+ROUND((AK126+AV126+BG126+BR126-V126)/100,),100)</f>
        <v>52</v>
      </c>
      <c r="V126" s="34">
        <f t="shared" ref="V126:V151" si="51">MOD(AK126+AV126+BG126+BR126+ROUND((AL126+AW126+BH126+BS126-W126)/100,),100)</f>
        <v>0</v>
      </c>
      <c r="W126" s="34">
        <f t="shared" ref="W126:W151" si="52">MOD(AL126+AW126+BH126+BS126+ROUND((AM126+AX126+BI126+BT126-X126)/100,),100)</f>
        <v>0</v>
      </c>
      <c r="X126" s="34">
        <f t="shared" ref="X126:X151" si="53">MOD(AM126+AX126+BI126+BT126+ROUND((AN126+AY126+BJ126+BU126-Y126)/100,),100)</f>
        <v>0</v>
      </c>
      <c r="Y126" s="34">
        <f t="shared" ref="Y126:Y151" si="54">MOD(AN126+AY126+BJ126+BU126+ROUND((AO126+AZ126+BK126+BV126-Z126)/100,),100)</f>
        <v>0</v>
      </c>
      <c r="Z126" s="34"/>
      <c r="AA126" s="71">
        <v>45578</v>
      </c>
      <c r="AB126" s="20" t="s">
        <v>1313</v>
      </c>
      <c r="AC126" s="21" t="s">
        <v>1219</v>
      </c>
      <c r="AD126" s="35" t="s">
        <v>2260</v>
      </c>
      <c r="AE126" s="64"/>
      <c r="AF126" s="22"/>
      <c r="AG126" s="22"/>
      <c r="AH126" s="22"/>
      <c r="AI126" s="22"/>
      <c r="AJ126" s="22">
        <v>17</v>
      </c>
      <c r="AK126" s="22"/>
      <c r="AL126" s="22"/>
      <c r="AM126" s="22"/>
      <c r="AN126" s="22"/>
      <c r="AO126" s="22"/>
      <c r="AP126" s="23"/>
      <c r="AQ126" s="23"/>
      <c r="AR126" s="23"/>
      <c r="AS126" s="23"/>
      <c r="AT126" s="23"/>
      <c r="AU126" s="23">
        <v>11</v>
      </c>
      <c r="AV126" s="23"/>
      <c r="AW126" s="23"/>
      <c r="AX126" s="23"/>
      <c r="AY126" s="23"/>
      <c r="AZ126" s="23"/>
      <c r="BA126" s="24"/>
      <c r="BB126" s="24"/>
      <c r="BC126" s="24"/>
      <c r="BD126" s="24"/>
      <c r="BE126" s="24"/>
      <c r="BF126" s="24">
        <v>11</v>
      </c>
      <c r="BG126" s="24"/>
      <c r="BH126" s="24"/>
      <c r="BI126" s="24"/>
      <c r="BJ126" s="24"/>
      <c r="BK126" s="24"/>
      <c r="BL126" s="25"/>
      <c r="BM126" s="25"/>
      <c r="BN126" s="25"/>
      <c r="BO126" s="25"/>
      <c r="BP126" s="25"/>
      <c r="BQ126" s="25">
        <v>13</v>
      </c>
      <c r="BR126" s="25"/>
      <c r="BS126" s="25"/>
      <c r="BT126" s="25"/>
      <c r="BU126" s="25"/>
      <c r="BV126" s="25"/>
    </row>
    <row r="127" spans="1:74" ht="12" customHeight="1" x14ac:dyDescent="0.25">
      <c r="A127" s="27" t="e">
        <f>+#REF!+1</f>
        <v>#REF!</v>
      </c>
      <c r="B127" s="43" t="s">
        <v>68</v>
      </c>
      <c r="C127" s="87" t="s">
        <v>510</v>
      </c>
      <c r="D127" s="88" t="s">
        <v>157</v>
      </c>
      <c r="E127" s="88" t="s">
        <v>117</v>
      </c>
      <c r="F127" s="89">
        <v>36267</v>
      </c>
      <c r="G127" s="29">
        <v>882</v>
      </c>
      <c r="H127" s="29" t="s">
        <v>71</v>
      </c>
      <c r="I127" s="90" t="s">
        <v>1491</v>
      </c>
      <c r="J127" s="88" t="s">
        <v>1492</v>
      </c>
      <c r="K127" s="44" t="s">
        <v>34</v>
      </c>
      <c r="L127" s="36" t="s">
        <v>1998</v>
      </c>
      <c r="M127" s="106" t="s">
        <v>2137</v>
      </c>
      <c r="N127" s="32"/>
      <c r="O127" s="30"/>
      <c r="P127" s="33"/>
      <c r="Q127" s="34">
        <f t="shared" si="46"/>
        <v>0</v>
      </c>
      <c r="R127" s="34">
        <f t="shared" si="47"/>
        <v>0</v>
      </c>
      <c r="S127" s="34">
        <f t="shared" si="48"/>
        <v>0</v>
      </c>
      <c r="T127" s="34">
        <f t="shared" si="49"/>
        <v>0</v>
      </c>
      <c r="U127" s="34">
        <f t="shared" si="50"/>
        <v>39</v>
      </c>
      <c r="V127" s="34">
        <f t="shared" si="51"/>
        <v>0</v>
      </c>
      <c r="W127" s="34">
        <f t="shared" si="52"/>
        <v>0</v>
      </c>
      <c r="X127" s="34">
        <f t="shared" si="53"/>
        <v>0</v>
      </c>
      <c r="Y127" s="34">
        <f t="shared" si="54"/>
        <v>0</v>
      </c>
      <c r="Z127" s="34"/>
      <c r="AA127" s="71">
        <v>45578</v>
      </c>
      <c r="AB127" s="20" t="s">
        <v>1313</v>
      </c>
      <c r="AC127" s="21" t="s">
        <v>1219</v>
      </c>
      <c r="AD127" s="35" t="s">
        <v>2260</v>
      </c>
      <c r="AE127" s="64"/>
      <c r="AF127" s="22"/>
      <c r="AG127" s="22"/>
      <c r="AH127" s="22"/>
      <c r="AI127" s="22"/>
      <c r="AJ127" s="22">
        <v>8</v>
      </c>
      <c r="AK127" s="22"/>
      <c r="AL127" s="22"/>
      <c r="AM127" s="22"/>
      <c r="AN127" s="22"/>
      <c r="AO127" s="22"/>
      <c r="AP127" s="23"/>
      <c r="AQ127" s="23"/>
      <c r="AR127" s="23"/>
      <c r="AS127" s="23"/>
      <c r="AT127" s="23"/>
      <c r="AU127" s="23">
        <v>6</v>
      </c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>
        <v>8</v>
      </c>
      <c r="BG127" s="24"/>
      <c r="BH127" s="24"/>
      <c r="BI127" s="24"/>
      <c r="BJ127" s="24"/>
      <c r="BK127" s="24"/>
      <c r="BL127" s="25"/>
      <c r="BM127" s="25"/>
      <c r="BN127" s="25"/>
      <c r="BO127" s="25"/>
      <c r="BP127" s="25"/>
      <c r="BQ127" s="25">
        <v>17</v>
      </c>
      <c r="BR127" s="25"/>
      <c r="BS127" s="25"/>
      <c r="BT127" s="25"/>
      <c r="BU127" s="25"/>
      <c r="BV127" s="25"/>
    </row>
    <row r="128" spans="1:74" ht="12" customHeight="1" x14ac:dyDescent="0.25">
      <c r="A128" s="27"/>
      <c r="B128" s="43" t="s">
        <v>68</v>
      </c>
      <c r="C128" s="87" t="s">
        <v>851</v>
      </c>
      <c r="D128" s="88" t="s">
        <v>852</v>
      </c>
      <c r="E128" s="88" t="s">
        <v>637</v>
      </c>
      <c r="F128" s="89">
        <v>30653</v>
      </c>
      <c r="G128" s="29">
        <v>762</v>
      </c>
      <c r="H128" s="29" t="s">
        <v>1857</v>
      </c>
      <c r="I128" s="90" t="s">
        <v>808</v>
      </c>
      <c r="J128" s="88" t="s">
        <v>171</v>
      </c>
      <c r="K128" s="44" t="s">
        <v>34</v>
      </c>
      <c r="L128" s="36" t="s">
        <v>1998</v>
      </c>
      <c r="M128" s="106" t="s">
        <v>2138</v>
      </c>
      <c r="N128" s="32"/>
      <c r="O128" s="41"/>
      <c r="P128" s="33"/>
      <c r="Q128" s="34">
        <f t="shared" si="46"/>
        <v>0</v>
      </c>
      <c r="R128" s="34">
        <f t="shared" si="47"/>
        <v>0</v>
      </c>
      <c r="S128" s="34">
        <f t="shared" si="48"/>
        <v>0</v>
      </c>
      <c r="T128" s="34">
        <f t="shared" si="49"/>
        <v>0</v>
      </c>
      <c r="U128" s="34">
        <f t="shared" si="50"/>
        <v>37</v>
      </c>
      <c r="V128" s="34">
        <f t="shared" si="51"/>
        <v>0</v>
      </c>
      <c r="W128" s="34">
        <f t="shared" si="52"/>
        <v>0</v>
      </c>
      <c r="X128" s="34">
        <f t="shared" si="53"/>
        <v>0</v>
      </c>
      <c r="Y128" s="34">
        <f t="shared" si="54"/>
        <v>0</v>
      </c>
      <c r="Z128" s="34"/>
      <c r="AA128" s="71">
        <v>45578</v>
      </c>
      <c r="AB128" s="20" t="s">
        <v>1313</v>
      </c>
      <c r="AC128" s="21" t="s">
        <v>1219</v>
      </c>
      <c r="AD128" s="35" t="s">
        <v>2260</v>
      </c>
      <c r="AE128" s="64"/>
      <c r="AF128" s="22"/>
      <c r="AG128" s="22"/>
      <c r="AH128" s="22"/>
      <c r="AI128" s="22"/>
      <c r="AJ128" s="22">
        <v>22</v>
      </c>
      <c r="AK128" s="22"/>
      <c r="AL128" s="22"/>
      <c r="AM128" s="22"/>
      <c r="AN128" s="22"/>
      <c r="AO128" s="22"/>
      <c r="AP128" s="23"/>
      <c r="AQ128" s="23"/>
      <c r="AR128" s="23"/>
      <c r="AS128" s="23"/>
      <c r="AT128" s="23"/>
      <c r="AU128" s="23">
        <v>3</v>
      </c>
      <c r="AV128" s="23"/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>
        <v>100</v>
      </c>
      <c r="BH128" s="24"/>
      <c r="BI128" s="24"/>
      <c r="BJ128" s="24"/>
      <c r="BK128" s="24"/>
      <c r="BL128" s="25"/>
      <c r="BM128" s="25"/>
      <c r="BN128" s="25"/>
      <c r="BO128" s="25"/>
      <c r="BP128" s="25"/>
      <c r="BQ128" s="25">
        <v>11</v>
      </c>
      <c r="BR128" s="25"/>
      <c r="BS128" s="25"/>
      <c r="BT128" s="25"/>
      <c r="BU128" s="25"/>
      <c r="BV128" s="25"/>
    </row>
    <row r="129" spans="1:74" ht="12" customHeight="1" x14ac:dyDescent="0.25">
      <c r="A129" s="27"/>
      <c r="B129" s="43" t="s">
        <v>68</v>
      </c>
      <c r="C129" s="87" t="s">
        <v>1977</v>
      </c>
      <c r="D129" s="88" t="s">
        <v>373</v>
      </c>
      <c r="E129" s="88" t="s">
        <v>492</v>
      </c>
      <c r="F129" s="89">
        <v>29330</v>
      </c>
      <c r="G129" s="29">
        <v>756</v>
      </c>
      <c r="H129" s="29" t="s">
        <v>1857</v>
      </c>
      <c r="I129" s="90" t="s">
        <v>785</v>
      </c>
      <c r="J129" s="88" t="s">
        <v>241</v>
      </c>
      <c r="K129" s="44" t="s">
        <v>34</v>
      </c>
      <c r="L129" s="36" t="s">
        <v>1998</v>
      </c>
      <c r="M129" s="106" t="s">
        <v>2139</v>
      </c>
      <c r="N129" s="32"/>
      <c r="O129" s="30"/>
      <c r="P129" s="33"/>
      <c r="Q129" s="34">
        <f t="shared" si="46"/>
        <v>0</v>
      </c>
      <c r="R129" s="34">
        <f t="shared" si="47"/>
        <v>0</v>
      </c>
      <c r="S129" s="34">
        <f t="shared" si="48"/>
        <v>0</v>
      </c>
      <c r="T129" s="34">
        <f t="shared" si="49"/>
        <v>0</v>
      </c>
      <c r="U129" s="34">
        <f t="shared" si="50"/>
        <v>37</v>
      </c>
      <c r="V129" s="34">
        <f t="shared" si="51"/>
        <v>0</v>
      </c>
      <c r="W129" s="34">
        <f t="shared" si="52"/>
        <v>0</v>
      </c>
      <c r="X129" s="34">
        <f t="shared" si="53"/>
        <v>0</v>
      </c>
      <c r="Y129" s="34">
        <f t="shared" si="54"/>
        <v>0</v>
      </c>
      <c r="Z129" s="34"/>
      <c r="AA129" s="71">
        <v>45578</v>
      </c>
      <c r="AB129" s="20" t="s">
        <v>1313</v>
      </c>
      <c r="AC129" s="21" t="s">
        <v>1219</v>
      </c>
      <c r="AD129" s="35" t="s">
        <v>2260</v>
      </c>
      <c r="AE129" s="64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3"/>
      <c r="AQ129" s="23"/>
      <c r="AR129" s="23"/>
      <c r="AS129" s="23"/>
      <c r="AT129" s="23"/>
      <c r="AU129" s="23">
        <v>37</v>
      </c>
      <c r="AV129" s="23"/>
      <c r="AW129" s="23"/>
      <c r="AX129" s="23"/>
      <c r="AY129" s="23"/>
      <c r="AZ129" s="23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</row>
    <row r="130" spans="1:74" ht="12" customHeight="1" x14ac:dyDescent="0.25">
      <c r="A130" s="27"/>
      <c r="B130" s="43" t="s">
        <v>68</v>
      </c>
      <c r="C130" s="87" t="s">
        <v>583</v>
      </c>
      <c r="D130" s="88" t="s">
        <v>584</v>
      </c>
      <c r="E130" s="88" t="s">
        <v>107</v>
      </c>
      <c r="F130" s="89">
        <v>38714</v>
      </c>
      <c r="G130" s="29">
        <v>593</v>
      </c>
      <c r="H130" s="29" t="s">
        <v>71</v>
      </c>
      <c r="I130" s="90" t="s">
        <v>806</v>
      </c>
      <c r="J130" s="88" t="s">
        <v>508</v>
      </c>
      <c r="K130" s="44" t="s">
        <v>34</v>
      </c>
      <c r="L130" s="36" t="s">
        <v>1998</v>
      </c>
      <c r="M130" s="106" t="s">
        <v>2140</v>
      </c>
      <c r="N130" s="32"/>
      <c r="O130" s="30"/>
      <c r="P130" s="33"/>
      <c r="Q130" s="34">
        <f t="shared" si="46"/>
        <v>0</v>
      </c>
      <c r="R130" s="34">
        <f t="shared" si="47"/>
        <v>0</v>
      </c>
      <c r="S130" s="34">
        <f t="shared" si="48"/>
        <v>0</v>
      </c>
      <c r="T130" s="34">
        <f t="shared" si="49"/>
        <v>0</v>
      </c>
      <c r="U130" s="34">
        <f t="shared" si="50"/>
        <v>35</v>
      </c>
      <c r="V130" s="34">
        <f t="shared" si="51"/>
        <v>0</v>
      </c>
      <c r="W130" s="34">
        <f t="shared" si="52"/>
        <v>0</v>
      </c>
      <c r="X130" s="34">
        <f t="shared" si="53"/>
        <v>0</v>
      </c>
      <c r="Y130" s="34">
        <f t="shared" si="54"/>
        <v>0</v>
      </c>
      <c r="Z130" s="34"/>
      <c r="AA130" s="71">
        <v>45578</v>
      </c>
      <c r="AB130" s="20" t="s">
        <v>1313</v>
      </c>
      <c r="AC130" s="21" t="s">
        <v>1219</v>
      </c>
      <c r="AD130" s="35" t="s">
        <v>2260</v>
      </c>
      <c r="AE130" s="64"/>
      <c r="AF130" s="22"/>
      <c r="AG130" s="22"/>
      <c r="AH130" s="22"/>
      <c r="AI130" s="22"/>
      <c r="AJ130" s="22">
        <v>13</v>
      </c>
      <c r="AK130" s="22"/>
      <c r="AL130" s="22"/>
      <c r="AM130" s="22"/>
      <c r="AN130" s="22"/>
      <c r="AO130" s="22"/>
      <c r="AP130" s="23"/>
      <c r="AQ130" s="23"/>
      <c r="AR130" s="23"/>
      <c r="AS130" s="23"/>
      <c r="AT130" s="23"/>
      <c r="AU130" s="23">
        <v>5</v>
      </c>
      <c r="AV130" s="23"/>
      <c r="AW130" s="23"/>
      <c r="AX130" s="23"/>
      <c r="AY130" s="23"/>
      <c r="AZ130" s="23"/>
      <c r="BA130" s="24"/>
      <c r="BB130" s="24"/>
      <c r="BC130" s="24"/>
      <c r="BD130" s="24"/>
      <c r="BE130" s="24"/>
      <c r="BF130" s="24">
        <v>11</v>
      </c>
      <c r="BG130" s="24"/>
      <c r="BH130" s="24"/>
      <c r="BI130" s="24"/>
      <c r="BJ130" s="24"/>
      <c r="BK130" s="24"/>
      <c r="BL130" s="25"/>
      <c r="BM130" s="25"/>
      <c r="BN130" s="25"/>
      <c r="BO130" s="25"/>
      <c r="BP130" s="25"/>
      <c r="BQ130" s="25">
        <v>6</v>
      </c>
      <c r="BR130" s="25"/>
      <c r="BS130" s="25"/>
      <c r="BT130" s="25"/>
      <c r="BU130" s="25"/>
      <c r="BV130" s="25"/>
    </row>
    <row r="131" spans="1:74" ht="12" customHeight="1" x14ac:dyDescent="0.25">
      <c r="A131" s="27"/>
      <c r="B131" s="43" t="s">
        <v>68</v>
      </c>
      <c r="C131" s="92" t="s">
        <v>899</v>
      </c>
      <c r="D131" s="93" t="s">
        <v>900</v>
      </c>
      <c r="E131" s="94" t="s">
        <v>313</v>
      </c>
      <c r="F131" s="91">
        <v>36880</v>
      </c>
      <c r="G131" s="14">
        <v>779</v>
      </c>
      <c r="H131" s="14" t="s">
        <v>71</v>
      </c>
      <c r="I131" s="95" t="s">
        <v>800</v>
      </c>
      <c r="J131" s="94" t="s">
        <v>631</v>
      </c>
      <c r="K131" s="44" t="s">
        <v>34</v>
      </c>
      <c r="L131" s="36" t="s">
        <v>1998</v>
      </c>
      <c r="M131" s="106" t="s">
        <v>2141</v>
      </c>
      <c r="N131" s="32"/>
      <c r="O131" s="30"/>
      <c r="P131" s="33"/>
      <c r="Q131" s="34">
        <f t="shared" si="46"/>
        <v>0</v>
      </c>
      <c r="R131" s="34">
        <f t="shared" si="47"/>
        <v>0</v>
      </c>
      <c r="S131" s="34">
        <f t="shared" si="48"/>
        <v>0</v>
      </c>
      <c r="T131" s="34">
        <f t="shared" si="49"/>
        <v>0</v>
      </c>
      <c r="U131" s="34">
        <f t="shared" si="50"/>
        <v>34</v>
      </c>
      <c r="V131" s="34">
        <f t="shared" si="51"/>
        <v>65</v>
      </c>
      <c r="W131" s="34">
        <f t="shared" si="52"/>
        <v>0</v>
      </c>
      <c r="X131" s="34">
        <f t="shared" si="53"/>
        <v>0</v>
      </c>
      <c r="Y131" s="34">
        <f t="shared" si="54"/>
        <v>0</v>
      </c>
      <c r="Z131" s="34"/>
      <c r="AA131" s="71">
        <v>45578</v>
      </c>
      <c r="AB131" s="20" t="s">
        <v>1313</v>
      </c>
      <c r="AC131" s="21" t="s">
        <v>1219</v>
      </c>
      <c r="AD131" s="35" t="s">
        <v>2260</v>
      </c>
      <c r="AE131" s="64"/>
      <c r="AF131" s="22"/>
      <c r="AG131" s="22"/>
      <c r="AH131" s="22"/>
      <c r="AI131" s="22"/>
      <c r="AJ131" s="22"/>
      <c r="AK131" s="22">
        <v>65</v>
      </c>
      <c r="AL131" s="22"/>
      <c r="AM131" s="22"/>
      <c r="AN131" s="22"/>
      <c r="AO131" s="22"/>
      <c r="AP131" s="23"/>
      <c r="AQ131" s="23"/>
      <c r="AR131" s="23"/>
      <c r="AS131" s="23"/>
      <c r="AT131" s="23"/>
      <c r="AU131" s="23">
        <v>9</v>
      </c>
      <c r="AV131" s="23"/>
      <c r="AW131" s="23"/>
      <c r="AX131" s="23"/>
      <c r="AY131" s="23"/>
      <c r="AZ131" s="23"/>
      <c r="BA131" s="24"/>
      <c r="BB131" s="24"/>
      <c r="BC131" s="24"/>
      <c r="BD131" s="24"/>
      <c r="BE131" s="24"/>
      <c r="BF131" s="24">
        <v>3</v>
      </c>
      <c r="BG131" s="24"/>
      <c r="BH131" s="24"/>
      <c r="BI131" s="24"/>
      <c r="BJ131" s="24"/>
      <c r="BK131" s="24"/>
      <c r="BL131" s="25"/>
      <c r="BM131" s="25"/>
      <c r="BN131" s="25"/>
      <c r="BO131" s="25"/>
      <c r="BP131" s="25"/>
      <c r="BQ131" s="25">
        <v>22</v>
      </c>
      <c r="BR131" s="25"/>
      <c r="BS131" s="25"/>
      <c r="BT131" s="25"/>
      <c r="BU131" s="25"/>
      <c r="BV131" s="25"/>
    </row>
    <row r="132" spans="1:74" ht="12" customHeight="1" x14ac:dyDescent="0.25">
      <c r="A132" s="27" t="e">
        <f>+#REF!+1</f>
        <v>#REF!</v>
      </c>
      <c r="B132" s="43" t="s">
        <v>68</v>
      </c>
      <c r="C132" s="87" t="s">
        <v>509</v>
      </c>
      <c r="D132" s="88" t="s">
        <v>113</v>
      </c>
      <c r="E132" s="88" t="s">
        <v>98</v>
      </c>
      <c r="F132" s="89">
        <v>30478</v>
      </c>
      <c r="G132" s="29">
        <v>811</v>
      </c>
      <c r="H132" s="29" t="s">
        <v>1857</v>
      </c>
      <c r="I132" s="90" t="s">
        <v>791</v>
      </c>
      <c r="J132" s="88" t="s">
        <v>303</v>
      </c>
      <c r="K132" s="44" t="s">
        <v>34</v>
      </c>
      <c r="L132" s="36" t="s">
        <v>1998</v>
      </c>
      <c r="M132" s="106" t="s">
        <v>2142</v>
      </c>
      <c r="N132" s="32"/>
      <c r="O132" s="41"/>
      <c r="P132" s="33"/>
      <c r="Q132" s="34">
        <f t="shared" si="46"/>
        <v>0</v>
      </c>
      <c r="R132" s="34">
        <f t="shared" si="47"/>
        <v>0</v>
      </c>
      <c r="S132" s="34">
        <f t="shared" si="48"/>
        <v>0</v>
      </c>
      <c r="T132" s="34">
        <f t="shared" si="49"/>
        <v>0</v>
      </c>
      <c r="U132" s="34">
        <f t="shared" si="50"/>
        <v>33</v>
      </c>
      <c r="V132" s="34">
        <f t="shared" si="51"/>
        <v>0</v>
      </c>
      <c r="W132" s="34">
        <f t="shared" si="52"/>
        <v>0</v>
      </c>
      <c r="X132" s="34">
        <f t="shared" si="53"/>
        <v>0</v>
      </c>
      <c r="Y132" s="34">
        <f t="shared" si="54"/>
        <v>0</v>
      </c>
      <c r="Z132" s="34"/>
      <c r="AA132" s="71">
        <v>45578</v>
      </c>
      <c r="AB132" s="20" t="s">
        <v>1313</v>
      </c>
      <c r="AC132" s="21" t="s">
        <v>1219</v>
      </c>
      <c r="AD132" s="35" t="s">
        <v>2260</v>
      </c>
      <c r="AE132" s="64"/>
      <c r="AF132" s="22"/>
      <c r="AG132" s="22"/>
      <c r="AH132" s="22"/>
      <c r="AI132" s="22"/>
      <c r="AJ132" s="22">
        <v>2</v>
      </c>
      <c r="AK132" s="22"/>
      <c r="AL132" s="22"/>
      <c r="AM132" s="22"/>
      <c r="AN132" s="22"/>
      <c r="AO132" s="22"/>
      <c r="AP132" s="23"/>
      <c r="AQ132" s="23"/>
      <c r="AR132" s="23"/>
      <c r="AS132" s="23"/>
      <c r="AT132" s="23"/>
      <c r="AU132" s="23"/>
      <c r="AV132" s="23">
        <v>100</v>
      </c>
      <c r="AW132" s="23"/>
      <c r="AX132" s="23"/>
      <c r="AY132" s="23"/>
      <c r="AZ132" s="23"/>
      <c r="BA132" s="24"/>
      <c r="BB132" s="24"/>
      <c r="BC132" s="24"/>
      <c r="BD132" s="24"/>
      <c r="BE132" s="24"/>
      <c r="BF132" s="24">
        <v>24</v>
      </c>
      <c r="BG132" s="24"/>
      <c r="BH132" s="24"/>
      <c r="BI132" s="24"/>
      <c r="BJ132" s="24"/>
      <c r="BK132" s="24"/>
      <c r="BL132" s="25"/>
      <c r="BM132" s="25"/>
      <c r="BN132" s="25"/>
      <c r="BO132" s="25"/>
      <c r="BP132" s="25"/>
      <c r="BQ132" s="25">
        <v>6</v>
      </c>
      <c r="BR132" s="25"/>
      <c r="BS132" s="25"/>
      <c r="BT132" s="25"/>
      <c r="BU132" s="25"/>
      <c r="BV132" s="25"/>
    </row>
    <row r="133" spans="1:74" ht="12" customHeight="1" x14ac:dyDescent="0.25">
      <c r="A133" s="27"/>
      <c r="B133" s="43" t="s">
        <v>68</v>
      </c>
      <c r="C133" s="87" t="s">
        <v>546</v>
      </c>
      <c r="D133" s="88" t="s">
        <v>547</v>
      </c>
      <c r="E133" s="88" t="s">
        <v>548</v>
      </c>
      <c r="F133" s="89">
        <v>27062</v>
      </c>
      <c r="G133" s="29">
        <v>847</v>
      </c>
      <c r="H133" s="29" t="s">
        <v>1387</v>
      </c>
      <c r="I133" s="90" t="s">
        <v>785</v>
      </c>
      <c r="J133" s="88" t="s">
        <v>241</v>
      </c>
      <c r="K133" s="44" t="s">
        <v>34</v>
      </c>
      <c r="L133" s="36" t="s">
        <v>1998</v>
      </c>
      <c r="M133" s="106" t="s">
        <v>2143</v>
      </c>
      <c r="N133" s="32"/>
      <c r="O133" s="41"/>
      <c r="P133" s="33"/>
      <c r="Q133" s="34">
        <f t="shared" si="46"/>
        <v>0</v>
      </c>
      <c r="R133" s="34">
        <f t="shared" si="47"/>
        <v>0</v>
      </c>
      <c r="S133" s="34">
        <f t="shared" si="48"/>
        <v>0</v>
      </c>
      <c r="T133" s="34">
        <f t="shared" si="49"/>
        <v>0</v>
      </c>
      <c r="U133" s="34">
        <f t="shared" si="50"/>
        <v>29</v>
      </c>
      <c r="V133" s="34">
        <f t="shared" si="51"/>
        <v>0</v>
      </c>
      <c r="W133" s="34">
        <f t="shared" si="52"/>
        <v>0</v>
      </c>
      <c r="X133" s="34">
        <f t="shared" si="53"/>
        <v>0</v>
      </c>
      <c r="Y133" s="34">
        <f t="shared" si="54"/>
        <v>0</v>
      </c>
      <c r="Z133" s="34"/>
      <c r="AA133" s="71">
        <v>45578</v>
      </c>
      <c r="AB133" s="20" t="s">
        <v>1313</v>
      </c>
      <c r="AC133" s="21" t="s">
        <v>1219</v>
      </c>
      <c r="AD133" s="35" t="s">
        <v>2260</v>
      </c>
      <c r="AE133" s="64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3"/>
      <c r="AQ133" s="23"/>
      <c r="AR133" s="23"/>
      <c r="AS133" s="23"/>
      <c r="AT133" s="23"/>
      <c r="AU133" s="23"/>
      <c r="AV133" s="23">
        <v>100</v>
      </c>
      <c r="AW133" s="23"/>
      <c r="AX133" s="23"/>
      <c r="AY133" s="23"/>
      <c r="AZ133" s="23"/>
      <c r="BA133" s="24"/>
      <c r="BB133" s="24"/>
      <c r="BC133" s="24"/>
      <c r="BD133" s="24"/>
      <c r="BE133" s="24"/>
      <c r="BF133" s="24">
        <v>28</v>
      </c>
      <c r="BG133" s="24"/>
      <c r="BH133" s="24"/>
      <c r="BI133" s="24"/>
      <c r="BJ133" s="24"/>
      <c r="BK133" s="24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</row>
    <row r="134" spans="1:74" ht="12" customHeight="1" x14ac:dyDescent="0.25">
      <c r="A134" s="27"/>
      <c r="B134" s="43" t="s">
        <v>68</v>
      </c>
      <c r="C134" s="87" t="s">
        <v>1293</v>
      </c>
      <c r="D134" s="88" t="s">
        <v>1294</v>
      </c>
      <c r="E134" s="88" t="s">
        <v>1295</v>
      </c>
      <c r="F134" s="89">
        <v>37161</v>
      </c>
      <c r="G134" s="29">
        <v>760</v>
      </c>
      <c r="H134" s="29" t="s">
        <v>71</v>
      </c>
      <c r="I134" s="90" t="s">
        <v>811</v>
      </c>
      <c r="J134" s="88" t="s">
        <v>124</v>
      </c>
      <c r="K134" s="44" t="s">
        <v>34</v>
      </c>
      <c r="L134" s="36" t="s">
        <v>1998</v>
      </c>
      <c r="M134" s="106" t="s">
        <v>2144</v>
      </c>
      <c r="N134" s="32"/>
      <c r="O134" s="41"/>
      <c r="P134" s="33"/>
      <c r="Q134" s="34">
        <f t="shared" si="46"/>
        <v>0</v>
      </c>
      <c r="R134" s="34">
        <f t="shared" si="47"/>
        <v>0</v>
      </c>
      <c r="S134" s="34">
        <f t="shared" si="48"/>
        <v>0</v>
      </c>
      <c r="T134" s="34">
        <f t="shared" si="49"/>
        <v>0</v>
      </c>
      <c r="U134" s="34">
        <f t="shared" si="50"/>
        <v>24</v>
      </c>
      <c r="V134" s="34">
        <f t="shared" si="51"/>
        <v>30</v>
      </c>
      <c r="W134" s="34">
        <f t="shared" si="52"/>
        <v>0</v>
      </c>
      <c r="X134" s="34">
        <f t="shared" si="53"/>
        <v>0</v>
      </c>
      <c r="Y134" s="34">
        <f t="shared" si="54"/>
        <v>0</v>
      </c>
      <c r="Z134" s="34"/>
      <c r="AA134" s="71">
        <v>45578</v>
      </c>
      <c r="AB134" s="20" t="s">
        <v>1313</v>
      </c>
      <c r="AC134" s="21" t="s">
        <v>1219</v>
      </c>
      <c r="AD134" s="35" t="s">
        <v>2260</v>
      </c>
      <c r="AE134" s="64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3"/>
      <c r="AQ134" s="23"/>
      <c r="AR134" s="23"/>
      <c r="AS134" s="23"/>
      <c r="AT134" s="23"/>
      <c r="AU134" s="23"/>
      <c r="AV134" s="23">
        <v>30</v>
      </c>
      <c r="AW134" s="23"/>
      <c r="AX134" s="23"/>
      <c r="AY134" s="23"/>
      <c r="AZ134" s="23"/>
      <c r="BA134" s="24"/>
      <c r="BB134" s="24"/>
      <c r="BC134" s="24"/>
      <c r="BD134" s="24"/>
      <c r="BE134" s="24"/>
      <c r="BF134" s="24"/>
      <c r="BG134" s="24">
        <v>100</v>
      </c>
      <c r="BH134" s="24"/>
      <c r="BI134" s="24"/>
      <c r="BJ134" s="24"/>
      <c r="BK134" s="24"/>
      <c r="BL134" s="25"/>
      <c r="BM134" s="25"/>
      <c r="BN134" s="25"/>
      <c r="BO134" s="25"/>
      <c r="BP134" s="25"/>
      <c r="BQ134" s="25">
        <v>23</v>
      </c>
      <c r="BR134" s="25"/>
      <c r="BS134" s="25"/>
      <c r="BT134" s="25"/>
      <c r="BU134" s="25"/>
      <c r="BV134" s="25"/>
    </row>
    <row r="135" spans="1:74" ht="12" customHeight="1" x14ac:dyDescent="0.25">
      <c r="A135" s="27"/>
      <c r="B135" s="43" t="s">
        <v>68</v>
      </c>
      <c r="C135" s="87" t="s">
        <v>907</v>
      </c>
      <c r="D135" s="88" t="s">
        <v>32</v>
      </c>
      <c r="E135" s="88" t="s">
        <v>159</v>
      </c>
      <c r="F135" s="89">
        <v>30497</v>
      </c>
      <c r="G135" s="29">
        <v>764</v>
      </c>
      <c r="H135" s="29" t="s">
        <v>1857</v>
      </c>
      <c r="I135" s="90" t="s">
        <v>789</v>
      </c>
      <c r="J135" s="88" t="s">
        <v>310</v>
      </c>
      <c r="K135" s="44" t="s">
        <v>34</v>
      </c>
      <c r="L135" s="36" t="s">
        <v>1998</v>
      </c>
      <c r="M135" s="106" t="s">
        <v>2145</v>
      </c>
      <c r="N135" s="32"/>
      <c r="O135" s="41"/>
      <c r="P135" s="33"/>
      <c r="Q135" s="34">
        <f t="shared" si="46"/>
        <v>0</v>
      </c>
      <c r="R135" s="34">
        <f t="shared" si="47"/>
        <v>0</v>
      </c>
      <c r="S135" s="34">
        <f t="shared" si="48"/>
        <v>0</v>
      </c>
      <c r="T135" s="34">
        <f t="shared" si="49"/>
        <v>0</v>
      </c>
      <c r="U135" s="34">
        <f t="shared" si="50"/>
        <v>21</v>
      </c>
      <c r="V135" s="34">
        <f t="shared" si="51"/>
        <v>32</v>
      </c>
      <c r="W135" s="34">
        <f t="shared" si="52"/>
        <v>0</v>
      </c>
      <c r="X135" s="34">
        <f t="shared" si="53"/>
        <v>0</v>
      </c>
      <c r="Y135" s="34">
        <f t="shared" si="54"/>
        <v>0</v>
      </c>
      <c r="Z135" s="34"/>
      <c r="AA135" s="71">
        <v>45578</v>
      </c>
      <c r="AB135" s="20" t="s">
        <v>1313</v>
      </c>
      <c r="AC135" s="21" t="s">
        <v>1219</v>
      </c>
      <c r="AD135" s="35" t="s">
        <v>2260</v>
      </c>
      <c r="AE135" s="64"/>
      <c r="AF135" s="22"/>
      <c r="AG135" s="22"/>
      <c r="AH135" s="22"/>
      <c r="AI135" s="22"/>
      <c r="AJ135" s="22"/>
      <c r="AK135" s="22">
        <v>32</v>
      </c>
      <c r="AL135" s="22"/>
      <c r="AM135" s="22"/>
      <c r="AN135" s="22"/>
      <c r="AO135" s="22"/>
      <c r="AP135" s="23"/>
      <c r="AQ135" s="23"/>
      <c r="AR135" s="23"/>
      <c r="AS135" s="23"/>
      <c r="AT135" s="23"/>
      <c r="AU135" s="23"/>
      <c r="AV135" s="23">
        <v>100</v>
      </c>
      <c r="AW135" s="23"/>
      <c r="AX135" s="23"/>
      <c r="AY135" s="23"/>
      <c r="AZ135" s="23"/>
      <c r="BA135" s="24"/>
      <c r="BB135" s="24"/>
      <c r="BC135" s="24"/>
      <c r="BD135" s="24"/>
      <c r="BE135" s="24"/>
      <c r="BF135" s="24">
        <v>13</v>
      </c>
      <c r="BG135" s="24"/>
      <c r="BH135" s="24"/>
      <c r="BI135" s="24"/>
      <c r="BJ135" s="24"/>
      <c r="BK135" s="24"/>
      <c r="BL135" s="25"/>
      <c r="BM135" s="25"/>
      <c r="BN135" s="25"/>
      <c r="BO135" s="25"/>
      <c r="BP135" s="25"/>
      <c r="BQ135" s="25">
        <v>7</v>
      </c>
      <c r="BR135" s="25"/>
      <c r="BS135" s="25"/>
      <c r="BT135" s="25"/>
      <c r="BU135" s="25"/>
      <c r="BV135" s="25"/>
    </row>
    <row r="136" spans="1:74" ht="12" customHeight="1" x14ac:dyDescent="0.25">
      <c r="A136" s="27" t="e">
        <f>+#REF!+1</f>
        <v>#REF!</v>
      </c>
      <c r="B136" s="43" t="s">
        <v>68</v>
      </c>
      <c r="C136" s="87" t="s">
        <v>513</v>
      </c>
      <c r="D136" s="88" t="s">
        <v>161</v>
      </c>
      <c r="E136" s="88" t="s">
        <v>167</v>
      </c>
      <c r="F136" s="89">
        <v>28673</v>
      </c>
      <c r="G136" s="29">
        <v>685</v>
      </c>
      <c r="H136" s="29" t="s">
        <v>1384</v>
      </c>
      <c r="I136" s="90" t="s">
        <v>814</v>
      </c>
      <c r="J136" s="88" t="s">
        <v>351</v>
      </c>
      <c r="K136" s="44" t="s">
        <v>34</v>
      </c>
      <c r="L136" s="36" t="s">
        <v>1998</v>
      </c>
      <c r="M136" s="106" t="s">
        <v>2146</v>
      </c>
      <c r="N136" s="32"/>
      <c r="O136" s="30"/>
      <c r="P136" s="33"/>
      <c r="Q136" s="34">
        <f t="shared" si="46"/>
        <v>0</v>
      </c>
      <c r="R136" s="34">
        <f t="shared" si="47"/>
        <v>0</v>
      </c>
      <c r="S136" s="34">
        <f t="shared" si="48"/>
        <v>0</v>
      </c>
      <c r="T136" s="34">
        <f t="shared" si="49"/>
        <v>0</v>
      </c>
      <c r="U136" s="34">
        <f t="shared" si="50"/>
        <v>15</v>
      </c>
      <c r="V136" s="34">
        <f t="shared" si="51"/>
        <v>47</v>
      </c>
      <c r="W136" s="34">
        <f t="shared" si="52"/>
        <v>0</v>
      </c>
      <c r="X136" s="34">
        <f t="shared" si="53"/>
        <v>0</v>
      </c>
      <c r="Y136" s="34">
        <f t="shared" si="54"/>
        <v>0</v>
      </c>
      <c r="Z136" s="34"/>
      <c r="AA136" s="71">
        <v>45578</v>
      </c>
      <c r="AB136" s="20" t="s">
        <v>1313</v>
      </c>
      <c r="AC136" s="21" t="s">
        <v>1219</v>
      </c>
      <c r="AD136" s="35" t="s">
        <v>2260</v>
      </c>
      <c r="AE136" s="64"/>
      <c r="AF136" s="22"/>
      <c r="AG136" s="22"/>
      <c r="AH136" s="22"/>
      <c r="AI136" s="22"/>
      <c r="AJ136" s="22">
        <v>11</v>
      </c>
      <c r="AK136" s="22"/>
      <c r="AL136" s="22"/>
      <c r="AM136" s="22"/>
      <c r="AN136" s="22"/>
      <c r="AO136" s="22"/>
      <c r="AP136" s="23"/>
      <c r="AQ136" s="23"/>
      <c r="AR136" s="23"/>
      <c r="AS136" s="23"/>
      <c r="AT136" s="23"/>
      <c r="AU136" s="23">
        <v>4</v>
      </c>
      <c r="AV136" s="23"/>
      <c r="AW136" s="23"/>
      <c r="AX136" s="23"/>
      <c r="AY136" s="23"/>
      <c r="AZ136" s="23"/>
      <c r="BA136" s="24"/>
      <c r="BB136" s="24"/>
      <c r="BC136" s="24"/>
      <c r="BD136" s="24"/>
      <c r="BE136" s="24"/>
      <c r="BF136" s="24"/>
      <c r="BG136" s="24">
        <v>30</v>
      </c>
      <c r="BH136" s="24"/>
      <c r="BI136" s="24"/>
      <c r="BJ136" s="24"/>
      <c r="BK136" s="24"/>
      <c r="BL136" s="25"/>
      <c r="BM136" s="25"/>
      <c r="BN136" s="25"/>
      <c r="BO136" s="25"/>
      <c r="BP136" s="25"/>
      <c r="BQ136" s="25"/>
      <c r="BR136" s="25">
        <v>17</v>
      </c>
      <c r="BS136" s="25"/>
      <c r="BT136" s="25"/>
      <c r="BU136" s="25"/>
      <c r="BV136" s="25"/>
    </row>
    <row r="137" spans="1:74" ht="12" customHeight="1" x14ac:dyDescent="0.25">
      <c r="A137" s="27"/>
      <c r="B137" s="43" t="s">
        <v>68</v>
      </c>
      <c r="C137" s="87" t="s">
        <v>927</v>
      </c>
      <c r="D137" s="88" t="s">
        <v>928</v>
      </c>
      <c r="E137" s="88" t="s">
        <v>929</v>
      </c>
      <c r="F137" s="89">
        <v>21470</v>
      </c>
      <c r="G137" s="29">
        <v>632</v>
      </c>
      <c r="H137" s="29" t="s">
        <v>1844</v>
      </c>
      <c r="I137" s="95" t="s">
        <v>798</v>
      </c>
      <c r="J137" s="94" t="s">
        <v>96</v>
      </c>
      <c r="K137" s="44" t="s">
        <v>34</v>
      </c>
      <c r="L137" s="36" t="s">
        <v>1998</v>
      </c>
      <c r="M137" s="106" t="s">
        <v>2147</v>
      </c>
      <c r="N137" s="32"/>
      <c r="O137" s="30"/>
      <c r="P137" s="33"/>
      <c r="Q137" s="34">
        <f t="shared" si="46"/>
        <v>0</v>
      </c>
      <c r="R137" s="34">
        <f t="shared" si="47"/>
        <v>0</v>
      </c>
      <c r="S137" s="34">
        <f t="shared" si="48"/>
        <v>0</v>
      </c>
      <c r="T137" s="34">
        <f t="shared" si="49"/>
        <v>0</v>
      </c>
      <c r="U137" s="34">
        <f t="shared" si="50"/>
        <v>3</v>
      </c>
      <c r="V137" s="34">
        <f t="shared" si="51"/>
        <v>2</v>
      </c>
      <c r="W137" s="34">
        <f t="shared" si="52"/>
        <v>0</v>
      </c>
      <c r="X137" s="34">
        <f t="shared" si="53"/>
        <v>0</v>
      </c>
      <c r="Y137" s="34">
        <f t="shared" si="54"/>
        <v>0</v>
      </c>
      <c r="Z137" s="34"/>
      <c r="AA137" s="71">
        <v>45578</v>
      </c>
      <c r="AB137" s="20" t="s">
        <v>1313</v>
      </c>
      <c r="AC137" s="21" t="s">
        <v>1219</v>
      </c>
      <c r="AD137" s="35" t="s">
        <v>2260</v>
      </c>
      <c r="AE137" s="64"/>
      <c r="AF137" s="22"/>
      <c r="AG137" s="22"/>
      <c r="AH137" s="22"/>
      <c r="AI137" s="22"/>
      <c r="AJ137" s="22"/>
      <c r="AK137" s="22">
        <v>52</v>
      </c>
      <c r="AL137" s="22"/>
      <c r="AM137" s="22"/>
      <c r="AN137" s="22"/>
      <c r="AO137" s="22"/>
      <c r="AP137" s="23"/>
      <c r="AQ137" s="23"/>
      <c r="AR137" s="23"/>
      <c r="AS137" s="23"/>
      <c r="AT137" s="23"/>
      <c r="AU137" s="23">
        <v>2</v>
      </c>
      <c r="AV137" s="23"/>
      <c r="AW137" s="23"/>
      <c r="AX137" s="23"/>
      <c r="AY137" s="23"/>
      <c r="AZ137" s="23"/>
      <c r="BA137" s="24"/>
      <c r="BB137" s="24"/>
      <c r="BC137" s="24"/>
      <c r="BD137" s="24"/>
      <c r="BE137" s="24"/>
      <c r="BF137" s="24"/>
      <c r="BG137" s="24">
        <v>50</v>
      </c>
      <c r="BH137" s="24"/>
      <c r="BI137" s="24"/>
      <c r="BJ137" s="24"/>
      <c r="BK137" s="24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</row>
    <row r="138" spans="1:74" ht="12" customHeight="1" x14ac:dyDescent="0.25">
      <c r="A138" s="27"/>
      <c r="B138" s="43" t="s">
        <v>68</v>
      </c>
      <c r="C138" s="87" t="s">
        <v>1888</v>
      </c>
      <c r="D138" s="88" t="s">
        <v>834</v>
      </c>
      <c r="E138" s="88" t="s">
        <v>172</v>
      </c>
      <c r="F138" s="89">
        <v>29119</v>
      </c>
      <c r="G138" s="29">
        <v>741</v>
      </c>
      <c r="H138" s="29" t="s">
        <v>1384</v>
      </c>
      <c r="I138" s="90" t="s">
        <v>783</v>
      </c>
      <c r="J138" s="88" t="s">
        <v>820</v>
      </c>
      <c r="K138" s="44" t="s">
        <v>34</v>
      </c>
      <c r="L138" s="36" t="s">
        <v>1998</v>
      </c>
      <c r="M138" s="106" t="s">
        <v>2148</v>
      </c>
      <c r="N138" s="32"/>
      <c r="O138" s="41"/>
      <c r="P138" s="33"/>
      <c r="Q138" s="34">
        <f t="shared" si="46"/>
        <v>0</v>
      </c>
      <c r="R138" s="34">
        <f t="shared" si="47"/>
        <v>0</v>
      </c>
      <c r="S138" s="34">
        <f t="shared" si="48"/>
        <v>0</v>
      </c>
      <c r="T138" s="34">
        <f t="shared" si="49"/>
        <v>0</v>
      </c>
      <c r="U138" s="34">
        <f t="shared" si="50"/>
        <v>2</v>
      </c>
      <c r="V138" s="34">
        <f t="shared" si="51"/>
        <v>25</v>
      </c>
      <c r="W138" s="34">
        <f t="shared" si="52"/>
        <v>0</v>
      </c>
      <c r="X138" s="34">
        <f t="shared" si="53"/>
        <v>0</v>
      </c>
      <c r="Y138" s="34">
        <f t="shared" si="54"/>
        <v>0</v>
      </c>
      <c r="Z138" s="34"/>
      <c r="AA138" s="71">
        <v>45578</v>
      </c>
      <c r="AB138" s="20" t="s">
        <v>1313</v>
      </c>
      <c r="AC138" s="21" t="s">
        <v>1219</v>
      </c>
      <c r="AD138" s="35" t="s">
        <v>2260</v>
      </c>
      <c r="AE138" s="46"/>
      <c r="AF138" s="22"/>
      <c r="AG138" s="22"/>
      <c r="AH138" s="22"/>
      <c r="AI138" s="22"/>
      <c r="AJ138" s="22"/>
      <c r="AK138" s="22">
        <v>50</v>
      </c>
      <c r="AL138" s="22"/>
      <c r="AM138" s="22"/>
      <c r="AN138" s="22"/>
      <c r="AO138" s="22"/>
      <c r="AP138" s="23"/>
      <c r="AQ138" s="23"/>
      <c r="AR138" s="23"/>
      <c r="AS138" s="23"/>
      <c r="AT138" s="23"/>
      <c r="AU138" s="23"/>
      <c r="AV138" s="23">
        <v>50</v>
      </c>
      <c r="AW138" s="23"/>
      <c r="AX138" s="23"/>
      <c r="AY138" s="23"/>
      <c r="AZ138" s="23"/>
      <c r="BA138" s="24"/>
      <c r="BB138" s="24"/>
      <c r="BC138" s="24"/>
      <c r="BD138" s="24"/>
      <c r="BE138" s="24"/>
      <c r="BF138" s="24"/>
      <c r="BG138" s="24">
        <v>50</v>
      </c>
      <c r="BH138" s="24"/>
      <c r="BI138" s="24"/>
      <c r="BJ138" s="24"/>
      <c r="BK138" s="24"/>
      <c r="BL138" s="25"/>
      <c r="BM138" s="25"/>
      <c r="BN138" s="25"/>
      <c r="BO138" s="25"/>
      <c r="BP138" s="25"/>
      <c r="BQ138" s="25"/>
      <c r="BR138" s="25">
        <v>75</v>
      </c>
      <c r="BS138" s="25"/>
      <c r="BT138" s="25"/>
      <c r="BU138" s="25"/>
      <c r="BV138" s="25"/>
    </row>
    <row r="139" spans="1:74" ht="12" customHeight="1" x14ac:dyDescent="0.25">
      <c r="A139" s="27"/>
      <c r="B139" s="43" t="s">
        <v>68</v>
      </c>
      <c r="C139" s="87" t="s">
        <v>920</v>
      </c>
      <c r="D139" s="88" t="s">
        <v>921</v>
      </c>
      <c r="E139" s="88" t="s">
        <v>314</v>
      </c>
      <c r="F139" s="89">
        <v>37737</v>
      </c>
      <c r="G139" s="29">
        <v>697</v>
      </c>
      <c r="H139" s="29" t="s">
        <v>71</v>
      </c>
      <c r="I139" s="90" t="s">
        <v>1491</v>
      </c>
      <c r="J139" s="88" t="s">
        <v>1492</v>
      </c>
      <c r="K139" s="44" t="s">
        <v>34</v>
      </c>
      <c r="L139" s="36" t="s">
        <v>1998</v>
      </c>
      <c r="M139" s="106" t="s">
        <v>2149</v>
      </c>
      <c r="N139" s="32"/>
      <c r="O139" s="41"/>
      <c r="P139" s="33"/>
      <c r="Q139" s="34">
        <f t="shared" si="46"/>
        <v>0</v>
      </c>
      <c r="R139" s="34">
        <f t="shared" si="47"/>
        <v>0</v>
      </c>
      <c r="S139" s="34">
        <f t="shared" si="48"/>
        <v>0</v>
      </c>
      <c r="T139" s="34">
        <f t="shared" si="49"/>
        <v>0</v>
      </c>
      <c r="U139" s="34">
        <f t="shared" si="50"/>
        <v>1</v>
      </c>
      <c r="V139" s="34">
        <f t="shared" si="51"/>
        <v>98</v>
      </c>
      <c r="W139" s="34">
        <f t="shared" si="52"/>
        <v>0</v>
      </c>
      <c r="X139" s="34">
        <f t="shared" si="53"/>
        <v>0</v>
      </c>
      <c r="Y139" s="34">
        <f t="shared" si="54"/>
        <v>0</v>
      </c>
      <c r="Z139" s="34"/>
      <c r="AA139" s="71">
        <v>45578</v>
      </c>
      <c r="AB139" s="20" t="s">
        <v>1313</v>
      </c>
      <c r="AC139" s="21" t="s">
        <v>1219</v>
      </c>
      <c r="AD139" s="35" t="s">
        <v>2260</v>
      </c>
      <c r="AE139" s="64"/>
      <c r="AF139" s="22"/>
      <c r="AG139" s="22"/>
      <c r="AH139" s="22"/>
      <c r="AI139" s="22"/>
      <c r="AJ139" s="22"/>
      <c r="AK139" s="22">
        <v>25</v>
      </c>
      <c r="AL139" s="22"/>
      <c r="AM139" s="22"/>
      <c r="AN139" s="22"/>
      <c r="AO139" s="22"/>
      <c r="AP139" s="23"/>
      <c r="AQ139" s="23"/>
      <c r="AR139" s="23"/>
      <c r="AS139" s="23"/>
      <c r="AT139" s="23"/>
      <c r="AU139" s="23"/>
      <c r="AV139" s="23">
        <v>75</v>
      </c>
      <c r="AW139" s="23"/>
      <c r="AX139" s="23"/>
      <c r="AY139" s="23"/>
      <c r="AZ139" s="23"/>
      <c r="BA139" s="24"/>
      <c r="BB139" s="24"/>
      <c r="BC139" s="24"/>
      <c r="BD139" s="24"/>
      <c r="BE139" s="24"/>
      <c r="BF139" s="24"/>
      <c r="BG139" s="24">
        <v>75</v>
      </c>
      <c r="BH139" s="24"/>
      <c r="BI139" s="24"/>
      <c r="BJ139" s="24"/>
      <c r="BK139" s="24"/>
      <c r="BL139" s="25"/>
      <c r="BM139" s="25"/>
      <c r="BN139" s="25"/>
      <c r="BO139" s="25"/>
      <c r="BP139" s="25"/>
      <c r="BQ139" s="25"/>
      <c r="BR139" s="25">
        <v>23</v>
      </c>
      <c r="BS139" s="25"/>
      <c r="BT139" s="25"/>
      <c r="BU139" s="25"/>
      <c r="BV139" s="25"/>
    </row>
    <row r="140" spans="1:74" ht="12" customHeight="1" x14ac:dyDescent="0.25">
      <c r="A140" s="27" t="e">
        <f>+#REF!+1</f>
        <v>#REF!</v>
      </c>
      <c r="B140" s="43" t="s">
        <v>68</v>
      </c>
      <c r="C140" s="87" t="s">
        <v>514</v>
      </c>
      <c r="D140" s="88" t="s">
        <v>161</v>
      </c>
      <c r="E140" s="88" t="s">
        <v>162</v>
      </c>
      <c r="F140" s="89">
        <v>37001</v>
      </c>
      <c r="G140" s="29">
        <v>627</v>
      </c>
      <c r="H140" s="29" t="s">
        <v>71</v>
      </c>
      <c r="I140" s="90" t="s">
        <v>814</v>
      </c>
      <c r="J140" s="88" t="s">
        <v>351</v>
      </c>
      <c r="K140" s="44" t="s">
        <v>34</v>
      </c>
      <c r="L140" s="36" t="s">
        <v>1998</v>
      </c>
      <c r="M140" s="106" t="s">
        <v>2150</v>
      </c>
      <c r="N140" s="32"/>
      <c r="O140" s="41"/>
      <c r="P140" s="33"/>
      <c r="Q140" s="34">
        <f t="shared" si="46"/>
        <v>0</v>
      </c>
      <c r="R140" s="34">
        <f t="shared" si="47"/>
        <v>0</v>
      </c>
      <c r="S140" s="34">
        <f t="shared" si="48"/>
        <v>0</v>
      </c>
      <c r="T140" s="34">
        <f t="shared" si="49"/>
        <v>0</v>
      </c>
      <c r="U140" s="34">
        <f t="shared" si="50"/>
        <v>1</v>
      </c>
      <c r="V140" s="34">
        <f t="shared" si="51"/>
        <v>85</v>
      </c>
      <c r="W140" s="34">
        <f t="shared" si="52"/>
        <v>0</v>
      </c>
      <c r="X140" s="34">
        <f t="shared" si="53"/>
        <v>0</v>
      </c>
      <c r="Y140" s="34">
        <f t="shared" si="54"/>
        <v>0</v>
      </c>
      <c r="Z140" s="34"/>
      <c r="AA140" s="71">
        <v>45578</v>
      </c>
      <c r="AB140" s="20" t="s">
        <v>1313</v>
      </c>
      <c r="AC140" s="21" t="s">
        <v>1219</v>
      </c>
      <c r="AD140" s="35" t="s">
        <v>2260</v>
      </c>
      <c r="AE140" s="64"/>
      <c r="AF140" s="22"/>
      <c r="AG140" s="22"/>
      <c r="AH140" s="22"/>
      <c r="AI140" s="22"/>
      <c r="AJ140" s="22"/>
      <c r="AK140" s="22">
        <v>8</v>
      </c>
      <c r="AL140" s="22"/>
      <c r="AM140" s="22"/>
      <c r="AN140" s="22"/>
      <c r="AO140" s="22"/>
      <c r="AP140" s="23"/>
      <c r="AQ140" s="23"/>
      <c r="AR140" s="23"/>
      <c r="AS140" s="23"/>
      <c r="AT140" s="23"/>
      <c r="AU140" s="23"/>
      <c r="AV140" s="23">
        <v>50</v>
      </c>
      <c r="AW140" s="23"/>
      <c r="AX140" s="23"/>
      <c r="AY140" s="23"/>
      <c r="AZ140" s="23"/>
      <c r="BA140" s="24"/>
      <c r="BB140" s="24"/>
      <c r="BC140" s="24"/>
      <c r="BD140" s="24"/>
      <c r="BE140" s="24"/>
      <c r="BF140" s="24"/>
      <c r="BG140" s="24">
        <v>75</v>
      </c>
      <c r="BH140" s="24"/>
      <c r="BI140" s="24"/>
      <c r="BJ140" s="24"/>
      <c r="BK140" s="24"/>
      <c r="BL140" s="25"/>
      <c r="BM140" s="25"/>
      <c r="BN140" s="25"/>
      <c r="BO140" s="25"/>
      <c r="BP140" s="25"/>
      <c r="BQ140" s="25"/>
      <c r="BR140" s="25">
        <v>52</v>
      </c>
      <c r="BS140" s="25"/>
      <c r="BT140" s="25"/>
      <c r="BU140" s="25"/>
      <c r="BV140" s="25"/>
    </row>
    <row r="141" spans="1:74" ht="12" customHeight="1" x14ac:dyDescent="0.25">
      <c r="A141" s="27"/>
      <c r="B141" s="43" t="s">
        <v>68</v>
      </c>
      <c r="C141" s="87" t="s">
        <v>916</v>
      </c>
      <c r="D141" s="88" t="s">
        <v>917</v>
      </c>
      <c r="E141" s="88" t="s">
        <v>229</v>
      </c>
      <c r="F141" s="89">
        <v>38104</v>
      </c>
      <c r="G141" s="29">
        <v>667</v>
      </c>
      <c r="H141" s="29" t="s">
        <v>71</v>
      </c>
      <c r="I141" s="90" t="s">
        <v>786</v>
      </c>
      <c r="J141" s="88" t="s">
        <v>170</v>
      </c>
      <c r="K141" s="44" t="s">
        <v>34</v>
      </c>
      <c r="L141" s="36" t="s">
        <v>1998</v>
      </c>
      <c r="M141" s="106" t="s">
        <v>2151</v>
      </c>
      <c r="N141" s="32"/>
      <c r="O141" s="41"/>
      <c r="P141" s="33"/>
      <c r="Q141" s="34">
        <f t="shared" si="46"/>
        <v>0</v>
      </c>
      <c r="R141" s="34">
        <f t="shared" si="47"/>
        <v>0</v>
      </c>
      <c r="S141" s="34">
        <f t="shared" si="48"/>
        <v>0</v>
      </c>
      <c r="T141" s="34">
        <f t="shared" si="49"/>
        <v>0</v>
      </c>
      <c r="U141" s="34">
        <f t="shared" si="50"/>
        <v>1</v>
      </c>
      <c r="V141" s="34">
        <f t="shared" si="51"/>
        <v>74</v>
      </c>
      <c r="W141" s="34">
        <f t="shared" si="52"/>
        <v>0</v>
      </c>
      <c r="X141" s="34">
        <f t="shared" si="53"/>
        <v>0</v>
      </c>
      <c r="Y141" s="34">
        <f t="shared" si="54"/>
        <v>0</v>
      </c>
      <c r="Z141" s="34"/>
      <c r="AA141" s="71">
        <v>45578</v>
      </c>
      <c r="AB141" s="20" t="s">
        <v>1313</v>
      </c>
      <c r="AC141" s="21" t="s">
        <v>1219</v>
      </c>
      <c r="AD141" s="35" t="s">
        <v>2260</v>
      </c>
      <c r="AE141" s="64"/>
      <c r="AF141" s="22"/>
      <c r="AG141" s="22"/>
      <c r="AH141" s="22"/>
      <c r="AI141" s="22"/>
      <c r="AJ141" s="22"/>
      <c r="AK141" s="22">
        <v>24</v>
      </c>
      <c r="AL141" s="22"/>
      <c r="AM141" s="22"/>
      <c r="AN141" s="22"/>
      <c r="AO141" s="22"/>
      <c r="AP141" s="23"/>
      <c r="AQ141" s="23"/>
      <c r="AR141" s="23"/>
      <c r="AS141" s="23"/>
      <c r="AT141" s="23"/>
      <c r="AU141" s="23"/>
      <c r="AV141" s="23">
        <v>50</v>
      </c>
      <c r="AW141" s="23"/>
      <c r="AX141" s="23"/>
      <c r="AY141" s="23"/>
      <c r="AZ141" s="23"/>
      <c r="BA141" s="24"/>
      <c r="BB141" s="24"/>
      <c r="BC141" s="24"/>
      <c r="BD141" s="24"/>
      <c r="BE141" s="24"/>
      <c r="BF141" s="24"/>
      <c r="BG141" s="24">
        <v>100</v>
      </c>
      <c r="BH141" s="24"/>
      <c r="BI141" s="24"/>
      <c r="BJ141" s="24"/>
      <c r="BK141" s="24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</row>
    <row r="142" spans="1:74" ht="12" customHeight="1" x14ac:dyDescent="0.25">
      <c r="A142" s="27" t="e">
        <f>#REF!+1</f>
        <v>#REF!</v>
      </c>
      <c r="B142" s="43" t="s">
        <v>68</v>
      </c>
      <c r="C142" s="35" t="s">
        <v>512</v>
      </c>
      <c r="D142" s="101" t="s">
        <v>165</v>
      </c>
      <c r="E142" s="101" t="s">
        <v>166</v>
      </c>
      <c r="F142" s="102">
        <v>17925</v>
      </c>
      <c r="G142" s="21">
        <v>645</v>
      </c>
      <c r="H142" s="21" t="s">
        <v>1868</v>
      </c>
      <c r="I142" s="100" t="s">
        <v>773</v>
      </c>
      <c r="J142" s="101" t="s">
        <v>142</v>
      </c>
      <c r="K142" s="44" t="s">
        <v>34</v>
      </c>
      <c r="L142" s="36" t="s">
        <v>1998</v>
      </c>
      <c r="M142" s="106" t="s">
        <v>2152</v>
      </c>
      <c r="N142" s="32"/>
      <c r="O142" s="30"/>
      <c r="P142" s="33"/>
      <c r="Q142" s="34">
        <f t="shared" si="46"/>
        <v>0</v>
      </c>
      <c r="R142" s="34">
        <f t="shared" si="47"/>
        <v>0</v>
      </c>
      <c r="S142" s="34">
        <f t="shared" si="48"/>
        <v>0</v>
      </c>
      <c r="T142" s="34">
        <f t="shared" si="49"/>
        <v>0</v>
      </c>
      <c r="U142" s="34">
        <f t="shared" si="50"/>
        <v>1</v>
      </c>
      <c r="V142" s="34">
        <f t="shared" si="51"/>
        <v>52</v>
      </c>
      <c r="W142" s="34">
        <f t="shared" si="52"/>
        <v>0</v>
      </c>
      <c r="X142" s="34">
        <f t="shared" si="53"/>
        <v>0</v>
      </c>
      <c r="Y142" s="34">
        <f t="shared" si="54"/>
        <v>0</v>
      </c>
      <c r="Z142" s="34"/>
      <c r="AA142" s="71">
        <v>45578</v>
      </c>
      <c r="AB142" s="20" t="s">
        <v>1313</v>
      </c>
      <c r="AC142" s="21" t="s">
        <v>1219</v>
      </c>
      <c r="AD142" s="35" t="s">
        <v>2260</v>
      </c>
      <c r="AE142" s="64"/>
      <c r="AF142" s="22"/>
      <c r="AG142" s="22"/>
      <c r="AH142" s="22"/>
      <c r="AI142" s="22"/>
      <c r="AJ142" s="22"/>
      <c r="AK142" s="22">
        <v>23</v>
      </c>
      <c r="AL142" s="22"/>
      <c r="AM142" s="22"/>
      <c r="AN142" s="22"/>
      <c r="AO142" s="22"/>
      <c r="AP142" s="23"/>
      <c r="AQ142" s="23"/>
      <c r="AR142" s="23"/>
      <c r="AS142" s="23"/>
      <c r="AT142" s="23"/>
      <c r="AU142" s="23"/>
      <c r="AV142" s="23">
        <v>75</v>
      </c>
      <c r="AW142" s="23"/>
      <c r="AX142" s="23"/>
      <c r="AY142" s="23"/>
      <c r="AZ142" s="23"/>
      <c r="BA142" s="24"/>
      <c r="BB142" s="24"/>
      <c r="BC142" s="24"/>
      <c r="BD142" s="24"/>
      <c r="BE142" s="24"/>
      <c r="BF142" s="24"/>
      <c r="BG142" s="24">
        <v>30</v>
      </c>
      <c r="BH142" s="24"/>
      <c r="BI142" s="24"/>
      <c r="BJ142" s="24"/>
      <c r="BK142" s="24"/>
      <c r="BL142" s="25"/>
      <c r="BM142" s="25"/>
      <c r="BN142" s="25"/>
      <c r="BO142" s="25"/>
      <c r="BP142" s="25"/>
      <c r="BQ142" s="25"/>
      <c r="BR142" s="25">
        <v>24</v>
      </c>
      <c r="BS142" s="25"/>
      <c r="BT142" s="25"/>
      <c r="BU142" s="25"/>
      <c r="BV142" s="25"/>
    </row>
    <row r="143" spans="1:74" ht="12" customHeight="1" x14ac:dyDescent="0.25">
      <c r="A143" s="27"/>
      <c r="B143" s="43" t="s">
        <v>68</v>
      </c>
      <c r="C143" s="87" t="s">
        <v>904</v>
      </c>
      <c r="D143" s="88" t="s">
        <v>905</v>
      </c>
      <c r="E143" s="88" t="s">
        <v>906</v>
      </c>
      <c r="F143" s="89">
        <v>30979</v>
      </c>
      <c r="G143" s="29">
        <v>660</v>
      </c>
      <c r="H143" s="29" t="s">
        <v>1857</v>
      </c>
      <c r="I143" s="90" t="s">
        <v>784</v>
      </c>
      <c r="J143" s="88" t="s">
        <v>317</v>
      </c>
      <c r="K143" s="44" t="s">
        <v>34</v>
      </c>
      <c r="L143" s="36" t="s">
        <v>1998</v>
      </c>
      <c r="M143" s="106" t="s">
        <v>2153</v>
      </c>
      <c r="N143" s="32"/>
      <c r="O143" s="41"/>
      <c r="P143" s="33"/>
      <c r="Q143" s="34">
        <f t="shared" si="46"/>
        <v>0</v>
      </c>
      <c r="R143" s="34">
        <f t="shared" si="47"/>
        <v>0</v>
      </c>
      <c r="S143" s="34">
        <f t="shared" si="48"/>
        <v>0</v>
      </c>
      <c r="T143" s="34">
        <f t="shared" si="49"/>
        <v>0</v>
      </c>
      <c r="U143" s="34">
        <f t="shared" si="50"/>
        <v>1</v>
      </c>
      <c r="V143" s="34">
        <f t="shared" si="51"/>
        <v>44</v>
      </c>
      <c r="W143" s="34">
        <f t="shared" si="52"/>
        <v>0</v>
      </c>
      <c r="X143" s="34">
        <f t="shared" si="53"/>
        <v>0</v>
      </c>
      <c r="Y143" s="34">
        <f t="shared" si="54"/>
        <v>0</v>
      </c>
      <c r="Z143" s="34"/>
      <c r="AA143" s="71">
        <v>45578</v>
      </c>
      <c r="AB143" s="20" t="s">
        <v>1313</v>
      </c>
      <c r="AC143" s="21" t="s">
        <v>1219</v>
      </c>
      <c r="AD143" s="35" t="s">
        <v>2260</v>
      </c>
      <c r="AE143" s="64"/>
      <c r="AF143" s="22"/>
      <c r="AG143" s="22"/>
      <c r="AH143" s="22"/>
      <c r="AI143" s="22"/>
      <c r="AJ143" s="22"/>
      <c r="AK143" s="22">
        <v>22</v>
      </c>
      <c r="AL143" s="22"/>
      <c r="AM143" s="22"/>
      <c r="AN143" s="22"/>
      <c r="AO143" s="22"/>
      <c r="AP143" s="23"/>
      <c r="AQ143" s="23"/>
      <c r="AR143" s="23"/>
      <c r="AS143" s="23"/>
      <c r="AT143" s="23"/>
      <c r="AU143" s="23"/>
      <c r="AV143" s="23">
        <v>30</v>
      </c>
      <c r="AW143" s="23"/>
      <c r="AX143" s="23"/>
      <c r="AY143" s="23"/>
      <c r="AZ143" s="23"/>
      <c r="BA143" s="24"/>
      <c r="BB143" s="24"/>
      <c r="BC143" s="24"/>
      <c r="BD143" s="24"/>
      <c r="BE143" s="24"/>
      <c r="BF143" s="24"/>
      <c r="BG143" s="24">
        <v>50</v>
      </c>
      <c r="BH143" s="24"/>
      <c r="BI143" s="24"/>
      <c r="BJ143" s="24"/>
      <c r="BK143" s="24"/>
      <c r="BL143" s="25"/>
      <c r="BM143" s="25"/>
      <c r="BN143" s="25"/>
      <c r="BO143" s="25"/>
      <c r="BP143" s="25"/>
      <c r="BQ143" s="25"/>
      <c r="BR143" s="25">
        <v>42</v>
      </c>
      <c r="BS143" s="25"/>
      <c r="BT143" s="25"/>
      <c r="BU143" s="25"/>
      <c r="BV143" s="25"/>
    </row>
    <row r="144" spans="1:74" ht="12" customHeight="1" x14ac:dyDescent="0.25">
      <c r="A144" s="27"/>
      <c r="B144" s="43" t="s">
        <v>68</v>
      </c>
      <c r="C144" s="87" t="s">
        <v>588</v>
      </c>
      <c r="D144" s="88" t="s">
        <v>478</v>
      </c>
      <c r="E144" s="88" t="s">
        <v>589</v>
      </c>
      <c r="F144" s="89">
        <v>38561</v>
      </c>
      <c r="G144" s="29">
        <v>557</v>
      </c>
      <c r="H144" s="29" t="s">
        <v>71</v>
      </c>
      <c r="I144" s="90" t="s">
        <v>814</v>
      </c>
      <c r="J144" s="88" t="s">
        <v>351</v>
      </c>
      <c r="K144" s="44" t="s">
        <v>34</v>
      </c>
      <c r="L144" s="36" t="s">
        <v>1998</v>
      </c>
      <c r="M144" s="106" t="s">
        <v>2154</v>
      </c>
      <c r="N144" s="32"/>
      <c r="O144" s="37"/>
      <c r="P144" s="33"/>
      <c r="Q144" s="34">
        <f t="shared" si="46"/>
        <v>0</v>
      </c>
      <c r="R144" s="34">
        <f t="shared" si="47"/>
        <v>0</v>
      </c>
      <c r="S144" s="34">
        <f t="shared" si="48"/>
        <v>0</v>
      </c>
      <c r="T144" s="34">
        <f t="shared" si="49"/>
        <v>0</v>
      </c>
      <c r="U144" s="34">
        <f t="shared" si="50"/>
        <v>1</v>
      </c>
      <c r="V144" s="34">
        <f t="shared" si="51"/>
        <v>20</v>
      </c>
      <c r="W144" s="34">
        <f t="shared" si="52"/>
        <v>0</v>
      </c>
      <c r="X144" s="34">
        <f t="shared" si="53"/>
        <v>0</v>
      </c>
      <c r="Y144" s="34">
        <f t="shared" si="54"/>
        <v>0</v>
      </c>
      <c r="Z144" s="34"/>
      <c r="AA144" s="71">
        <v>45578</v>
      </c>
      <c r="AB144" s="20" t="s">
        <v>1313</v>
      </c>
      <c r="AC144" s="21" t="s">
        <v>1219</v>
      </c>
      <c r="AD144" s="35" t="s">
        <v>2260</v>
      </c>
      <c r="AE144" s="64"/>
      <c r="AF144" s="22"/>
      <c r="AG144" s="22"/>
      <c r="AH144" s="22"/>
      <c r="AI144" s="22"/>
      <c r="AJ144" s="22"/>
      <c r="AK144" s="22">
        <v>15</v>
      </c>
      <c r="AL144" s="22"/>
      <c r="AM144" s="22"/>
      <c r="AN144" s="22"/>
      <c r="AO144" s="22"/>
      <c r="AP144" s="23"/>
      <c r="AQ144" s="23"/>
      <c r="AR144" s="23"/>
      <c r="AS144" s="23"/>
      <c r="AT144" s="23"/>
      <c r="AU144" s="23"/>
      <c r="AV144" s="23">
        <v>15</v>
      </c>
      <c r="AW144" s="23"/>
      <c r="AX144" s="23"/>
      <c r="AY144" s="23"/>
      <c r="AZ144" s="23"/>
      <c r="BA144" s="24"/>
      <c r="BB144" s="24"/>
      <c r="BC144" s="24"/>
      <c r="BD144" s="24"/>
      <c r="BE144" s="24"/>
      <c r="BF144" s="24"/>
      <c r="BG144" s="24">
        <v>15</v>
      </c>
      <c r="BH144" s="24"/>
      <c r="BI144" s="24"/>
      <c r="BJ144" s="24"/>
      <c r="BK144" s="24"/>
      <c r="BL144" s="25"/>
      <c r="BM144" s="25"/>
      <c r="BN144" s="25"/>
      <c r="BO144" s="25"/>
      <c r="BP144" s="25"/>
      <c r="BQ144" s="25"/>
      <c r="BR144" s="25">
        <v>75</v>
      </c>
      <c r="BS144" s="25"/>
      <c r="BT144" s="25"/>
      <c r="BU144" s="25"/>
      <c r="BV144" s="25"/>
    </row>
    <row r="145" spans="1:74" ht="12" customHeight="1" x14ac:dyDescent="0.25">
      <c r="A145" s="27" t="e">
        <f>+#REF!+1</f>
        <v>#REF!</v>
      </c>
      <c r="B145" s="43" t="s">
        <v>68</v>
      </c>
      <c r="C145" s="87" t="s">
        <v>515</v>
      </c>
      <c r="D145" s="88" t="s">
        <v>175</v>
      </c>
      <c r="E145" s="88" t="s">
        <v>176</v>
      </c>
      <c r="F145" s="89">
        <v>27015</v>
      </c>
      <c r="G145" s="29">
        <v>555</v>
      </c>
      <c r="H145" s="29" t="s">
        <v>1387</v>
      </c>
      <c r="I145" s="90" t="s">
        <v>796</v>
      </c>
      <c r="J145" s="88" t="s">
        <v>174</v>
      </c>
      <c r="K145" s="44" t="s">
        <v>34</v>
      </c>
      <c r="L145" s="36" t="s">
        <v>1998</v>
      </c>
      <c r="M145" s="106" t="s">
        <v>2155</v>
      </c>
      <c r="N145" s="32"/>
      <c r="O145" s="30"/>
      <c r="P145" s="33"/>
      <c r="Q145" s="34">
        <f t="shared" si="46"/>
        <v>0</v>
      </c>
      <c r="R145" s="34">
        <f t="shared" si="47"/>
        <v>0</v>
      </c>
      <c r="S145" s="34">
        <f t="shared" si="48"/>
        <v>0</v>
      </c>
      <c r="T145" s="34">
        <f t="shared" si="49"/>
        <v>0</v>
      </c>
      <c r="U145" s="34">
        <f t="shared" si="50"/>
        <v>1</v>
      </c>
      <c r="V145" s="34">
        <f t="shared" si="51"/>
        <v>15</v>
      </c>
      <c r="W145" s="34">
        <f t="shared" si="52"/>
        <v>0</v>
      </c>
      <c r="X145" s="34">
        <f t="shared" si="53"/>
        <v>0</v>
      </c>
      <c r="Y145" s="34">
        <f t="shared" si="54"/>
        <v>0</v>
      </c>
      <c r="Z145" s="34"/>
      <c r="AA145" s="71">
        <v>45578</v>
      </c>
      <c r="AB145" s="20" t="s">
        <v>1313</v>
      </c>
      <c r="AC145" s="21" t="s">
        <v>1219</v>
      </c>
      <c r="AD145" s="35" t="s">
        <v>2260</v>
      </c>
      <c r="AE145" s="64"/>
      <c r="AF145" s="22"/>
      <c r="AG145" s="22"/>
      <c r="AH145" s="22"/>
      <c r="AI145" s="22"/>
      <c r="AJ145" s="22"/>
      <c r="AK145" s="22">
        <v>13</v>
      </c>
      <c r="AL145" s="22"/>
      <c r="AM145" s="22"/>
      <c r="AN145" s="22"/>
      <c r="AO145" s="22"/>
      <c r="AP145" s="23"/>
      <c r="AQ145" s="23"/>
      <c r="AR145" s="23"/>
      <c r="AS145" s="23"/>
      <c r="AT145" s="23"/>
      <c r="AU145" s="23"/>
      <c r="AV145" s="23">
        <v>15</v>
      </c>
      <c r="AW145" s="23"/>
      <c r="AX145" s="23"/>
      <c r="AY145" s="23"/>
      <c r="AZ145" s="23"/>
      <c r="BA145" s="24"/>
      <c r="BB145" s="24"/>
      <c r="BC145" s="24"/>
      <c r="BD145" s="24"/>
      <c r="BE145" s="24"/>
      <c r="BF145" s="24"/>
      <c r="BG145" s="24">
        <v>50</v>
      </c>
      <c r="BH145" s="24"/>
      <c r="BI145" s="24"/>
      <c r="BJ145" s="24"/>
      <c r="BK145" s="24"/>
      <c r="BL145" s="25"/>
      <c r="BM145" s="25"/>
      <c r="BN145" s="25"/>
      <c r="BO145" s="25"/>
      <c r="BP145" s="25"/>
      <c r="BQ145" s="25"/>
      <c r="BR145" s="25">
        <v>37</v>
      </c>
      <c r="BS145" s="25"/>
      <c r="BT145" s="25"/>
      <c r="BU145" s="25"/>
      <c r="BV145" s="25"/>
    </row>
    <row r="146" spans="1:74" ht="12" customHeight="1" x14ac:dyDescent="0.25">
      <c r="A146" s="27" t="e">
        <f>+#REF!+1</f>
        <v>#REF!</v>
      </c>
      <c r="B146" s="43" t="s">
        <v>68</v>
      </c>
      <c r="C146" s="87" t="s">
        <v>516</v>
      </c>
      <c r="D146" s="88" t="s">
        <v>163</v>
      </c>
      <c r="E146" s="88" t="s">
        <v>164</v>
      </c>
      <c r="F146" s="89">
        <v>25023</v>
      </c>
      <c r="G146" s="29">
        <v>573</v>
      </c>
      <c r="H146" s="29" t="s">
        <v>1838</v>
      </c>
      <c r="I146" s="90" t="s">
        <v>786</v>
      </c>
      <c r="J146" s="88" t="s">
        <v>170</v>
      </c>
      <c r="K146" s="44" t="s">
        <v>34</v>
      </c>
      <c r="L146" s="36" t="s">
        <v>1998</v>
      </c>
      <c r="M146" s="106" t="s">
        <v>2156</v>
      </c>
      <c r="N146" s="32"/>
      <c r="O146" s="41"/>
      <c r="P146" s="33"/>
      <c r="Q146" s="34">
        <f t="shared" si="46"/>
        <v>0</v>
      </c>
      <c r="R146" s="34">
        <f t="shared" si="47"/>
        <v>0</v>
      </c>
      <c r="S146" s="34">
        <f t="shared" si="48"/>
        <v>0</v>
      </c>
      <c r="T146" s="34">
        <f t="shared" si="49"/>
        <v>0</v>
      </c>
      <c r="U146" s="34">
        <f t="shared" si="50"/>
        <v>1</v>
      </c>
      <c r="V146" s="34">
        <f t="shared" si="51"/>
        <v>8</v>
      </c>
      <c r="W146" s="34">
        <f t="shared" si="52"/>
        <v>0</v>
      </c>
      <c r="X146" s="34">
        <f t="shared" si="53"/>
        <v>0</v>
      </c>
      <c r="Y146" s="34">
        <f t="shared" si="54"/>
        <v>0</v>
      </c>
      <c r="Z146" s="34"/>
      <c r="AA146" s="71">
        <v>45578</v>
      </c>
      <c r="AB146" s="20" t="s">
        <v>1313</v>
      </c>
      <c r="AC146" s="21" t="s">
        <v>1219</v>
      </c>
      <c r="AD146" s="35" t="s">
        <v>2260</v>
      </c>
      <c r="AE146" s="64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3"/>
      <c r="AQ146" s="23"/>
      <c r="AR146" s="23"/>
      <c r="AS146" s="23"/>
      <c r="AT146" s="23"/>
      <c r="AU146" s="23"/>
      <c r="AV146" s="23">
        <v>50</v>
      </c>
      <c r="AW146" s="23"/>
      <c r="AX146" s="23"/>
      <c r="AY146" s="23"/>
      <c r="AZ146" s="23"/>
      <c r="BA146" s="24"/>
      <c r="BB146" s="24"/>
      <c r="BC146" s="24"/>
      <c r="BD146" s="24"/>
      <c r="BE146" s="24"/>
      <c r="BF146" s="24"/>
      <c r="BG146" s="24">
        <v>30</v>
      </c>
      <c r="BH146" s="24"/>
      <c r="BI146" s="24"/>
      <c r="BJ146" s="24"/>
      <c r="BK146" s="24"/>
      <c r="BL146" s="25"/>
      <c r="BM146" s="25"/>
      <c r="BN146" s="25"/>
      <c r="BO146" s="25"/>
      <c r="BP146" s="25"/>
      <c r="BQ146" s="25"/>
      <c r="BR146" s="25">
        <v>28</v>
      </c>
      <c r="BS146" s="25"/>
      <c r="BT146" s="25"/>
      <c r="BU146" s="25"/>
      <c r="BV146" s="25"/>
    </row>
    <row r="147" spans="1:74" ht="12" customHeight="1" x14ac:dyDescent="0.25">
      <c r="A147" s="27" t="e">
        <f>+#REF!+1</f>
        <v>#REF!</v>
      </c>
      <c r="B147" s="43" t="s">
        <v>68</v>
      </c>
      <c r="C147" s="87" t="s">
        <v>517</v>
      </c>
      <c r="D147" s="88" t="s">
        <v>177</v>
      </c>
      <c r="E147" s="88" t="s">
        <v>178</v>
      </c>
      <c r="F147" s="89">
        <v>25295</v>
      </c>
      <c r="G147" s="29">
        <v>662</v>
      </c>
      <c r="H147" s="29" t="s">
        <v>1838</v>
      </c>
      <c r="I147" s="90" t="s">
        <v>786</v>
      </c>
      <c r="J147" s="88" t="s">
        <v>170</v>
      </c>
      <c r="K147" s="44" t="s">
        <v>34</v>
      </c>
      <c r="L147" s="36" t="s">
        <v>1998</v>
      </c>
      <c r="M147" s="106" t="s">
        <v>2157</v>
      </c>
      <c r="N147" s="32"/>
      <c r="O147" s="30"/>
      <c r="P147" s="33"/>
      <c r="Q147" s="34">
        <f t="shared" si="46"/>
        <v>0</v>
      </c>
      <c r="R147" s="34">
        <f t="shared" si="47"/>
        <v>0</v>
      </c>
      <c r="S147" s="34">
        <f t="shared" si="48"/>
        <v>0</v>
      </c>
      <c r="T147" s="34">
        <f t="shared" si="49"/>
        <v>0</v>
      </c>
      <c r="U147" s="34">
        <f t="shared" si="50"/>
        <v>0</v>
      </c>
      <c r="V147" s="34">
        <f t="shared" si="51"/>
        <v>97</v>
      </c>
      <c r="W147" s="34">
        <f t="shared" si="52"/>
        <v>0</v>
      </c>
      <c r="X147" s="34">
        <f t="shared" si="53"/>
        <v>0</v>
      </c>
      <c r="Y147" s="34">
        <f t="shared" si="54"/>
        <v>0</v>
      </c>
      <c r="Z147" s="34"/>
      <c r="AA147" s="71">
        <v>45578</v>
      </c>
      <c r="AB147" s="20" t="s">
        <v>1313</v>
      </c>
      <c r="AC147" s="21" t="s">
        <v>1219</v>
      </c>
      <c r="AD147" s="35" t="s">
        <v>2260</v>
      </c>
      <c r="AE147" s="64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4"/>
      <c r="BB147" s="24"/>
      <c r="BC147" s="24"/>
      <c r="BD147" s="24"/>
      <c r="BE147" s="24"/>
      <c r="BF147" s="24"/>
      <c r="BG147" s="24">
        <v>75</v>
      </c>
      <c r="BH147" s="24"/>
      <c r="BI147" s="24"/>
      <c r="BJ147" s="24"/>
      <c r="BK147" s="24"/>
      <c r="BL147" s="25"/>
      <c r="BM147" s="25"/>
      <c r="BN147" s="25"/>
      <c r="BO147" s="25"/>
      <c r="BP147" s="25"/>
      <c r="BQ147" s="25"/>
      <c r="BR147" s="25">
        <v>22</v>
      </c>
      <c r="BS147" s="25"/>
      <c r="BT147" s="25"/>
      <c r="BU147" s="25"/>
      <c r="BV147" s="25"/>
    </row>
    <row r="148" spans="1:74" ht="12" customHeight="1" x14ac:dyDescent="0.25">
      <c r="A148" s="27"/>
      <c r="B148" s="43" t="s">
        <v>68</v>
      </c>
      <c r="C148" s="87" t="s">
        <v>1845</v>
      </c>
      <c r="D148" s="88" t="s">
        <v>1846</v>
      </c>
      <c r="E148" s="88" t="s">
        <v>1847</v>
      </c>
      <c r="F148" s="89">
        <v>37117</v>
      </c>
      <c r="G148" s="29">
        <v>659</v>
      </c>
      <c r="H148" s="29" t="s">
        <v>71</v>
      </c>
      <c r="I148" s="90" t="s">
        <v>1408</v>
      </c>
      <c r="J148" s="88" t="s">
        <v>1409</v>
      </c>
      <c r="K148" s="44" t="s">
        <v>34</v>
      </c>
      <c r="L148" s="36" t="s">
        <v>1998</v>
      </c>
      <c r="M148" s="106" t="s">
        <v>2158</v>
      </c>
      <c r="N148" s="32"/>
      <c r="O148" s="41"/>
      <c r="P148" s="33"/>
      <c r="Q148" s="34">
        <f t="shared" si="46"/>
        <v>0</v>
      </c>
      <c r="R148" s="34">
        <f t="shared" si="47"/>
        <v>0</v>
      </c>
      <c r="S148" s="34">
        <f t="shared" si="48"/>
        <v>0</v>
      </c>
      <c r="T148" s="34">
        <f t="shared" si="49"/>
        <v>0</v>
      </c>
      <c r="U148" s="34">
        <f t="shared" si="50"/>
        <v>0</v>
      </c>
      <c r="V148" s="34">
        <f t="shared" si="51"/>
        <v>65</v>
      </c>
      <c r="W148" s="34">
        <f t="shared" si="52"/>
        <v>0</v>
      </c>
      <c r="X148" s="34">
        <f t="shared" si="53"/>
        <v>0</v>
      </c>
      <c r="Y148" s="34">
        <f t="shared" si="54"/>
        <v>0</v>
      </c>
      <c r="Z148" s="34"/>
      <c r="AA148" s="71">
        <v>45578</v>
      </c>
      <c r="AB148" s="20" t="s">
        <v>1313</v>
      </c>
      <c r="AC148" s="21" t="s">
        <v>1219</v>
      </c>
      <c r="AD148" s="35" t="s">
        <v>2260</v>
      </c>
      <c r="AE148" s="64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3"/>
      <c r="AQ148" s="23"/>
      <c r="AR148" s="23"/>
      <c r="AS148" s="23"/>
      <c r="AT148" s="23"/>
      <c r="AU148" s="23"/>
      <c r="AV148" s="23">
        <v>15</v>
      </c>
      <c r="AW148" s="23"/>
      <c r="AX148" s="23"/>
      <c r="AY148" s="23"/>
      <c r="AZ148" s="23"/>
      <c r="BA148" s="24"/>
      <c r="BB148" s="24"/>
      <c r="BC148" s="24"/>
      <c r="BD148" s="24"/>
      <c r="BE148" s="24"/>
      <c r="BF148" s="24"/>
      <c r="BG148" s="24">
        <v>50</v>
      </c>
      <c r="BH148" s="24"/>
      <c r="BI148" s="24"/>
      <c r="BJ148" s="24"/>
      <c r="BK148" s="24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</row>
    <row r="149" spans="1:74" ht="12" customHeight="1" x14ac:dyDescent="0.25">
      <c r="A149" s="27"/>
      <c r="B149" s="43" t="s">
        <v>68</v>
      </c>
      <c r="C149" s="87" t="s">
        <v>1299</v>
      </c>
      <c r="D149" s="88" t="s">
        <v>1300</v>
      </c>
      <c r="E149" s="88" t="s">
        <v>1292</v>
      </c>
      <c r="F149" s="89">
        <v>23040</v>
      </c>
      <c r="G149" s="29">
        <v>500</v>
      </c>
      <c r="H149" s="29" t="s">
        <v>1858</v>
      </c>
      <c r="I149" s="90" t="s">
        <v>784</v>
      </c>
      <c r="J149" s="88" t="s">
        <v>317</v>
      </c>
      <c r="K149" s="44" t="s">
        <v>34</v>
      </c>
      <c r="L149" s="36" t="s">
        <v>1998</v>
      </c>
      <c r="M149" s="106" t="s">
        <v>2159</v>
      </c>
      <c r="N149" s="32"/>
      <c r="O149" s="41"/>
      <c r="P149" s="33"/>
      <c r="Q149" s="34">
        <f t="shared" si="46"/>
        <v>0</v>
      </c>
      <c r="R149" s="34">
        <f t="shared" si="47"/>
        <v>0</v>
      </c>
      <c r="S149" s="34">
        <f t="shared" si="48"/>
        <v>0</v>
      </c>
      <c r="T149" s="34">
        <f t="shared" si="49"/>
        <v>0</v>
      </c>
      <c r="U149" s="34">
        <f t="shared" si="50"/>
        <v>0</v>
      </c>
      <c r="V149" s="34">
        <f t="shared" si="51"/>
        <v>60</v>
      </c>
      <c r="W149" s="34">
        <f t="shared" si="52"/>
        <v>0</v>
      </c>
      <c r="X149" s="34">
        <f t="shared" si="53"/>
        <v>0</v>
      </c>
      <c r="Y149" s="34">
        <f t="shared" si="54"/>
        <v>0</v>
      </c>
      <c r="Z149" s="34"/>
      <c r="AA149" s="71">
        <v>45578</v>
      </c>
      <c r="AB149" s="20" t="s">
        <v>1313</v>
      </c>
      <c r="AC149" s="21" t="s">
        <v>1219</v>
      </c>
      <c r="AD149" s="35" t="s">
        <v>2260</v>
      </c>
      <c r="AE149" s="64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3"/>
      <c r="AQ149" s="23"/>
      <c r="AR149" s="23"/>
      <c r="AS149" s="23"/>
      <c r="AT149" s="23"/>
      <c r="AU149" s="23"/>
      <c r="AV149" s="23">
        <v>15</v>
      </c>
      <c r="AW149" s="23"/>
      <c r="AX149" s="23"/>
      <c r="AY149" s="23"/>
      <c r="AZ149" s="23"/>
      <c r="BA149" s="24"/>
      <c r="BB149" s="24"/>
      <c r="BC149" s="24"/>
      <c r="BD149" s="24"/>
      <c r="BE149" s="24"/>
      <c r="BF149" s="24"/>
      <c r="BG149" s="24">
        <v>30</v>
      </c>
      <c r="BH149" s="24"/>
      <c r="BI149" s="24"/>
      <c r="BJ149" s="24"/>
      <c r="BK149" s="24"/>
      <c r="BL149" s="25"/>
      <c r="BM149" s="25"/>
      <c r="BN149" s="25"/>
      <c r="BO149" s="25"/>
      <c r="BP149" s="25"/>
      <c r="BQ149" s="25"/>
      <c r="BR149" s="25">
        <v>15</v>
      </c>
      <c r="BS149" s="25"/>
      <c r="BT149" s="25"/>
      <c r="BU149" s="25"/>
      <c r="BV149" s="25"/>
    </row>
    <row r="150" spans="1:74" ht="12" customHeight="1" x14ac:dyDescent="0.25">
      <c r="A150" s="27"/>
      <c r="B150" s="43" t="s">
        <v>68</v>
      </c>
      <c r="C150" s="87" t="s">
        <v>1296</v>
      </c>
      <c r="D150" s="88" t="s">
        <v>1297</v>
      </c>
      <c r="E150" s="88" t="s">
        <v>1298</v>
      </c>
      <c r="F150" s="89">
        <v>32259</v>
      </c>
      <c r="G150" s="29">
        <v>500</v>
      </c>
      <c r="H150" s="29" t="s">
        <v>71</v>
      </c>
      <c r="I150" s="90" t="s">
        <v>773</v>
      </c>
      <c r="J150" s="88" t="s">
        <v>142</v>
      </c>
      <c r="K150" s="44" t="s">
        <v>34</v>
      </c>
      <c r="L150" s="36" t="s">
        <v>1998</v>
      </c>
      <c r="M150" s="106" t="s">
        <v>2160</v>
      </c>
      <c r="N150" s="32"/>
      <c r="O150" s="41"/>
      <c r="P150" s="33"/>
      <c r="Q150" s="34">
        <f t="shared" si="46"/>
        <v>0</v>
      </c>
      <c r="R150" s="34">
        <f t="shared" si="47"/>
        <v>0</v>
      </c>
      <c r="S150" s="34">
        <f t="shared" si="48"/>
        <v>0</v>
      </c>
      <c r="T150" s="34">
        <f t="shared" si="49"/>
        <v>0</v>
      </c>
      <c r="U150" s="34">
        <f t="shared" si="50"/>
        <v>0</v>
      </c>
      <c r="V150" s="34">
        <f t="shared" si="51"/>
        <v>36</v>
      </c>
      <c r="W150" s="34">
        <f t="shared" si="52"/>
        <v>0</v>
      </c>
      <c r="X150" s="34">
        <f t="shared" si="53"/>
        <v>0</v>
      </c>
      <c r="Y150" s="34">
        <f t="shared" si="54"/>
        <v>0</v>
      </c>
      <c r="Z150" s="34"/>
      <c r="AA150" s="71">
        <v>45578</v>
      </c>
      <c r="AB150" s="20" t="s">
        <v>1313</v>
      </c>
      <c r="AC150" s="21" t="s">
        <v>1219</v>
      </c>
      <c r="AD150" s="35" t="s">
        <v>2260</v>
      </c>
      <c r="AE150" s="64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3"/>
      <c r="AQ150" s="23"/>
      <c r="AR150" s="23"/>
      <c r="AS150" s="23"/>
      <c r="AT150" s="23"/>
      <c r="AU150" s="23"/>
      <c r="AV150" s="23">
        <v>15</v>
      </c>
      <c r="AW150" s="23"/>
      <c r="AX150" s="23"/>
      <c r="AY150" s="23"/>
      <c r="AZ150" s="23"/>
      <c r="BA150" s="24"/>
      <c r="BB150" s="24"/>
      <c r="BC150" s="24"/>
      <c r="BD150" s="24"/>
      <c r="BE150" s="24"/>
      <c r="BF150" s="24"/>
      <c r="BG150" s="24">
        <v>15</v>
      </c>
      <c r="BH150" s="24"/>
      <c r="BI150" s="24"/>
      <c r="BJ150" s="24"/>
      <c r="BK150" s="24"/>
      <c r="BL150" s="25"/>
      <c r="BM150" s="25"/>
      <c r="BN150" s="25"/>
      <c r="BO150" s="25"/>
      <c r="BP150" s="25"/>
      <c r="BQ150" s="25"/>
      <c r="BR150" s="25">
        <v>6</v>
      </c>
      <c r="BS150" s="25"/>
      <c r="BT150" s="25"/>
      <c r="BU150" s="25"/>
      <c r="BV150" s="25"/>
    </row>
    <row r="151" spans="1:74" ht="12" customHeight="1" x14ac:dyDescent="0.25">
      <c r="A151" s="27"/>
      <c r="B151" s="43" t="s">
        <v>68</v>
      </c>
      <c r="C151" s="87" t="s">
        <v>1209</v>
      </c>
      <c r="D151" s="88" t="s">
        <v>1210</v>
      </c>
      <c r="E151" s="88" t="s">
        <v>1211</v>
      </c>
      <c r="F151" s="89">
        <v>19940</v>
      </c>
      <c r="G151" s="29">
        <v>500</v>
      </c>
      <c r="H151" s="29" t="s">
        <v>1948</v>
      </c>
      <c r="I151" s="95" t="s">
        <v>797</v>
      </c>
      <c r="J151" s="94" t="s">
        <v>1020</v>
      </c>
      <c r="K151" s="44" t="s">
        <v>34</v>
      </c>
      <c r="L151" s="36" t="s">
        <v>1998</v>
      </c>
      <c r="M151" s="106" t="s">
        <v>2161</v>
      </c>
      <c r="N151" s="32"/>
      <c r="O151" s="30"/>
      <c r="P151" s="33"/>
      <c r="Q151" s="34">
        <f t="shared" si="46"/>
        <v>0</v>
      </c>
      <c r="R151" s="34">
        <f t="shared" si="47"/>
        <v>0</v>
      </c>
      <c r="S151" s="34">
        <f t="shared" si="48"/>
        <v>0</v>
      </c>
      <c r="T151" s="34">
        <f t="shared" si="49"/>
        <v>0</v>
      </c>
      <c r="U151" s="34">
        <f t="shared" si="50"/>
        <v>0</v>
      </c>
      <c r="V151" s="34">
        <f t="shared" si="51"/>
        <v>28</v>
      </c>
      <c r="W151" s="34">
        <f t="shared" si="52"/>
        <v>0</v>
      </c>
      <c r="X151" s="34">
        <f t="shared" si="53"/>
        <v>0</v>
      </c>
      <c r="Y151" s="34">
        <f t="shared" si="54"/>
        <v>0</v>
      </c>
      <c r="Z151" s="34"/>
      <c r="AA151" s="71">
        <v>45578</v>
      </c>
      <c r="AB151" s="20" t="s">
        <v>1313</v>
      </c>
      <c r="AC151" s="21" t="s">
        <v>1219</v>
      </c>
      <c r="AD151" s="35" t="s">
        <v>2260</v>
      </c>
      <c r="AE151" s="64"/>
      <c r="AF151" s="22"/>
      <c r="AG151" s="22"/>
      <c r="AH151" s="22"/>
      <c r="AI151" s="22"/>
      <c r="AJ151" s="22"/>
      <c r="AK151" s="22">
        <v>5</v>
      </c>
      <c r="AL151" s="22"/>
      <c r="AM151" s="22"/>
      <c r="AN151" s="22"/>
      <c r="AO151" s="22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4"/>
      <c r="BB151" s="24"/>
      <c r="BC151" s="24"/>
      <c r="BD151" s="24"/>
      <c r="BE151" s="24"/>
      <c r="BF151" s="24"/>
      <c r="BG151" s="24">
        <v>15</v>
      </c>
      <c r="BH151" s="24"/>
      <c r="BI151" s="24"/>
      <c r="BJ151" s="24"/>
      <c r="BK151" s="24"/>
      <c r="BL151" s="25"/>
      <c r="BM151" s="25"/>
      <c r="BN151" s="25"/>
      <c r="BO151" s="25"/>
      <c r="BP151" s="25"/>
      <c r="BQ151" s="25"/>
      <c r="BR151" s="25">
        <v>8</v>
      </c>
      <c r="BS151" s="25"/>
      <c r="BT151" s="25"/>
      <c r="BU151" s="25"/>
      <c r="BV151" s="25"/>
    </row>
    <row r="152" spans="1:74" ht="12" customHeight="1" x14ac:dyDescent="0.25">
      <c r="A152" s="27"/>
      <c r="B152" s="43" t="s">
        <v>68</v>
      </c>
      <c r="C152" s="87" t="s">
        <v>1982</v>
      </c>
      <c r="D152" s="88" t="s">
        <v>397</v>
      </c>
      <c r="E152" s="88" t="s">
        <v>266</v>
      </c>
      <c r="F152" s="89">
        <v>31614</v>
      </c>
      <c r="G152" s="189">
        <v>998</v>
      </c>
      <c r="H152" s="29" t="s">
        <v>71</v>
      </c>
      <c r="I152" s="90" t="s">
        <v>810</v>
      </c>
      <c r="J152" s="88" t="s">
        <v>145</v>
      </c>
      <c r="K152" s="44" t="s">
        <v>34</v>
      </c>
      <c r="L152" s="36" t="s">
        <v>1998</v>
      </c>
      <c r="M152" s="106" t="s">
        <v>2162</v>
      </c>
      <c r="N152" s="32"/>
      <c r="O152" s="41"/>
      <c r="P152" s="33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71">
        <v>45578</v>
      </c>
      <c r="AB152" s="20" t="s">
        <v>1313</v>
      </c>
      <c r="AC152" s="21" t="s">
        <v>1219</v>
      </c>
      <c r="AD152" s="35" t="s">
        <v>2260</v>
      </c>
      <c r="AE152" s="64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</row>
    <row r="153" spans="1:74" ht="12" customHeight="1" x14ac:dyDescent="0.25">
      <c r="A153" s="27"/>
      <c r="B153" s="43" t="s">
        <v>68</v>
      </c>
      <c r="C153" s="35" t="s">
        <v>1966</v>
      </c>
      <c r="D153" s="101" t="s">
        <v>1967</v>
      </c>
      <c r="E153" s="101" t="s">
        <v>383</v>
      </c>
      <c r="F153" s="102">
        <v>35368</v>
      </c>
      <c r="G153" s="188">
        <v>994</v>
      </c>
      <c r="H153" s="21" t="s">
        <v>71</v>
      </c>
      <c r="I153" s="100" t="s">
        <v>799</v>
      </c>
      <c r="J153" s="101" t="s">
        <v>635</v>
      </c>
      <c r="K153" s="44" t="s">
        <v>34</v>
      </c>
      <c r="L153" s="36" t="s">
        <v>1998</v>
      </c>
      <c r="M153" s="106" t="s">
        <v>2163</v>
      </c>
      <c r="N153" s="32"/>
      <c r="O153" s="41"/>
      <c r="P153" s="33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71">
        <v>45578</v>
      </c>
      <c r="AB153" s="20" t="s">
        <v>1313</v>
      </c>
      <c r="AC153" s="21" t="s">
        <v>1219</v>
      </c>
      <c r="AD153" s="35" t="s">
        <v>2260</v>
      </c>
      <c r="AE153" s="64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</row>
    <row r="154" spans="1:74" ht="12" customHeight="1" x14ac:dyDescent="0.25">
      <c r="A154" s="27"/>
      <c r="B154" s="43" t="s">
        <v>68</v>
      </c>
      <c r="C154" s="87" t="s">
        <v>1978</v>
      </c>
      <c r="D154" s="88" t="s">
        <v>658</v>
      </c>
      <c r="E154" s="88" t="s">
        <v>172</v>
      </c>
      <c r="F154" s="89">
        <v>31080</v>
      </c>
      <c r="G154" s="189">
        <v>994</v>
      </c>
      <c r="H154" s="29" t="s">
        <v>71</v>
      </c>
      <c r="I154" s="90" t="s">
        <v>810</v>
      </c>
      <c r="J154" s="88" t="s">
        <v>145</v>
      </c>
      <c r="K154" s="44" t="s">
        <v>34</v>
      </c>
      <c r="L154" s="36" t="s">
        <v>1998</v>
      </c>
      <c r="M154" s="106" t="s">
        <v>2261</v>
      </c>
      <c r="N154" s="32"/>
      <c r="O154" s="41"/>
      <c r="P154" s="33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71">
        <v>45578</v>
      </c>
      <c r="AB154" s="20" t="s">
        <v>1313</v>
      </c>
      <c r="AC154" s="21" t="s">
        <v>1219</v>
      </c>
      <c r="AD154" s="35" t="s">
        <v>2260</v>
      </c>
      <c r="AE154" s="64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</row>
    <row r="155" spans="1:74" ht="12" customHeight="1" x14ac:dyDescent="0.25">
      <c r="A155" s="27"/>
      <c r="B155" s="43" t="s">
        <v>68</v>
      </c>
      <c r="C155" s="87" t="s">
        <v>1893</v>
      </c>
      <c r="D155" s="88" t="s">
        <v>1894</v>
      </c>
      <c r="E155" s="88" t="s">
        <v>304</v>
      </c>
      <c r="F155" s="89">
        <v>36007</v>
      </c>
      <c r="G155" s="189">
        <v>969</v>
      </c>
      <c r="H155" s="29" t="s">
        <v>71</v>
      </c>
      <c r="I155" s="90" t="s">
        <v>799</v>
      </c>
      <c r="J155" s="88" t="s">
        <v>635</v>
      </c>
      <c r="K155" s="44" t="s">
        <v>34</v>
      </c>
      <c r="L155" s="36" t="s">
        <v>1998</v>
      </c>
      <c r="M155" s="106" t="s">
        <v>2262</v>
      </c>
      <c r="N155" s="32"/>
      <c r="O155" s="41"/>
      <c r="P155" s="33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71">
        <v>45578</v>
      </c>
      <c r="AB155" s="20" t="s">
        <v>1313</v>
      </c>
      <c r="AC155" s="21" t="s">
        <v>1219</v>
      </c>
      <c r="AD155" s="35" t="s">
        <v>2260</v>
      </c>
      <c r="AE155" s="64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</row>
    <row r="156" spans="1:74" ht="12" customHeight="1" x14ac:dyDescent="0.25">
      <c r="A156" s="27"/>
      <c r="B156" s="43" t="s">
        <v>68</v>
      </c>
      <c r="C156" s="35" t="s">
        <v>1869</v>
      </c>
      <c r="D156" s="101" t="s">
        <v>1870</v>
      </c>
      <c r="E156" s="101" t="s">
        <v>168</v>
      </c>
      <c r="F156" s="102">
        <v>38236</v>
      </c>
      <c r="G156" s="188">
        <v>968</v>
      </c>
      <c r="H156" s="21" t="s">
        <v>71</v>
      </c>
      <c r="I156" s="100" t="s">
        <v>810</v>
      </c>
      <c r="J156" s="101" t="s">
        <v>145</v>
      </c>
      <c r="K156" s="44" t="s">
        <v>34</v>
      </c>
      <c r="L156" s="36" t="s">
        <v>1998</v>
      </c>
      <c r="M156" s="106" t="s">
        <v>2263</v>
      </c>
      <c r="N156" s="32"/>
      <c r="O156" s="30"/>
      <c r="P156" s="33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71">
        <v>45578</v>
      </c>
      <c r="AB156" s="20" t="s">
        <v>1313</v>
      </c>
      <c r="AC156" s="21" t="s">
        <v>1219</v>
      </c>
      <c r="AD156" s="35" t="s">
        <v>2260</v>
      </c>
      <c r="AE156" s="64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</row>
    <row r="157" spans="1:74" ht="12" customHeight="1" x14ac:dyDescent="0.25">
      <c r="A157" s="27"/>
      <c r="B157" s="43" t="s">
        <v>68</v>
      </c>
      <c r="C157" s="87" t="s">
        <v>1940</v>
      </c>
      <c r="D157" s="88" t="s">
        <v>1941</v>
      </c>
      <c r="E157" s="88" t="s">
        <v>272</v>
      </c>
      <c r="F157" s="89">
        <v>36376</v>
      </c>
      <c r="G157" s="189">
        <v>957</v>
      </c>
      <c r="H157" s="29" t="s">
        <v>71</v>
      </c>
      <c r="I157" s="90" t="s">
        <v>774</v>
      </c>
      <c r="J157" s="88" t="s">
        <v>243</v>
      </c>
      <c r="K157" s="44" t="s">
        <v>34</v>
      </c>
      <c r="L157" s="36" t="s">
        <v>1998</v>
      </c>
      <c r="M157" s="106" t="s">
        <v>2264</v>
      </c>
      <c r="N157" s="32"/>
      <c r="O157" s="41"/>
      <c r="P157" s="33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71">
        <v>45578</v>
      </c>
      <c r="AB157" s="20" t="s">
        <v>1313</v>
      </c>
      <c r="AC157" s="21" t="s">
        <v>1219</v>
      </c>
      <c r="AD157" s="35" t="s">
        <v>2260</v>
      </c>
      <c r="AE157" s="64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</row>
    <row r="158" spans="1:74" ht="12" customHeight="1" x14ac:dyDescent="0.25">
      <c r="A158" s="27"/>
      <c r="B158" s="43" t="s">
        <v>68</v>
      </c>
      <c r="C158" s="87" t="s">
        <v>1933</v>
      </c>
      <c r="D158" s="88" t="s">
        <v>642</v>
      </c>
      <c r="E158" s="88" t="s">
        <v>115</v>
      </c>
      <c r="F158" s="89">
        <v>38188</v>
      </c>
      <c r="G158" s="189">
        <v>861</v>
      </c>
      <c r="H158" s="29" t="s">
        <v>71</v>
      </c>
      <c r="I158" s="90" t="s">
        <v>796</v>
      </c>
      <c r="J158" s="88" t="s">
        <v>174</v>
      </c>
      <c r="K158" s="44" t="s">
        <v>34</v>
      </c>
      <c r="L158" s="36" t="s">
        <v>1998</v>
      </c>
      <c r="M158" s="106" t="s">
        <v>2265</v>
      </c>
      <c r="N158" s="32"/>
      <c r="O158" s="41"/>
      <c r="P158" s="33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71">
        <v>45578</v>
      </c>
      <c r="AB158" s="20" t="s">
        <v>1313</v>
      </c>
      <c r="AC158" s="21" t="s">
        <v>1219</v>
      </c>
      <c r="AD158" s="35" t="s">
        <v>2260</v>
      </c>
      <c r="AE158" s="64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</row>
    <row r="159" spans="1:74" ht="12" customHeight="1" x14ac:dyDescent="0.25">
      <c r="A159" s="27"/>
      <c r="B159" s="43" t="s">
        <v>68</v>
      </c>
      <c r="C159" s="35" t="s">
        <v>1968</v>
      </c>
      <c r="D159" s="101" t="s">
        <v>1969</v>
      </c>
      <c r="E159" s="101" t="s">
        <v>180</v>
      </c>
      <c r="F159" s="102">
        <v>38642</v>
      </c>
      <c r="G159" s="188">
        <v>846</v>
      </c>
      <c r="H159" s="21" t="s">
        <v>71</v>
      </c>
      <c r="I159" s="100" t="s">
        <v>799</v>
      </c>
      <c r="J159" s="101" t="s">
        <v>635</v>
      </c>
      <c r="K159" s="44" t="s">
        <v>34</v>
      </c>
      <c r="L159" s="36" t="s">
        <v>1998</v>
      </c>
      <c r="M159" s="106" t="s">
        <v>2266</v>
      </c>
      <c r="N159" s="32"/>
      <c r="O159" s="41"/>
      <c r="P159" s="33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71">
        <v>45578</v>
      </c>
      <c r="AB159" s="20" t="s">
        <v>1313</v>
      </c>
      <c r="AC159" s="21" t="s">
        <v>1219</v>
      </c>
      <c r="AD159" s="35" t="s">
        <v>2260</v>
      </c>
      <c r="AE159" s="64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</row>
    <row r="160" spans="1:74" ht="12" customHeight="1" x14ac:dyDescent="0.25">
      <c r="A160" s="27"/>
      <c r="B160" s="43" t="s">
        <v>68</v>
      </c>
      <c r="C160" s="87" t="s">
        <v>1952</v>
      </c>
      <c r="D160" s="88" t="s">
        <v>199</v>
      </c>
      <c r="E160" s="88" t="s">
        <v>1953</v>
      </c>
      <c r="F160" s="89">
        <v>30615</v>
      </c>
      <c r="G160" s="189">
        <v>783</v>
      </c>
      <c r="H160" s="29" t="s">
        <v>1857</v>
      </c>
      <c r="I160" s="90" t="s">
        <v>800</v>
      </c>
      <c r="J160" s="88" t="s">
        <v>631</v>
      </c>
      <c r="K160" s="44" t="s">
        <v>34</v>
      </c>
      <c r="L160" s="36" t="s">
        <v>1998</v>
      </c>
      <c r="M160" s="106" t="s">
        <v>2267</v>
      </c>
      <c r="N160" s="32"/>
      <c r="O160" s="41"/>
      <c r="P160" s="33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71">
        <v>45578</v>
      </c>
      <c r="AB160" s="20" t="s">
        <v>1313</v>
      </c>
      <c r="AC160" s="21" t="s">
        <v>1219</v>
      </c>
      <c r="AD160" s="35" t="s">
        <v>2260</v>
      </c>
      <c r="AE160" s="64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</row>
    <row r="161" spans="1:74" ht="12" customHeight="1" x14ac:dyDescent="0.25">
      <c r="A161" s="27"/>
      <c r="B161" s="43" t="s">
        <v>68</v>
      </c>
      <c r="C161" s="87" t="s">
        <v>1862</v>
      </c>
      <c r="D161" s="88" t="s">
        <v>1085</v>
      </c>
      <c r="E161" s="88" t="s">
        <v>1863</v>
      </c>
      <c r="F161" s="89">
        <v>30311</v>
      </c>
      <c r="G161" s="189">
        <v>768</v>
      </c>
      <c r="H161" s="29" t="s">
        <v>1857</v>
      </c>
      <c r="I161" s="90" t="s">
        <v>784</v>
      </c>
      <c r="J161" s="88" t="s">
        <v>317</v>
      </c>
      <c r="K161" s="44" t="s">
        <v>34</v>
      </c>
      <c r="L161" s="36" t="s">
        <v>1998</v>
      </c>
      <c r="M161" s="106" t="s">
        <v>2268</v>
      </c>
      <c r="N161" s="32"/>
      <c r="O161" s="41"/>
      <c r="P161" s="33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71">
        <v>45578</v>
      </c>
      <c r="AB161" s="20" t="s">
        <v>1313</v>
      </c>
      <c r="AC161" s="21" t="s">
        <v>1219</v>
      </c>
      <c r="AD161" s="35" t="s">
        <v>2260</v>
      </c>
      <c r="AE161" s="46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</row>
    <row r="162" spans="1:74" ht="12" customHeight="1" x14ac:dyDescent="0.25">
      <c r="A162" s="27"/>
      <c r="B162" s="43" t="s">
        <v>68</v>
      </c>
      <c r="C162" s="87" t="s">
        <v>1926</v>
      </c>
      <c r="D162" s="88" t="s">
        <v>1927</v>
      </c>
      <c r="E162" s="88" t="s">
        <v>304</v>
      </c>
      <c r="F162" s="89">
        <v>34572</v>
      </c>
      <c r="G162" s="189">
        <v>765</v>
      </c>
      <c r="H162" s="29" t="s">
        <v>71</v>
      </c>
      <c r="I162" s="90" t="s">
        <v>811</v>
      </c>
      <c r="J162" s="88" t="s">
        <v>124</v>
      </c>
      <c r="K162" s="44" t="s">
        <v>34</v>
      </c>
      <c r="L162" s="36" t="s">
        <v>1998</v>
      </c>
      <c r="M162" s="106" t="s">
        <v>2269</v>
      </c>
      <c r="N162" s="32"/>
      <c r="O162" s="41"/>
      <c r="P162" s="33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71">
        <v>45578</v>
      </c>
      <c r="AB162" s="20" t="s">
        <v>1313</v>
      </c>
      <c r="AC162" s="21" t="s">
        <v>1219</v>
      </c>
      <c r="AD162" s="35" t="s">
        <v>2260</v>
      </c>
      <c r="AE162" s="64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</row>
    <row r="163" spans="1:74" ht="12" customHeight="1" x14ac:dyDescent="0.25">
      <c r="A163" s="27"/>
      <c r="B163" s="43" t="s">
        <v>68</v>
      </c>
      <c r="C163" s="87" t="s">
        <v>1878</v>
      </c>
      <c r="D163" s="88" t="s">
        <v>1879</v>
      </c>
      <c r="E163" s="88" t="s">
        <v>78</v>
      </c>
      <c r="F163" s="89">
        <v>37369</v>
      </c>
      <c r="G163" s="189">
        <v>761</v>
      </c>
      <c r="H163" s="29" t="s">
        <v>71</v>
      </c>
      <c r="I163" s="90" t="s">
        <v>774</v>
      </c>
      <c r="J163" s="88" t="s">
        <v>243</v>
      </c>
      <c r="K163" s="44" t="s">
        <v>34</v>
      </c>
      <c r="L163" s="36" t="s">
        <v>1998</v>
      </c>
      <c r="M163" s="106" t="s">
        <v>2270</v>
      </c>
      <c r="N163" s="32"/>
      <c r="O163" s="30"/>
      <c r="P163" s="33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71">
        <v>45578</v>
      </c>
      <c r="AB163" s="20" t="s">
        <v>1313</v>
      </c>
      <c r="AC163" s="21" t="s">
        <v>1219</v>
      </c>
      <c r="AD163" s="35" t="s">
        <v>2260</v>
      </c>
      <c r="AE163" s="64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</row>
    <row r="164" spans="1:74" ht="12" customHeight="1" x14ac:dyDescent="0.25">
      <c r="A164" s="27"/>
      <c r="B164" s="43" t="s">
        <v>68</v>
      </c>
      <c r="C164" s="87" t="s">
        <v>1932</v>
      </c>
      <c r="D164" s="88" t="s">
        <v>642</v>
      </c>
      <c r="E164" s="88" t="s">
        <v>506</v>
      </c>
      <c r="F164" s="89">
        <v>26895</v>
      </c>
      <c r="G164" s="189">
        <v>744</v>
      </c>
      <c r="H164" s="29" t="s">
        <v>1387</v>
      </c>
      <c r="I164" s="90" t="s">
        <v>796</v>
      </c>
      <c r="J164" s="88" t="s">
        <v>174</v>
      </c>
      <c r="K164" s="44" t="s">
        <v>34</v>
      </c>
      <c r="L164" s="36" t="s">
        <v>1998</v>
      </c>
      <c r="M164" s="106" t="s">
        <v>2271</v>
      </c>
      <c r="N164" s="32"/>
      <c r="O164" s="41"/>
      <c r="P164" s="33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71">
        <v>45578</v>
      </c>
      <c r="AB164" s="20" t="s">
        <v>1313</v>
      </c>
      <c r="AC164" s="21" t="s">
        <v>1219</v>
      </c>
      <c r="AD164" s="35" t="s">
        <v>2260</v>
      </c>
      <c r="AE164" s="64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</row>
    <row r="165" spans="1:74" ht="12" customHeight="1" x14ac:dyDescent="0.25">
      <c r="A165" s="27"/>
      <c r="B165" s="43" t="s">
        <v>68</v>
      </c>
      <c r="C165" s="87" t="s">
        <v>1843</v>
      </c>
      <c r="D165" s="88" t="s">
        <v>1159</v>
      </c>
      <c r="E165" s="88" t="s">
        <v>188</v>
      </c>
      <c r="F165" s="89">
        <v>38195</v>
      </c>
      <c r="G165" s="189">
        <v>705</v>
      </c>
      <c r="H165" s="29" t="s">
        <v>71</v>
      </c>
      <c r="I165" s="90" t="s">
        <v>1491</v>
      </c>
      <c r="J165" s="88" t="s">
        <v>1492</v>
      </c>
      <c r="K165" s="44" t="s">
        <v>34</v>
      </c>
      <c r="L165" s="36" t="s">
        <v>1998</v>
      </c>
      <c r="M165" s="106" t="s">
        <v>2272</v>
      </c>
      <c r="N165" s="32"/>
      <c r="O165" s="29"/>
      <c r="P165" s="33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71">
        <v>45578</v>
      </c>
      <c r="AB165" s="20" t="s">
        <v>1313</v>
      </c>
      <c r="AC165" s="21" t="s">
        <v>1219</v>
      </c>
      <c r="AD165" s="35" t="s">
        <v>2260</v>
      </c>
      <c r="AE165" s="64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</row>
    <row r="166" spans="1:74" ht="12" customHeight="1" x14ac:dyDescent="0.25">
      <c r="A166" s="27"/>
      <c r="B166" s="43" t="s">
        <v>68</v>
      </c>
      <c r="C166" s="87" t="s">
        <v>1991</v>
      </c>
      <c r="D166" s="88" t="s">
        <v>1990</v>
      </c>
      <c r="E166" s="88" t="s">
        <v>256</v>
      </c>
      <c r="F166" s="89">
        <v>36069</v>
      </c>
      <c r="G166" s="189">
        <v>696</v>
      </c>
      <c r="H166" s="29" t="s">
        <v>71</v>
      </c>
      <c r="I166" s="90" t="s">
        <v>785</v>
      </c>
      <c r="J166" s="88" t="s">
        <v>241</v>
      </c>
      <c r="K166" s="44" t="s">
        <v>34</v>
      </c>
      <c r="L166" s="36" t="s">
        <v>1998</v>
      </c>
      <c r="M166" s="106" t="s">
        <v>2273</v>
      </c>
      <c r="N166" s="32"/>
      <c r="O166" s="41"/>
      <c r="P166" s="33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71">
        <v>45578</v>
      </c>
      <c r="AB166" s="20" t="s">
        <v>1313</v>
      </c>
      <c r="AC166" s="21" t="s">
        <v>1219</v>
      </c>
      <c r="AD166" s="35" t="s">
        <v>2260</v>
      </c>
      <c r="AE166" s="64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</row>
    <row r="167" spans="1:74" ht="12" customHeight="1" x14ac:dyDescent="0.25">
      <c r="A167" s="27"/>
      <c r="B167" s="43" t="s">
        <v>68</v>
      </c>
      <c r="C167" s="87" t="s">
        <v>1965</v>
      </c>
      <c r="D167" s="88" t="s">
        <v>323</v>
      </c>
      <c r="E167" s="88" t="s">
        <v>204</v>
      </c>
      <c r="F167" s="89">
        <v>34374</v>
      </c>
      <c r="G167" s="189">
        <v>662</v>
      </c>
      <c r="H167" s="29" t="s">
        <v>71</v>
      </c>
      <c r="I167" s="90" t="s">
        <v>808</v>
      </c>
      <c r="J167" s="88" t="s">
        <v>171</v>
      </c>
      <c r="K167" s="44" t="s">
        <v>34</v>
      </c>
      <c r="L167" s="36" t="s">
        <v>1998</v>
      </c>
      <c r="M167" s="106" t="s">
        <v>2274</v>
      </c>
      <c r="N167" s="32"/>
      <c r="O167" s="41"/>
      <c r="P167" s="33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71">
        <v>45578</v>
      </c>
      <c r="AB167" s="20" t="s">
        <v>1313</v>
      </c>
      <c r="AC167" s="21" t="s">
        <v>1219</v>
      </c>
      <c r="AD167" s="35" t="s">
        <v>2260</v>
      </c>
      <c r="AE167" s="64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</row>
    <row r="168" spans="1:74" ht="12" customHeight="1" x14ac:dyDescent="0.25">
      <c r="A168" s="27"/>
      <c r="B168" s="43" t="s">
        <v>68</v>
      </c>
      <c r="C168" s="87" t="s">
        <v>1954</v>
      </c>
      <c r="D168" s="88" t="s">
        <v>1513</v>
      </c>
      <c r="E168" s="88" t="s">
        <v>126</v>
      </c>
      <c r="F168" s="89">
        <v>32717</v>
      </c>
      <c r="G168" s="189">
        <v>621</v>
      </c>
      <c r="H168" s="29" t="s">
        <v>71</v>
      </c>
      <c r="I168" s="90" t="s">
        <v>791</v>
      </c>
      <c r="J168" s="88" t="s">
        <v>303</v>
      </c>
      <c r="K168" s="44" t="s">
        <v>34</v>
      </c>
      <c r="L168" s="36" t="s">
        <v>1998</v>
      </c>
      <c r="M168" s="106" t="s">
        <v>2275</v>
      </c>
      <c r="N168" s="32"/>
      <c r="O168" s="41"/>
      <c r="P168" s="33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71">
        <v>45578</v>
      </c>
      <c r="AB168" s="20" t="s">
        <v>1313</v>
      </c>
      <c r="AC168" s="21" t="s">
        <v>1219</v>
      </c>
      <c r="AD168" s="35" t="s">
        <v>2260</v>
      </c>
      <c r="AE168" s="64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</row>
    <row r="169" spans="1:74" ht="12" customHeight="1" x14ac:dyDescent="0.25">
      <c r="A169" s="27"/>
      <c r="B169" s="43" t="s">
        <v>68</v>
      </c>
      <c r="C169" s="87" t="s">
        <v>1880</v>
      </c>
      <c r="D169" s="88" t="s">
        <v>1881</v>
      </c>
      <c r="E169" s="88" t="s">
        <v>1882</v>
      </c>
      <c r="F169" s="89">
        <v>23855</v>
      </c>
      <c r="G169" s="189">
        <v>608</v>
      </c>
      <c r="H169" s="29" t="s">
        <v>1838</v>
      </c>
      <c r="I169" s="90" t="s">
        <v>786</v>
      </c>
      <c r="J169" s="88" t="s">
        <v>170</v>
      </c>
      <c r="K169" s="44" t="s">
        <v>34</v>
      </c>
      <c r="L169" s="36" t="s">
        <v>1998</v>
      </c>
      <c r="M169" s="106" t="s">
        <v>2276</v>
      </c>
      <c r="N169" s="32"/>
      <c r="O169" s="41"/>
      <c r="P169" s="33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71">
        <v>45578</v>
      </c>
      <c r="AB169" s="20" t="s">
        <v>1313</v>
      </c>
      <c r="AC169" s="21" t="s">
        <v>1219</v>
      </c>
      <c r="AD169" s="35" t="s">
        <v>2260</v>
      </c>
      <c r="AE169" s="64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</row>
    <row r="170" spans="1:74" ht="12" customHeight="1" x14ac:dyDescent="0.25">
      <c r="A170" s="27"/>
      <c r="B170" s="43" t="s">
        <v>68</v>
      </c>
      <c r="C170" s="87" t="s">
        <v>1859</v>
      </c>
      <c r="D170" s="88" t="s">
        <v>1860</v>
      </c>
      <c r="E170" s="88" t="s">
        <v>1861</v>
      </c>
      <c r="F170" s="89">
        <v>25915</v>
      </c>
      <c r="G170" s="189">
        <v>589</v>
      </c>
      <c r="H170" s="29" t="s">
        <v>1387</v>
      </c>
      <c r="I170" s="90" t="s">
        <v>791</v>
      </c>
      <c r="J170" s="88" t="s">
        <v>303</v>
      </c>
      <c r="K170" s="44" t="s">
        <v>34</v>
      </c>
      <c r="L170" s="36" t="s">
        <v>1998</v>
      </c>
      <c r="M170" s="106" t="s">
        <v>2277</v>
      </c>
      <c r="N170" s="32"/>
      <c r="O170" s="41"/>
      <c r="P170" s="33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71">
        <v>45578</v>
      </c>
      <c r="AB170" s="20" t="s">
        <v>1313</v>
      </c>
      <c r="AC170" s="21" t="s">
        <v>1219</v>
      </c>
      <c r="AD170" s="35" t="s">
        <v>2260</v>
      </c>
      <c r="AE170" s="46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</row>
    <row r="171" spans="1:74" ht="12" customHeight="1" x14ac:dyDescent="0.25">
      <c r="A171" s="27"/>
      <c r="B171" s="43" t="s">
        <v>68</v>
      </c>
      <c r="C171" s="87" t="s">
        <v>1989</v>
      </c>
      <c r="D171" s="88" t="s">
        <v>1990</v>
      </c>
      <c r="E171" s="88" t="s">
        <v>180</v>
      </c>
      <c r="F171" s="89">
        <v>37524</v>
      </c>
      <c r="G171" s="189">
        <v>586</v>
      </c>
      <c r="H171" s="29" t="s">
        <v>71</v>
      </c>
      <c r="I171" s="90" t="s">
        <v>785</v>
      </c>
      <c r="J171" s="88" t="s">
        <v>241</v>
      </c>
      <c r="K171" s="44" t="s">
        <v>34</v>
      </c>
      <c r="L171" s="36" t="s">
        <v>1998</v>
      </c>
      <c r="M171" s="106" t="s">
        <v>2278</v>
      </c>
      <c r="N171" s="32"/>
      <c r="O171" s="41"/>
      <c r="P171" s="33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71">
        <v>45578</v>
      </c>
      <c r="AB171" s="20" t="s">
        <v>1313</v>
      </c>
      <c r="AC171" s="21" t="s">
        <v>1219</v>
      </c>
      <c r="AD171" s="35" t="s">
        <v>2260</v>
      </c>
      <c r="AE171" s="64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</row>
    <row r="172" spans="1:74" ht="12" customHeight="1" x14ac:dyDescent="0.25">
      <c r="A172" s="27"/>
      <c r="B172" s="43" t="s">
        <v>68</v>
      </c>
      <c r="C172" s="87" t="s">
        <v>1936</v>
      </c>
      <c r="D172" s="88" t="s">
        <v>1937</v>
      </c>
      <c r="E172" s="88" t="s">
        <v>892</v>
      </c>
      <c r="F172" s="89">
        <v>27560</v>
      </c>
      <c r="G172" s="189">
        <v>563</v>
      </c>
      <c r="H172" s="29" t="s">
        <v>1384</v>
      </c>
      <c r="I172" s="90" t="s">
        <v>784</v>
      </c>
      <c r="J172" s="88" t="s">
        <v>317</v>
      </c>
      <c r="K172" s="44" t="s">
        <v>34</v>
      </c>
      <c r="L172" s="36" t="s">
        <v>1998</v>
      </c>
      <c r="M172" s="106" t="s">
        <v>2279</v>
      </c>
      <c r="N172" s="32"/>
      <c r="O172" s="30"/>
      <c r="P172" s="33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71">
        <v>45578</v>
      </c>
      <c r="AB172" s="20" t="s">
        <v>1313</v>
      </c>
      <c r="AC172" s="21" t="s">
        <v>1219</v>
      </c>
      <c r="AD172" s="35" t="s">
        <v>2260</v>
      </c>
      <c r="AE172" s="64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</row>
    <row r="173" spans="1:74" ht="12" customHeight="1" x14ac:dyDescent="0.25">
      <c r="A173" s="27"/>
      <c r="B173" s="43" t="s">
        <v>68</v>
      </c>
      <c r="C173" s="87" t="s">
        <v>1983</v>
      </c>
      <c r="D173" s="88" t="s">
        <v>731</v>
      </c>
      <c r="E173" s="88" t="s">
        <v>1984</v>
      </c>
      <c r="F173" s="89">
        <v>28717</v>
      </c>
      <c r="G173" s="189">
        <v>517</v>
      </c>
      <c r="H173" s="29" t="s">
        <v>1384</v>
      </c>
      <c r="I173" s="90" t="s">
        <v>791</v>
      </c>
      <c r="J173" s="88" t="s">
        <v>303</v>
      </c>
      <c r="K173" s="44" t="s">
        <v>34</v>
      </c>
      <c r="L173" s="36" t="s">
        <v>1998</v>
      </c>
      <c r="M173" s="106" t="s">
        <v>2280</v>
      </c>
      <c r="N173" s="32"/>
      <c r="O173" s="41"/>
      <c r="P173" s="33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71">
        <v>45578</v>
      </c>
      <c r="AB173" s="20" t="s">
        <v>1313</v>
      </c>
      <c r="AC173" s="21" t="s">
        <v>1219</v>
      </c>
      <c r="AD173" s="35" t="s">
        <v>2260</v>
      </c>
      <c r="AE173" s="64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</row>
    <row r="174" spans="1:74" ht="12" customHeight="1" x14ac:dyDescent="0.25">
      <c r="A174" s="27"/>
      <c r="B174" s="43" t="s">
        <v>68</v>
      </c>
      <c r="C174" s="87" t="s">
        <v>1873</v>
      </c>
      <c r="D174" s="88" t="s">
        <v>1874</v>
      </c>
      <c r="E174" s="88" t="s">
        <v>544</v>
      </c>
      <c r="F174" s="89">
        <v>38621</v>
      </c>
      <c r="G174" s="189">
        <v>500</v>
      </c>
      <c r="H174" s="29" t="s">
        <v>71</v>
      </c>
      <c r="I174" s="90" t="s">
        <v>814</v>
      </c>
      <c r="J174" s="88" t="s">
        <v>351</v>
      </c>
      <c r="K174" s="44" t="s">
        <v>34</v>
      </c>
      <c r="L174" s="36" t="s">
        <v>1998</v>
      </c>
      <c r="M174" s="106" t="s">
        <v>2281</v>
      </c>
      <c r="N174" s="32"/>
      <c r="O174" s="30"/>
      <c r="P174" s="33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71">
        <v>45578</v>
      </c>
      <c r="AB174" s="20" t="s">
        <v>1313</v>
      </c>
      <c r="AC174" s="21" t="s">
        <v>1219</v>
      </c>
      <c r="AD174" s="35" t="s">
        <v>2260</v>
      </c>
      <c r="AE174" s="64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</row>
    <row r="175" spans="1:74" ht="12" customHeight="1" x14ac:dyDescent="0.25">
      <c r="A175" s="27"/>
      <c r="B175" s="43" t="s">
        <v>68</v>
      </c>
      <c r="C175" s="87" t="s">
        <v>1920</v>
      </c>
      <c r="D175" s="88" t="s">
        <v>235</v>
      </c>
      <c r="E175" s="88" t="s">
        <v>965</v>
      </c>
      <c r="F175" s="89">
        <v>38195</v>
      </c>
      <c r="G175" s="189">
        <v>500</v>
      </c>
      <c r="H175" s="29" t="s">
        <v>71</v>
      </c>
      <c r="I175" s="90" t="s">
        <v>815</v>
      </c>
      <c r="J175" s="88" t="s">
        <v>92</v>
      </c>
      <c r="K175" s="44" t="s">
        <v>34</v>
      </c>
      <c r="L175" s="36" t="s">
        <v>1998</v>
      </c>
      <c r="M175" s="106" t="s">
        <v>2282</v>
      </c>
      <c r="N175" s="32"/>
      <c r="O175" s="41" t="s">
        <v>29</v>
      </c>
      <c r="P175" s="33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71"/>
      <c r="AB175" s="20"/>
      <c r="AC175" s="21"/>
      <c r="AD175" s="35"/>
      <c r="AE175" s="64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</row>
    <row r="176" spans="1:74" ht="12" customHeight="1" x14ac:dyDescent="0.25">
      <c r="A176" s="27"/>
      <c r="B176" s="43" t="s">
        <v>68</v>
      </c>
      <c r="C176" s="87" t="s">
        <v>1855</v>
      </c>
      <c r="D176" s="88" t="s">
        <v>1856</v>
      </c>
      <c r="E176" s="88" t="s">
        <v>74</v>
      </c>
      <c r="F176" s="89">
        <v>31014</v>
      </c>
      <c r="G176" s="189">
        <v>500</v>
      </c>
      <c r="H176" s="29" t="s">
        <v>1857</v>
      </c>
      <c r="I176" s="90" t="s">
        <v>773</v>
      </c>
      <c r="J176" s="88" t="s">
        <v>142</v>
      </c>
      <c r="K176" s="44" t="s">
        <v>34</v>
      </c>
      <c r="L176" s="36" t="s">
        <v>1998</v>
      </c>
      <c r="M176" s="106" t="s">
        <v>2283</v>
      </c>
      <c r="N176" s="32"/>
      <c r="O176" s="41"/>
      <c r="P176" s="33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71">
        <v>45578</v>
      </c>
      <c r="AB176" s="20" t="s">
        <v>1313</v>
      </c>
      <c r="AC176" s="21" t="s">
        <v>1219</v>
      </c>
      <c r="AD176" s="35" t="s">
        <v>2260</v>
      </c>
      <c r="AE176" s="64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</row>
    <row r="177" spans="1:74" ht="12" customHeight="1" x14ac:dyDescent="0.25">
      <c r="A177" s="27"/>
      <c r="B177" s="43" t="s">
        <v>68</v>
      </c>
      <c r="C177" s="87" t="s">
        <v>1918</v>
      </c>
      <c r="D177" s="88" t="s">
        <v>1919</v>
      </c>
      <c r="E177" s="88" t="s">
        <v>247</v>
      </c>
      <c r="F177" s="89">
        <v>28008</v>
      </c>
      <c r="G177" s="189">
        <v>500</v>
      </c>
      <c r="H177" s="29" t="s">
        <v>1384</v>
      </c>
      <c r="I177" s="90" t="s">
        <v>798</v>
      </c>
      <c r="J177" s="88" t="s">
        <v>96</v>
      </c>
      <c r="K177" s="44" t="s">
        <v>34</v>
      </c>
      <c r="L177" s="36" t="s">
        <v>1998</v>
      </c>
      <c r="M177" s="106" t="s">
        <v>2284</v>
      </c>
      <c r="N177" s="32"/>
      <c r="O177" s="41"/>
      <c r="P177" s="33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71">
        <v>45578</v>
      </c>
      <c r="AB177" s="20" t="s">
        <v>1313</v>
      </c>
      <c r="AC177" s="21" t="s">
        <v>1219</v>
      </c>
      <c r="AD177" s="35" t="s">
        <v>2260</v>
      </c>
      <c r="AE177" s="64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</row>
    <row r="178" spans="1:74" ht="12" customHeight="1" x14ac:dyDescent="0.25">
      <c r="A178" s="27"/>
      <c r="B178" s="43" t="s">
        <v>68</v>
      </c>
      <c r="C178" s="87" t="s">
        <v>1979</v>
      </c>
      <c r="D178" s="88" t="s">
        <v>1980</v>
      </c>
      <c r="E178" s="88" t="s">
        <v>1981</v>
      </c>
      <c r="F178" s="89">
        <v>26835</v>
      </c>
      <c r="G178" s="189">
        <v>500</v>
      </c>
      <c r="H178" s="29" t="s">
        <v>1387</v>
      </c>
      <c r="I178" s="90" t="s">
        <v>784</v>
      </c>
      <c r="J178" s="88" t="s">
        <v>317</v>
      </c>
      <c r="K178" s="44" t="s">
        <v>34</v>
      </c>
      <c r="L178" s="36" t="s">
        <v>1998</v>
      </c>
      <c r="M178" s="106" t="s">
        <v>2285</v>
      </c>
      <c r="N178" s="32"/>
      <c r="O178" s="30"/>
      <c r="P178" s="33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71">
        <v>45578</v>
      </c>
      <c r="AB178" s="20" t="s">
        <v>1313</v>
      </c>
      <c r="AC178" s="21" t="s">
        <v>1219</v>
      </c>
      <c r="AD178" s="35" t="s">
        <v>2260</v>
      </c>
      <c r="AE178" s="64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</row>
    <row r="179" spans="1:74" ht="12" customHeight="1" x14ac:dyDescent="0.25">
      <c r="A179" s="27" t="e">
        <f>+#REF!+1</f>
        <v>#REF!</v>
      </c>
      <c r="B179" s="43" t="s">
        <v>68</v>
      </c>
      <c r="C179" s="87" t="s">
        <v>494</v>
      </c>
      <c r="D179" s="88" t="s">
        <v>127</v>
      </c>
      <c r="E179" s="88" t="s">
        <v>128</v>
      </c>
      <c r="F179" s="89">
        <v>27508</v>
      </c>
      <c r="G179" s="29">
        <v>938</v>
      </c>
      <c r="H179" s="29" t="s">
        <v>1384</v>
      </c>
      <c r="I179" s="95" t="s">
        <v>816</v>
      </c>
      <c r="J179" s="94" t="s">
        <v>79</v>
      </c>
      <c r="K179" s="44" t="s">
        <v>27</v>
      </c>
      <c r="L179" s="36" t="s">
        <v>93</v>
      </c>
      <c r="M179" s="106" t="s">
        <v>2164</v>
      </c>
      <c r="N179" s="32"/>
      <c r="O179" s="41"/>
      <c r="P179" s="33"/>
      <c r="Q179" s="34">
        <f t="shared" ref="Q179:Q197" si="55">MOD(AF179+AQ179+BB179+BM179+ROUND((AG179+AR179+BC179+BN179-R179)/100,),100)</f>
        <v>0</v>
      </c>
      <c r="R179" s="34">
        <f t="shared" ref="R179:R197" si="56">MOD(AG179+AR179+BC179+BN179+ROUND((AH179+AS179+BD179+BO179-S179)/100,),100)</f>
        <v>0</v>
      </c>
      <c r="S179" s="34">
        <f t="shared" ref="S179:S197" si="57">MOD(AH179+AS179+BD179+BO179+ROUND((AI179+AT179+BE179+BP179-T179)/100,),100)</f>
        <v>0</v>
      </c>
      <c r="T179" s="34">
        <f t="shared" ref="T179:T197" si="58">MOD(AI179+AT179+BE179+BP179+ROUND((AJ179+AU179+BF179+BQ179-U179)/100,),100)</f>
        <v>4</v>
      </c>
      <c r="U179" s="34">
        <f t="shared" ref="U179:U197" si="59">MOD(AJ179+AU179+BF179+BQ179+ROUND((AK179+AV179+BG179+BR179-V179)/100,),100)</f>
        <v>42</v>
      </c>
      <c r="V179" s="34">
        <f t="shared" ref="V179:V197" si="60">MOD(AK179+AV179+BG179+BR179+ROUND((AL179+AW179+BH179+BS179-W179)/100,),100)</f>
        <v>0</v>
      </c>
      <c r="W179" s="34">
        <f t="shared" ref="W179:W197" si="61">MOD(AL179+AW179+BH179+BS179+ROUND((AM179+AX179+BI179+BT179-X179)/100,),100)</f>
        <v>0</v>
      </c>
      <c r="X179" s="34">
        <f t="shared" ref="X179:X197" si="62">MOD(AM179+AX179+BI179+BT179+ROUND((AN179+AY179+BJ179+BU179-Y179)/100,),100)</f>
        <v>0</v>
      </c>
      <c r="Y179" s="34">
        <f t="shared" ref="Y179:Y197" si="63">MOD(AN179+AY179+BJ179+BU179+ROUND((AO179+AZ179+BK179+BV179-Z179)/100,),100)</f>
        <v>0</v>
      </c>
      <c r="Z179" s="34"/>
      <c r="AA179" s="71">
        <v>45578</v>
      </c>
      <c r="AB179" s="20" t="s">
        <v>1313</v>
      </c>
      <c r="AC179" s="21" t="s">
        <v>1219</v>
      </c>
      <c r="AD179" s="35" t="s">
        <v>2293</v>
      </c>
      <c r="AE179" s="64"/>
      <c r="AF179" s="22"/>
      <c r="AG179" s="22"/>
      <c r="AH179" s="22"/>
      <c r="AI179" s="22">
        <v>4</v>
      </c>
      <c r="AJ179" s="22"/>
      <c r="AK179" s="22"/>
      <c r="AL179" s="22"/>
      <c r="AM179" s="22"/>
      <c r="AN179" s="22"/>
      <c r="AO179" s="22"/>
      <c r="AP179" s="23"/>
      <c r="AQ179" s="23"/>
      <c r="AR179" s="23"/>
      <c r="AS179" s="23"/>
      <c r="AT179" s="23"/>
      <c r="AU179" s="23">
        <v>13</v>
      </c>
      <c r="AV179" s="23"/>
      <c r="AW179" s="23"/>
      <c r="AX179" s="23"/>
      <c r="AY179" s="23"/>
      <c r="AZ179" s="23"/>
      <c r="BA179" s="24"/>
      <c r="BB179" s="24"/>
      <c r="BC179" s="24"/>
      <c r="BD179" s="24"/>
      <c r="BE179" s="24"/>
      <c r="BF179" s="24">
        <v>7</v>
      </c>
      <c r="BG179" s="24"/>
      <c r="BH179" s="24"/>
      <c r="BI179" s="24"/>
      <c r="BJ179" s="24"/>
      <c r="BK179" s="24"/>
      <c r="BL179" s="25"/>
      <c r="BM179" s="25"/>
      <c r="BN179" s="25"/>
      <c r="BO179" s="25"/>
      <c r="BP179" s="25"/>
      <c r="BQ179" s="25">
        <v>22</v>
      </c>
      <c r="BR179" s="25"/>
      <c r="BS179" s="25"/>
      <c r="BT179" s="25"/>
      <c r="BU179" s="25"/>
      <c r="BV179" s="25"/>
    </row>
    <row r="180" spans="1:74" ht="12" customHeight="1" x14ac:dyDescent="0.25">
      <c r="A180" s="27" t="e">
        <f>#REF!+1</f>
        <v>#REF!</v>
      </c>
      <c r="B180" s="43" t="s">
        <v>68</v>
      </c>
      <c r="C180" s="35" t="s">
        <v>491</v>
      </c>
      <c r="D180" s="101" t="s">
        <v>121</v>
      </c>
      <c r="E180" s="101" t="s">
        <v>492</v>
      </c>
      <c r="F180" s="102">
        <v>27755</v>
      </c>
      <c r="G180" s="21">
        <v>946</v>
      </c>
      <c r="H180" s="21" t="s">
        <v>1384</v>
      </c>
      <c r="I180" s="100" t="s">
        <v>772</v>
      </c>
      <c r="J180" s="101" t="s">
        <v>189</v>
      </c>
      <c r="K180" s="44" t="s">
        <v>27</v>
      </c>
      <c r="L180" s="36" t="s">
        <v>93</v>
      </c>
      <c r="M180" s="106" t="s">
        <v>2171</v>
      </c>
      <c r="N180" s="32"/>
      <c r="O180" s="30"/>
      <c r="P180" s="33"/>
      <c r="Q180" s="34">
        <f t="shared" si="55"/>
        <v>0</v>
      </c>
      <c r="R180" s="34">
        <f t="shared" si="56"/>
        <v>0</v>
      </c>
      <c r="S180" s="34">
        <f t="shared" si="57"/>
        <v>0</v>
      </c>
      <c r="T180" s="34">
        <f t="shared" si="58"/>
        <v>3</v>
      </c>
      <c r="U180" s="34">
        <f t="shared" si="59"/>
        <v>69</v>
      </c>
      <c r="V180" s="34">
        <f t="shared" si="60"/>
        <v>0</v>
      </c>
      <c r="W180" s="34">
        <f t="shared" si="61"/>
        <v>0</v>
      </c>
      <c r="X180" s="34">
        <f t="shared" si="62"/>
        <v>0</v>
      </c>
      <c r="Y180" s="34">
        <f t="shared" si="63"/>
        <v>0</v>
      </c>
      <c r="Z180" s="34"/>
      <c r="AA180" s="71">
        <v>45578</v>
      </c>
      <c r="AB180" s="20" t="s">
        <v>1313</v>
      </c>
      <c r="AC180" s="21" t="s">
        <v>1219</v>
      </c>
      <c r="AD180" s="35" t="s">
        <v>2293</v>
      </c>
      <c r="AE180" s="64"/>
      <c r="AF180" s="22"/>
      <c r="AG180" s="22"/>
      <c r="AH180" s="22"/>
      <c r="AI180" s="22">
        <v>3</v>
      </c>
      <c r="AJ180" s="22"/>
      <c r="AK180" s="22"/>
      <c r="AL180" s="22"/>
      <c r="AM180" s="22"/>
      <c r="AN180" s="22"/>
      <c r="AO180" s="22"/>
      <c r="AP180" s="23"/>
      <c r="AQ180" s="23"/>
      <c r="AR180" s="23"/>
      <c r="AS180" s="23"/>
      <c r="AT180" s="23"/>
      <c r="AU180" s="23">
        <v>32</v>
      </c>
      <c r="AV180" s="23"/>
      <c r="AW180" s="23"/>
      <c r="AX180" s="23"/>
      <c r="AY180" s="23"/>
      <c r="AZ180" s="23"/>
      <c r="BA180" s="24"/>
      <c r="BB180" s="24"/>
      <c r="BC180" s="24"/>
      <c r="BD180" s="24"/>
      <c r="BE180" s="24"/>
      <c r="BF180" s="24">
        <v>9</v>
      </c>
      <c r="BG180" s="24"/>
      <c r="BH180" s="24"/>
      <c r="BI180" s="24"/>
      <c r="BJ180" s="24"/>
      <c r="BK180" s="24"/>
      <c r="BL180" s="25"/>
      <c r="BM180" s="25"/>
      <c r="BN180" s="25"/>
      <c r="BO180" s="25"/>
      <c r="BP180" s="25"/>
      <c r="BQ180" s="25">
        <v>28</v>
      </c>
      <c r="BR180" s="25"/>
      <c r="BS180" s="25"/>
      <c r="BT180" s="25"/>
      <c r="BU180" s="25"/>
      <c r="BV180" s="25"/>
    </row>
    <row r="181" spans="1:74" ht="12" customHeight="1" x14ac:dyDescent="0.25">
      <c r="A181" s="27" t="e">
        <f>+#REF!+1</f>
        <v>#REF!</v>
      </c>
      <c r="B181" s="43" t="s">
        <v>68</v>
      </c>
      <c r="C181" s="87" t="s">
        <v>507</v>
      </c>
      <c r="D181" s="88" t="s">
        <v>179</v>
      </c>
      <c r="E181" s="88" t="s">
        <v>97</v>
      </c>
      <c r="F181" s="89">
        <v>33365</v>
      </c>
      <c r="G181" s="29">
        <v>1021</v>
      </c>
      <c r="H181" s="29" t="s">
        <v>71</v>
      </c>
      <c r="I181" s="90" t="s">
        <v>805</v>
      </c>
      <c r="J181" s="88" t="s">
        <v>471</v>
      </c>
      <c r="K181" s="44" t="s">
        <v>27</v>
      </c>
      <c r="L181" s="36" t="s">
        <v>93</v>
      </c>
      <c r="M181" s="106" t="s">
        <v>2166</v>
      </c>
      <c r="N181" s="32"/>
      <c r="O181" s="41"/>
      <c r="P181" s="33"/>
      <c r="Q181" s="34">
        <f t="shared" si="55"/>
        <v>0</v>
      </c>
      <c r="R181" s="34">
        <f t="shared" si="56"/>
        <v>0</v>
      </c>
      <c r="S181" s="34">
        <f t="shared" si="57"/>
        <v>0</v>
      </c>
      <c r="T181" s="34">
        <f t="shared" si="58"/>
        <v>0</v>
      </c>
      <c r="U181" s="34">
        <f t="shared" si="59"/>
        <v>95</v>
      </c>
      <c r="V181" s="34">
        <f t="shared" si="60"/>
        <v>0</v>
      </c>
      <c r="W181" s="34">
        <f t="shared" si="61"/>
        <v>0</v>
      </c>
      <c r="X181" s="34">
        <f t="shared" si="62"/>
        <v>0</v>
      </c>
      <c r="Y181" s="34">
        <f t="shared" si="63"/>
        <v>0</v>
      </c>
      <c r="Z181" s="34"/>
      <c r="AA181" s="71">
        <v>45578</v>
      </c>
      <c r="AB181" s="20" t="s">
        <v>1313</v>
      </c>
      <c r="AC181" s="21" t="s">
        <v>1219</v>
      </c>
      <c r="AD181" s="35" t="s">
        <v>2293</v>
      </c>
      <c r="AE181" s="64"/>
      <c r="AF181" s="22"/>
      <c r="AG181" s="22"/>
      <c r="AH181" s="22"/>
      <c r="AI181" s="22"/>
      <c r="AJ181" s="22">
        <v>52</v>
      </c>
      <c r="AK181" s="22"/>
      <c r="AL181" s="22"/>
      <c r="AM181" s="22"/>
      <c r="AN181" s="22"/>
      <c r="AO181" s="22"/>
      <c r="AP181" s="23"/>
      <c r="AQ181" s="23"/>
      <c r="AR181" s="23"/>
      <c r="AS181" s="23"/>
      <c r="AT181" s="23"/>
      <c r="AU181" s="23">
        <v>6</v>
      </c>
      <c r="AV181" s="23"/>
      <c r="AW181" s="23"/>
      <c r="AX181" s="23"/>
      <c r="AY181" s="23"/>
      <c r="AZ181" s="23"/>
      <c r="BA181" s="24"/>
      <c r="BB181" s="24"/>
      <c r="BC181" s="24"/>
      <c r="BD181" s="24"/>
      <c r="BE181" s="24"/>
      <c r="BF181" s="24">
        <v>24</v>
      </c>
      <c r="BG181" s="24"/>
      <c r="BH181" s="24"/>
      <c r="BI181" s="24"/>
      <c r="BJ181" s="24"/>
      <c r="BK181" s="24"/>
      <c r="BL181" s="25"/>
      <c r="BM181" s="25"/>
      <c r="BN181" s="25"/>
      <c r="BO181" s="25"/>
      <c r="BP181" s="25"/>
      <c r="BQ181" s="25">
        <v>13</v>
      </c>
      <c r="BR181" s="25"/>
      <c r="BS181" s="25"/>
      <c r="BT181" s="25"/>
      <c r="BU181" s="25"/>
      <c r="BV181" s="25"/>
    </row>
    <row r="182" spans="1:74" ht="12" customHeight="1" x14ac:dyDescent="0.25">
      <c r="A182" s="27"/>
      <c r="B182" s="43" t="s">
        <v>68</v>
      </c>
      <c r="C182" s="87" t="s">
        <v>935</v>
      </c>
      <c r="D182" s="88" t="s">
        <v>936</v>
      </c>
      <c r="E182" s="88" t="s">
        <v>191</v>
      </c>
      <c r="F182" s="89">
        <v>32372</v>
      </c>
      <c r="G182" s="29">
        <v>973</v>
      </c>
      <c r="H182" s="29" t="s">
        <v>71</v>
      </c>
      <c r="I182" s="90" t="s">
        <v>787</v>
      </c>
      <c r="J182" s="88" t="s">
        <v>822</v>
      </c>
      <c r="K182" s="44" t="s">
        <v>27</v>
      </c>
      <c r="L182" s="36" t="s">
        <v>93</v>
      </c>
      <c r="M182" s="106" t="s">
        <v>2168</v>
      </c>
      <c r="N182" s="32"/>
      <c r="O182" s="47"/>
      <c r="P182" s="33"/>
      <c r="Q182" s="34">
        <f t="shared" si="55"/>
        <v>0</v>
      </c>
      <c r="R182" s="34">
        <f t="shared" si="56"/>
        <v>0</v>
      </c>
      <c r="S182" s="34">
        <f t="shared" si="57"/>
        <v>0</v>
      </c>
      <c r="T182" s="34">
        <f t="shared" si="58"/>
        <v>0</v>
      </c>
      <c r="U182" s="34">
        <f t="shared" si="59"/>
        <v>80</v>
      </c>
      <c r="V182" s="34">
        <f t="shared" si="60"/>
        <v>30</v>
      </c>
      <c r="W182" s="34">
        <f t="shared" si="61"/>
        <v>0</v>
      </c>
      <c r="X182" s="34">
        <f t="shared" si="62"/>
        <v>0</v>
      </c>
      <c r="Y182" s="34">
        <f t="shared" si="63"/>
        <v>0</v>
      </c>
      <c r="Z182" s="34"/>
      <c r="AA182" s="71">
        <v>45578</v>
      </c>
      <c r="AB182" s="20" t="s">
        <v>1313</v>
      </c>
      <c r="AC182" s="21" t="s">
        <v>1219</v>
      </c>
      <c r="AD182" s="35" t="s">
        <v>2293</v>
      </c>
      <c r="AE182" s="64"/>
      <c r="AF182" s="22"/>
      <c r="AG182" s="22"/>
      <c r="AH182" s="22"/>
      <c r="AI182" s="22"/>
      <c r="AJ182" s="22"/>
      <c r="AK182" s="22">
        <v>30</v>
      </c>
      <c r="AL182" s="22"/>
      <c r="AM182" s="22"/>
      <c r="AN182" s="22"/>
      <c r="AO182" s="22"/>
      <c r="AP182" s="23"/>
      <c r="AQ182" s="23"/>
      <c r="AR182" s="23"/>
      <c r="AS182" s="23"/>
      <c r="AT182" s="23"/>
      <c r="AU182" s="23"/>
      <c r="AV182" s="23">
        <v>100</v>
      </c>
      <c r="AW182" s="23"/>
      <c r="AX182" s="23"/>
      <c r="AY182" s="23"/>
      <c r="AZ182" s="23"/>
      <c r="BA182" s="24"/>
      <c r="BB182" s="24"/>
      <c r="BC182" s="24"/>
      <c r="BD182" s="24"/>
      <c r="BE182" s="24"/>
      <c r="BF182" s="24">
        <v>42</v>
      </c>
      <c r="BG182" s="24"/>
      <c r="BH182" s="24"/>
      <c r="BI182" s="24"/>
      <c r="BJ182" s="24"/>
      <c r="BK182" s="24"/>
      <c r="BL182" s="25"/>
      <c r="BM182" s="25"/>
      <c r="BN182" s="25"/>
      <c r="BO182" s="25"/>
      <c r="BP182" s="25"/>
      <c r="BQ182" s="25">
        <v>37</v>
      </c>
      <c r="BR182" s="25"/>
      <c r="BS182" s="25"/>
      <c r="BT182" s="25"/>
      <c r="BU182" s="25"/>
      <c r="BV182" s="25"/>
    </row>
    <row r="183" spans="1:74" ht="12" customHeight="1" x14ac:dyDescent="0.25">
      <c r="A183" s="27"/>
      <c r="B183" s="43" t="s">
        <v>68</v>
      </c>
      <c r="C183" s="87" t="s">
        <v>855</v>
      </c>
      <c r="D183" s="88" t="s">
        <v>856</v>
      </c>
      <c r="E183" s="88" t="s">
        <v>114</v>
      </c>
      <c r="F183" s="89">
        <v>22013</v>
      </c>
      <c r="G183" s="29">
        <v>992</v>
      </c>
      <c r="H183" s="29" t="s">
        <v>1858</v>
      </c>
      <c r="I183" s="90" t="s">
        <v>803</v>
      </c>
      <c r="J183" s="88" t="s">
        <v>137</v>
      </c>
      <c r="K183" s="44" t="s">
        <v>27</v>
      </c>
      <c r="L183" s="36" t="s">
        <v>93</v>
      </c>
      <c r="M183" s="106" t="s">
        <v>2165</v>
      </c>
      <c r="N183" s="32"/>
      <c r="O183" s="47"/>
      <c r="P183" s="33"/>
      <c r="Q183" s="34">
        <f t="shared" si="55"/>
        <v>0</v>
      </c>
      <c r="R183" s="34">
        <f t="shared" si="56"/>
        <v>0</v>
      </c>
      <c r="S183" s="34">
        <f t="shared" si="57"/>
        <v>0</v>
      </c>
      <c r="T183" s="34">
        <f t="shared" si="58"/>
        <v>0</v>
      </c>
      <c r="U183" s="34">
        <f t="shared" si="59"/>
        <v>70</v>
      </c>
      <c r="V183" s="34">
        <f t="shared" si="60"/>
        <v>0</v>
      </c>
      <c r="W183" s="34">
        <f t="shared" si="61"/>
        <v>0</v>
      </c>
      <c r="X183" s="34">
        <f t="shared" si="62"/>
        <v>0</v>
      </c>
      <c r="Y183" s="34">
        <f t="shared" si="63"/>
        <v>0</v>
      </c>
      <c r="Z183" s="34"/>
      <c r="AA183" s="71">
        <v>45578</v>
      </c>
      <c r="AB183" s="20" t="s">
        <v>1313</v>
      </c>
      <c r="AC183" s="21" t="s">
        <v>1219</v>
      </c>
      <c r="AD183" s="35" t="s">
        <v>2293</v>
      </c>
      <c r="AE183" s="64"/>
      <c r="AF183" s="22"/>
      <c r="AG183" s="22"/>
      <c r="AH183" s="22"/>
      <c r="AI183" s="22"/>
      <c r="AJ183" s="22">
        <v>23</v>
      </c>
      <c r="AK183" s="22"/>
      <c r="AL183" s="22"/>
      <c r="AM183" s="22"/>
      <c r="AN183" s="22"/>
      <c r="AO183" s="22"/>
      <c r="AP183" s="23"/>
      <c r="AQ183" s="23"/>
      <c r="AR183" s="23"/>
      <c r="AS183" s="23"/>
      <c r="AT183" s="23"/>
      <c r="AU183" s="23">
        <v>24</v>
      </c>
      <c r="AV183" s="23"/>
      <c r="AW183" s="23"/>
      <c r="AX183" s="23"/>
      <c r="AY183" s="23"/>
      <c r="AZ183" s="23"/>
      <c r="BA183" s="24"/>
      <c r="BB183" s="24"/>
      <c r="BC183" s="24"/>
      <c r="BD183" s="24"/>
      <c r="BE183" s="24"/>
      <c r="BF183" s="24">
        <v>23</v>
      </c>
      <c r="BG183" s="24"/>
      <c r="BH183" s="24"/>
      <c r="BI183" s="24"/>
      <c r="BJ183" s="24"/>
      <c r="BK183" s="24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</row>
    <row r="184" spans="1:74" ht="12" customHeight="1" x14ac:dyDescent="0.25">
      <c r="A184" s="27"/>
      <c r="B184" s="43" t="s">
        <v>68</v>
      </c>
      <c r="C184" s="92" t="s">
        <v>901</v>
      </c>
      <c r="D184" s="93" t="s">
        <v>252</v>
      </c>
      <c r="E184" s="94" t="s">
        <v>222</v>
      </c>
      <c r="F184" s="91">
        <v>36592</v>
      </c>
      <c r="G184" s="14">
        <v>1091</v>
      </c>
      <c r="H184" s="14" t="s">
        <v>71</v>
      </c>
      <c r="I184" s="95" t="s">
        <v>807</v>
      </c>
      <c r="J184" s="94" t="s">
        <v>361</v>
      </c>
      <c r="K184" s="44" t="s">
        <v>27</v>
      </c>
      <c r="L184" s="36" t="s">
        <v>93</v>
      </c>
      <c r="M184" s="106" t="s">
        <v>2170</v>
      </c>
      <c r="N184" s="32"/>
      <c r="O184" s="30"/>
      <c r="P184" s="33"/>
      <c r="Q184" s="34">
        <f t="shared" si="55"/>
        <v>0</v>
      </c>
      <c r="R184" s="34">
        <f t="shared" si="56"/>
        <v>0</v>
      </c>
      <c r="S184" s="34">
        <f t="shared" si="57"/>
        <v>0</v>
      </c>
      <c r="T184" s="34">
        <f t="shared" si="58"/>
        <v>0</v>
      </c>
      <c r="U184" s="34">
        <f t="shared" si="59"/>
        <v>68</v>
      </c>
      <c r="V184" s="34">
        <f t="shared" si="60"/>
        <v>75</v>
      </c>
      <c r="W184" s="34">
        <f t="shared" si="61"/>
        <v>0</v>
      </c>
      <c r="X184" s="34">
        <f t="shared" si="62"/>
        <v>0</v>
      </c>
      <c r="Y184" s="34">
        <f t="shared" si="63"/>
        <v>0</v>
      </c>
      <c r="Z184" s="34"/>
      <c r="AA184" s="71">
        <v>45578</v>
      </c>
      <c r="AB184" s="20" t="s">
        <v>1313</v>
      </c>
      <c r="AC184" s="21" t="s">
        <v>1219</v>
      </c>
      <c r="AD184" s="35" t="s">
        <v>2293</v>
      </c>
      <c r="AE184" s="64"/>
      <c r="AF184" s="22"/>
      <c r="AG184" s="22"/>
      <c r="AH184" s="22"/>
      <c r="AI184" s="22"/>
      <c r="AJ184" s="22"/>
      <c r="AK184" s="22">
        <v>75</v>
      </c>
      <c r="AL184" s="22"/>
      <c r="AM184" s="22"/>
      <c r="AN184" s="22"/>
      <c r="AO184" s="22"/>
      <c r="AP184" s="23"/>
      <c r="AQ184" s="23"/>
      <c r="AR184" s="23"/>
      <c r="AS184" s="23"/>
      <c r="AT184" s="23"/>
      <c r="AU184" s="23"/>
      <c r="AV184" s="23">
        <v>100</v>
      </c>
      <c r="AW184" s="23"/>
      <c r="AX184" s="23"/>
      <c r="AY184" s="23"/>
      <c r="AZ184" s="23"/>
      <c r="BA184" s="24"/>
      <c r="BB184" s="24"/>
      <c r="BC184" s="24"/>
      <c r="BD184" s="24"/>
      <c r="BE184" s="24"/>
      <c r="BF184" s="24">
        <v>25</v>
      </c>
      <c r="BG184" s="24"/>
      <c r="BH184" s="24"/>
      <c r="BI184" s="24"/>
      <c r="BJ184" s="24"/>
      <c r="BK184" s="24"/>
      <c r="BL184" s="25"/>
      <c r="BM184" s="25"/>
      <c r="BN184" s="25"/>
      <c r="BO184" s="25"/>
      <c r="BP184" s="25"/>
      <c r="BQ184" s="25">
        <v>42</v>
      </c>
      <c r="BR184" s="25"/>
      <c r="BS184" s="25"/>
      <c r="BT184" s="25"/>
      <c r="BU184" s="25"/>
      <c r="BV184" s="25"/>
    </row>
    <row r="185" spans="1:74" ht="12" customHeight="1" x14ac:dyDescent="0.25">
      <c r="A185" s="27" t="e">
        <f>+#REF!+1</f>
        <v>#REF!</v>
      </c>
      <c r="B185" s="43" t="s">
        <v>68</v>
      </c>
      <c r="C185" s="87" t="s">
        <v>501</v>
      </c>
      <c r="D185" s="88" t="s">
        <v>138</v>
      </c>
      <c r="E185" s="88" t="s">
        <v>264</v>
      </c>
      <c r="F185" s="89">
        <v>36485</v>
      </c>
      <c r="G185" s="29">
        <v>1096</v>
      </c>
      <c r="H185" s="29" t="s">
        <v>71</v>
      </c>
      <c r="I185" s="90" t="s">
        <v>807</v>
      </c>
      <c r="J185" s="88" t="s">
        <v>361</v>
      </c>
      <c r="K185" s="44" t="s">
        <v>27</v>
      </c>
      <c r="L185" s="36" t="s">
        <v>93</v>
      </c>
      <c r="M185" s="106" t="s">
        <v>2167</v>
      </c>
      <c r="N185" s="32"/>
      <c r="O185" s="30"/>
      <c r="P185" s="33"/>
      <c r="Q185" s="34">
        <f t="shared" si="55"/>
        <v>0</v>
      </c>
      <c r="R185" s="34">
        <f t="shared" si="56"/>
        <v>0</v>
      </c>
      <c r="S185" s="34">
        <f t="shared" si="57"/>
        <v>0</v>
      </c>
      <c r="T185" s="34">
        <f t="shared" si="58"/>
        <v>0</v>
      </c>
      <c r="U185" s="34">
        <f t="shared" si="59"/>
        <v>64</v>
      </c>
      <c r="V185" s="34">
        <f t="shared" si="60"/>
        <v>0</v>
      </c>
      <c r="W185" s="34">
        <f t="shared" si="61"/>
        <v>0</v>
      </c>
      <c r="X185" s="34">
        <f t="shared" si="62"/>
        <v>0</v>
      </c>
      <c r="Y185" s="34">
        <f t="shared" si="63"/>
        <v>0</v>
      </c>
      <c r="Z185" s="34"/>
      <c r="AA185" s="71">
        <v>45578</v>
      </c>
      <c r="AB185" s="20" t="s">
        <v>1313</v>
      </c>
      <c r="AC185" s="21" t="s">
        <v>1219</v>
      </c>
      <c r="AD185" s="35" t="s">
        <v>2293</v>
      </c>
      <c r="AE185" s="64"/>
      <c r="AF185" s="22"/>
      <c r="AG185" s="22"/>
      <c r="AH185" s="22"/>
      <c r="AI185" s="22"/>
      <c r="AJ185" s="22">
        <v>24</v>
      </c>
      <c r="AK185" s="22"/>
      <c r="AL185" s="22"/>
      <c r="AM185" s="22"/>
      <c r="AN185" s="22"/>
      <c r="AO185" s="22"/>
      <c r="AP185" s="23"/>
      <c r="AQ185" s="23"/>
      <c r="AR185" s="23"/>
      <c r="AS185" s="23"/>
      <c r="AT185" s="23"/>
      <c r="AU185" s="23">
        <v>9</v>
      </c>
      <c r="AV185" s="23"/>
      <c r="AW185" s="23"/>
      <c r="AX185" s="23"/>
      <c r="AY185" s="23"/>
      <c r="AZ185" s="23"/>
      <c r="BA185" s="24"/>
      <c r="BB185" s="24"/>
      <c r="BC185" s="24"/>
      <c r="BD185" s="24"/>
      <c r="BE185" s="24"/>
      <c r="BF185" s="24">
        <v>8</v>
      </c>
      <c r="BG185" s="24"/>
      <c r="BH185" s="24"/>
      <c r="BI185" s="24"/>
      <c r="BJ185" s="24"/>
      <c r="BK185" s="24"/>
      <c r="BL185" s="25"/>
      <c r="BM185" s="25"/>
      <c r="BN185" s="25"/>
      <c r="BO185" s="25"/>
      <c r="BP185" s="25"/>
      <c r="BQ185" s="25">
        <v>23</v>
      </c>
      <c r="BR185" s="25"/>
      <c r="BS185" s="25"/>
      <c r="BT185" s="25"/>
      <c r="BU185" s="25"/>
      <c r="BV185" s="25"/>
    </row>
    <row r="186" spans="1:74" ht="12" customHeight="1" x14ac:dyDescent="0.25">
      <c r="A186" s="27"/>
      <c r="B186" s="43" t="s">
        <v>68</v>
      </c>
      <c r="C186" s="87" t="s">
        <v>540</v>
      </c>
      <c r="D186" s="88" t="s">
        <v>397</v>
      </c>
      <c r="E186" s="88" t="s">
        <v>118</v>
      </c>
      <c r="F186" s="89">
        <v>37511</v>
      </c>
      <c r="G186" s="29">
        <v>938</v>
      </c>
      <c r="H186" s="29" t="s">
        <v>71</v>
      </c>
      <c r="I186" s="90" t="s">
        <v>790</v>
      </c>
      <c r="J186" s="88" t="s">
        <v>392</v>
      </c>
      <c r="K186" s="44" t="s">
        <v>27</v>
      </c>
      <c r="L186" s="36" t="s">
        <v>93</v>
      </c>
      <c r="M186" s="106" t="s">
        <v>2172</v>
      </c>
      <c r="N186" s="32"/>
      <c r="O186" s="41"/>
      <c r="P186" s="33"/>
      <c r="Q186" s="34">
        <f t="shared" si="55"/>
        <v>0</v>
      </c>
      <c r="R186" s="34">
        <f t="shared" si="56"/>
        <v>0</v>
      </c>
      <c r="S186" s="34">
        <f t="shared" si="57"/>
        <v>0</v>
      </c>
      <c r="T186" s="34">
        <f t="shared" si="58"/>
        <v>0</v>
      </c>
      <c r="U186" s="34">
        <f t="shared" si="59"/>
        <v>51</v>
      </c>
      <c r="V186" s="34">
        <f t="shared" si="60"/>
        <v>0</v>
      </c>
      <c r="W186" s="34">
        <f t="shared" si="61"/>
        <v>0</v>
      </c>
      <c r="X186" s="34">
        <f t="shared" si="62"/>
        <v>0</v>
      </c>
      <c r="Y186" s="34">
        <f t="shared" si="63"/>
        <v>0</v>
      </c>
      <c r="Z186" s="34"/>
      <c r="AA186" s="71">
        <v>45578</v>
      </c>
      <c r="AB186" s="20" t="s">
        <v>1313</v>
      </c>
      <c r="AC186" s="21" t="s">
        <v>1219</v>
      </c>
      <c r="AD186" s="35" t="s">
        <v>2293</v>
      </c>
      <c r="AE186" s="64"/>
      <c r="AF186" s="22"/>
      <c r="AG186" s="22"/>
      <c r="AH186" s="22"/>
      <c r="AI186" s="22"/>
      <c r="AJ186" s="22">
        <v>17</v>
      </c>
      <c r="AK186" s="22"/>
      <c r="AL186" s="22"/>
      <c r="AM186" s="22"/>
      <c r="AN186" s="22"/>
      <c r="AO186" s="22"/>
      <c r="AP186" s="23"/>
      <c r="AQ186" s="23"/>
      <c r="AR186" s="23"/>
      <c r="AS186" s="23"/>
      <c r="AT186" s="23"/>
      <c r="AU186" s="23">
        <v>8</v>
      </c>
      <c r="AV186" s="23"/>
      <c r="AW186" s="23"/>
      <c r="AX186" s="23"/>
      <c r="AY186" s="23"/>
      <c r="AZ186" s="23"/>
      <c r="BA186" s="24"/>
      <c r="BB186" s="24"/>
      <c r="BC186" s="24"/>
      <c r="BD186" s="24"/>
      <c r="BE186" s="24"/>
      <c r="BF186" s="24">
        <v>15</v>
      </c>
      <c r="BG186" s="24"/>
      <c r="BH186" s="24"/>
      <c r="BI186" s="24"/>
      <c r="BJ186" s="24"/>
      <c r="BK186" s="24"/>
      <c r="BL186" s="25"/>
      <c r="BM186" s="25"/>
      <c r="BN186" s="25"/>
      <c r="BO186" s="25"/>
      <c r="BP186" s="25"/>
      <c r="BQ186" s="25">
        <v>11</v>
      </c>
      <c r="BR186" s="25"/>
      <c r="BS186" s="25"/>
      <c r="BT186" s="25"/>
      <c r="BU186" s="25"/>
      <c r="BV186" s="25"/>
    </row>
    <row r="187" spans="1:74" ht="12" customHeight="1" x14ac:dyDescent="0.25">
      <c r="A187" s="27"/>
      <c r="B187" s="43" t="s">
        <v>68</v>
      </c>
      <c r="C187" s="87" t="s">
        <v>545</v>
      </c>
      <c r="D187" s="88" t="s">
        <v>334</v>
      </c>
      <c r="E187" s="88" t="s">
        <v>78</v>
      </c>
      <c r="F187" s="89">
        <v>37820</v>
      </c>
      <c r="G187" s="29">
        <v>902</v>
      </c>
      <c r="H187" s="29" t="s">
        <v>71</v>
      </c>
      <c r="I187" s="90" t="s">
        <v>776</v>
      </c>
      <c r="J187" s="88" t="s">
        <v>218</v>
      </c>
      <c r="K187" s="44" t="s">
        <v>27</v>
      </c>
      <c r="L187" s="36" t="s">
        <v>93</v>
      </c>
      <c r="M187" s="106" t="s">
        <v>2169</v>
      </c>
      <c r="N187" s="32"/>
      <c r="O187" s="41"/>
      <c r="P187" s="33"/>
      <c r="Q187" s="34">
        <f t="shared" si="55"/>
        <v>0</v>
      </c>
      <c r="R187" s="34">
        <f t="shared" si="56"/>
        <v>0</v>
      </c>
      <c r="S187" s="34">
        <f t="shared" si="57"/>
        <v>0</v>
      </c>
      <c r="T187" s="34">
        <f t="shared" si="58"/>
        <v>0</v>
      </c>
      <c r="U187" s="34">
        <f t="shared" si="59"/>
        <v>51</v>
      </c>
      <c r="V187" s="34">
        <f t="shared" si="60"/>
        <v>0</v>
      </c>
      <c r="W187" s="34">
        <f t="shared" si="61"/>
        <v>0</v>
      </c>
      <c r="X187" s="34">
        <f t="shared" si="62"/>
        <v>0</v>
      </c>
      <c r="Y187" s="34">
        <f t="shared" si="63"/>
        <v>0</v>
      </c>
      <c r="Z187" s="34"/>
      <c r="AA187" s="71">
        <v>45578</v>
      </c>
      <c r="AB187" s="20" t="s">
        <v>1313</v>
      </c>
      <c r="AC187" s="21" t="s">
        <v>1219</v>
      </c>
      <c r="AD187" s="35" t="s">
        <v>2293</v>
      </c>
      <c r="AE187" s="64"/>
      <c r="AF187" s="22"/>
      <c r="AG187" s="22"/>
      <c r="AH187" s="22"/>
      <c r="AI187" s="22"/>
      <c r="AJ187" s="22">
        <v>9</v>
      </c>
      <c r="AK187" s="22"/>
      <c r="AL187" s="22"/>
      <c r="AM187" s="22"/>
      <c r="AN187" s="22"/>
      <c r="AO187" s="22"/>
      <c r="AP187" s="23"/>
      <c r="AQ187" s="23"/>
      <c r="AR187" s="23"/>
      <c r="AS187" s="23"/>
      <c r="AT187" s="23"/>
      <c r="AU187" s="23">
        <v>23</v>
      </c>
      <c r="AV187" s="23"/>
      <c r="AW187" s="23"/>
      <c r="AX187" s="23"/>
      <c r="AY187" s="23"/>
      <c r="AZ187" s="23"/>
      <c r="BA187" s="24"/>
      <c r="BB187" s="24"/>
      <c r="BC187" s="24"/>
      <c r="BD187" s="24"/>
      <c r="BE187" s="24"/>
      <c r="BF187" s="24">
        <v>11</v>
      </c>
      <c r="BG187" s="24"/>
      <c r="BH187" s="24"/>
      <c r="BI187" s="24"/>
      <c r="BJ187" s="24"/>
      <c r="BK187" s="24"/>
      <c r="BL187" s="25"/>
      <c r="BM187" s="25"/>
      <c r="BN187" s="25"/>
      <c r="BO187" s="25"/>
      <c r="BP187" s="25"/>
      <c r="BQ187" s="25">
        <v>8</v>
      </c>
      <c r="BR187" s="25"/>
      <c r="BS187" s="25"/>
      <c r="BT187" s="25"/>
      <c r="BU187" s="25"/>
      <c r="BV187" s="25"/>
    </row>
    <row r="188" spans="1:74" ht="12" customHeight="1" x14ac:dyDescent="0.25">
      <c r="A188" s="27"/>
      <c r="B188" s="43" t="s">
        <v>68</v>
      </c>
      <c r="C188" s="87" t="s">
        <v>863</v>
      </c>
      <c r="D188" s="88" t="s">
        <v>421</v>
      </c>
      <c r="E188" s="88" t="s">
        <v>399</v>
      </c>
      <c r="F188" s="89">
        <v>35812</v>
      </c>
      <c r="G188" s="29">
        <v>762</v>
      </c>
      <c r="H188" s="29" t="s">
        <v>71</v>
      </c>
      <c r="I188" s="90" t="s">
        <v>777</v>
      </c>
      <c r="J188" s="88" t="s">
        <v>213</v>
      </c>
      <c r="K188" s="44" t="s">
        <v>27</v>
      </c>
      <c r="L188" s="36" t="s">
        <v>93</v>
      </c>
      <c r="M188" s="106" t="s">
        <v>2173</v>
      </c>
      <c r="N188" s="32"/>
      <c r="O188" s="47"/>
      <c r="P188" s="33"/>
      <c r="Q188" s="34">
        <f t="shared" si="55"/>
        <v>0</v>
      </c>
      <c r="R188" s="34">
        <f t="shared" si="56"/>
        <v>0</v>
      </c>
      <c r="S188" s="34">
        <f t="shared" si="57"/>
        <v>0</v>
      </c>
      <c r="T188" s="34">
        <f t="shared" si="58"/>
        <v>0</v>
      </c>
      <c r="U188" s="34">
        <f t="shared" si="59"/>
        <v>43</v>
      </c>
      <c r="V188" s="34">
        <f t="shared" si="60"/>
        <v>0</v>
      </c>
      <c r="W188" s="34">
        <f t="shared" si="61"/>
        <v>0</v>
      </c>
      <c r="X188" s="34">
        <f t="shared" si="62"/>
        <v>0</v>
      </c>
      <c r="Y188" s="34">
        <f t="shared" si="63"/>
        <v>0</v>
      </c>
      <c r="Z188" s="34"/>
      <c r="AA188" s="71">
        <v>45578</v>
      </c>
      <c r="AB188" s="20" t="s">
        <v>1313</v>
      </c>
      <c r="AC188" s="21" t="s">
        <v>1219</v>
      </c>
      <c r="AD188" s="35" t="s">
        <v>2293</v>
      </c>
      <c r="AE188" s="64"/>
      <c r="AF188" s="22"/>
      <c r="AG188" s="22"/>
      <c r="AH188" s="22"/>
      <c r="AI188" s="22"/>
      <c r="AJ188" s="22">
        <v>11</v>
      </c>
      <c r="AK188" s="22"/>
      <c r="AL188" s="22"/>
      <c r="AM188" s="22"/>
      <c r="AN188" s="22"/>
      <c r="AO188" s="22"/>
      <c r="AP188" s="23"/>
      <c r="AQ188" s="23"/>
      <c r="AR188" s="23"/>
      <c r="AS188" s="23"/>
      <c r="AT188" s="23"/>
      <c r="AU188" s="23">
        <v>5</v>
      </c>
      <c r="AV188" s="23"/>
      <c r="AW188" s="23"/>
      <c r="AX188" s="23"/>
      <c r="AY188" s="23"/>
      <c r="AZ188" s="23"/>
      <c r="BA188" s="24"/>
      <c r="BB188" s="24"/>
      <c r="BC188" s="24"/>
      <c r="BD188" s="24"/>
      <c r="BE188" s="24"/>
      <c r="BF188" s="24">
        <v>22</v>
      </c>
      <c r="BG188" s="24"/>
      <c r="BH188" s="24"/>
      <c r="BI188" s="24"/>
      <c r="BJ188" s="24"/>
      <c r="BK188" s="24"/>
      <c r="BL188" s="25"/>
      <c r="BM188" s="25"/>
      <c r="BN188" s="25"/>
      <c r="BO188" s="25"/>
      <c r="BP188" s="25"/>
      <c r="BQ188" s="25">
        <v>5</v>
      </c>
      <c r="BR188" s="25"/>
      <c r="BS188" s="25"/>
      <c r="BT188" s="25"/>
      <c r="BU188" s="25"/>
      <c r="BV188" s="25"/>
    </row>
    <row r="189" spans="1:74" ht="12" customHeight="1" x14ac:dyDescent="0.25">
      <c r="A189" s="27"/>
      <c r="B189" s="43" t="s">
        <v>68</v>
      </c>
      <c r="C189" s="87" t="s">
        <v>1278</v>
      </c>
      <c r="D189" s="88" t="s">
        <v>1279</v>
      </c>
      <c r="E189" s="88" t="s">
        <v>1280</v>
      </c>
      <c r="F189" s="89">
        <v>38542</v>
      </c>
      <c r="G189" s="29">
        <v>861</v>
      </c>
      <c r="H189" s="29" t="s">
        <v>71</v>
      </c>
      <c r="I189" s="90" t="s">
        <v>803</v>
      </c>
      <c r="J189" s="88" t="s">
        <v>137</v>
      </c>
      <c r="K189" s="44" t="s">
        <v>27</v>
      </c>
      <c r="L189" s="36" t="s">
        <v>93</v>
      </c>
      <c r="M189" s="106" t="s">
        <v>2174</v>
      </c>
      <c r="N189" s="32"/>
      <c r="O189" s="30"/>
      <c r="P189" s="33"/>
      <c r="Q189" s="34">
        <f t="shared" si="55"/>
        <v>0</v>
      </c>
      <c r="R189" s="34">
        <f t="shared" si="56"/>
        <v>0</v>
      </c>
      <c r="S189" s="34">
        <f t="shared" si="57"/>
        <v>0</v>
      </c>
      <c r="T189" s="34">
        <f t="shared" si="58"/>
        <v>0</v>
      </c>
      <c r="U189" s="34">
        <f t="shared" si="59"/>
        <v>38</v>
      </c>
      <c r="V189" s="34">
        <f t="shared" si="60"/>
        <v>0</v>
      </c>
      <c r="W189" s="34">
        <f t="shared" si="61"/>
        <v>0</v>
      </c>
      <c r="X189" s="34">
        <f t="shared" si="62"/>
        <v>0</v>
      </c>
      <c r="Y189" s="34">
        <f t="shared" si="63"/>
        <v>0</v>
      </c>
      <c r="Z189" s="34"/>
      <c r="AA189" s="71">
        <v>45578</v>
      </c>
      <c r="AB189" s="20" t="s">
        <v>1313</v>
      </c>
      <c r="AC189" s="21" t="s">
        <v>1219</v>
      </c>
      <c r="AD189" s="35" t="s">
        <v>2293</v>
      </c>
      <c r="AE189" s="64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3"/>
      <c r="AQ189" s="23"/>
      <c r="AR189" s="23"/>
      <c r="AS189" s="23"/>
      <c r="AT189" s="23"/>
      <c r="AU189" s="23"/>
      <c r="AV189" s="23">
        <v>100</v>
      </c>
      <c r="AW189" s="23"/>
      <c r="AX189" s="23"/>
      <c r="AY189" s="23"/>
      <c r="AZ189" s="23"/>
      <c r="BA189" s="24"/>
      <c r="BB189" s="24"/>
      <c r="BC189" s="24"/>
      <c r="BD189" s="24"/>
      <c r="BE189" s="24"/>
      <c r="BF189" s="24">
        <v>24</v>
      </c>
      <c r="BG189" s="24"/>
      <c r="BH189" s="24"/>
      <c r="BI189" s="24"/>
      <c r="BJ189" s="24"/>
      <c r="BK189" s="24"/>
      <c r="BL189" s="25"/>
      <c r="BM189" s="25"/>
      <c r="BN189" s="25"/>
      <c r="BO189" s="25"/>
      <c r="BP189" s="25"/>
      <c r="BQ189" s="25">
        <v>13</v>
      </c>
      <c r="BR189" s="25"/>
      <c r="BS189" s="25"/>
      <c r="BT189" s="25"/>
      <c r="BU189" s="25"/>
      <c r="BV189" s="25"/>
    </row>
    <row r="190" spans="1:74" ht="12" customHeight="1" x14ac:dyDescent="0.25">
      <c r="A190" s="27" t="e">
        <f>+#REF!+1</f>
        <v>#REF!</v>
      </c>
      <c r="B190" s="43" t="s">
        <v>68</v>
      </c>
      <c r="C190" s="87" t="s">
        <v>500</v>
      </c>
      <c r="D190" s="88" t="s">
        <v>122</v>
      </c>
      <c r="E190" s="88" t="s">
        <v>1942</v>
      </c>
      <c r="F190" s="89">
        <v>26813</v>
      </c>
      <c r="G190" s="29">
        <v>914</v>
      </c>
      <c r="H190" s="29" t="s">
        <v>1387</v>
      </c>
      <c r="I190" s="90" t="s">
        <v>801</v>
      </c>
      <c r="J190" s="88" t="s">
        <v>255</v>
      </c>
      <c r="K190" s="44" t="s">
        <v>27</v>
      </c>
      <c r="L190" s="36" t="s">
        <v>93</v>
      </c>
      <c r="M190" s="106" t="s">
        <v>2175</v>
      </c>
      <c r="N190" s="32"/>
      <c r="O190" s="47"/>
      <c r="P190" s="33"/>
      <c r="Q190" s="34">
        <f t="shared" si="55"/>
        <v>0</v>
      </c>
      <c r="R190" s="34">
        <f t="shared" si="56"/>
        <v>0</v>
      </c>
      <c r="S190" s="34">
        <f t="shared" si="57"/>
        <v>0</v>
      </c>
      <c r="T190" s="34">
        <f t="shared" si="58"/>
        <v>0</v>
      </c>
      <c r="U190" s="34">
        <f t="shared" si="59"/>
        <v>34</v>
      </c>
      <c r="V190" s="34">
        <f t="shared" si="60"/>
        <v>0</v>
      </c>
      <c r="W190" s="34">
        <f t="shared" si="61"/>
        <v>0</v>
      </c>
      <c r="X190" s="34">
        <f t="shared" si="62"/>
        <v>0</v>
      </c>
      <c r="Y190" s="34">
        <f t="shared" si="63"/>
        <v>0</v>
      </c>
      <c r="Z190" s="34"/>
      <c r="AA190" s="71">
        <v>45578</v>
      </c>
      <c r="AB190" s="20" t="s">
        <v>1313</v>
      </c>
      <c r="AC190" s="21" t="s">
        <v>1219</v>
      </c>
      <c r="AD190" s="35" t="s">
        <v>2293</v>
      </c>
      <c r="AE190" s="64"/>
      <c r="AF190" s="22"/>
      <c r="AG190" s="22"/>
      <c r="AH190" s="22"/>
      <c r="AI190" s="22"/>
      <c r="AJ190" s="22">
        <v>6</v>
      </c>
      <c r="AK190" s="22"/>
      <c r="AL190" s="22"/>
      <c r="AM190" s="22"/>
      <c r="AN190" s="22"/>
      <c r="AO190" s="22"/>
      <c r="AP190" s="23"/>
      <c r="AQ190" s="23"/>
      <c r="AR190" s="23"/>
      <c r="AS190" s="23"/>
      <c r="AT190" s="23"/>
      <c r="AU190" s="23">
        <v>22</v>
      </c>
      <c r="AV190" s="23"/>
      <c r="AW190" s="23"/>
      <c r="AX190" s="23"/>
      <c r="AY190" s="23"/>
      <c r="AZ190" s="23"/>
      <c r="BA190" s="24"/>
      <c r="BB190" s="24"/>
      <c r="BC190" s="24"/>
      <c r="BD190" s="24"/>
      <c r="BE190" s="24"/>
      <c r="BF190" s="24">
        <v>6</v>
      </c>
      <c r="BG190" s="24"/>
      <c r="BH190" s="24"/>
      <c r="BI190" s="24"/>
      <c r="BJ190" s="24"/>
      <c r="BK190" s="24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</row>
    <row r="191" spans="1:74" ht="12" customHeight="1" x14ac:dyDescent="0.25">
      <c r="A191" s="27"/>
      <c r="B191" s="43" t="s">
        <v>68</v>
      </c>
      <c r="C191" s="92" t="s">
        <v>181</v>
      </c>
      <c r="D191" s="93" t="s">
        <v>182</v>
      </c>
      <c r="E191" s="94" t="s">
        <v>136</v>
      </c>
      <c r="F191" s="91">
        <v>25052</v>
      </c>
      <c r="G191" s="14">
        <v>869</v>
      </c>
      <c r="H191" s="14" t="s">
        <v>1838</v>
      </c>
      <c r="I191" s="95" t="s">
        <v>781</v>
      </c>
      <c r="J191" s="94" t="s">
        <v>75</v>
      </c>
      <c r="K191" s="44" t="s">
        <v>27</v>
      </c>
      <c r="L191" s="36" t="s">
        <v>93</v>
      </c>
      <c r="M191" s="106" t="s">
        <v>2176</v>
      </c>
      <c r="N191" s="32"/>
      <c r="O191" s="41"/>
      <c r="P191" s="33"/>
      <c r="Q191" s="34">
        <f t="shared" si="55"/>
        <v>0</v>
      </c>
      <c r="R191" s="34">
        <f t="shared" si="56"/>
        <v>0</v>
      </c>
      <c r="S191" s="34">
        <f t="shared" si="57"/>
        <v>0</v>
      </c>
      <c r="T191" s="34">
        <f t="shared" si="58"/>
        <v>0</v>
      </c>
      <c r="U191" s="34">
        <f t="shared" si="59"/>
        <v>29</v>
      </c>
      <c r="V191" s="34">
        <f t="shared" si="60"/>
        <v>0</v>
      </c>
      <c r="W191" s="34">
        <f t="shared" si="61"/>
        <v>0</v>
      </c>
      <c r="X191" s="34">
        <f t="shared" si="62"/>
        <v>0</v>
      </c>
      <c r="Y191" s="34">
        <f t="shared" si="63"/>
        <v>0</v>
      </c>
      <c r="Z191" s="34"/>
      <c r="AA191" s="71">
        <v>45578</v>
      </c>
      <c r="AB191" s="20" t="s">
        <v>1313</v>
      </c>
      <c r="AC191" s="21" t="s">
        <v>1219</v>
      </c>
      <c r="AD191" s="35" t="s">
        <v>2293</v>
      </c>
      <c r="AE191" s="64"/>
      <c r="AF191" s="22"/>
      <c r="AG191" s="22"/>
      <c r="AH191" s="22"/>
      <c r="AI191" s="22"/>
      <c r="AJ191" s="22">
        <v>22</v>
      </c>
      <c r="AK191" s="22"/>
      <c r="AL191" s="22"/>
      <c r="AM191" s="22"/>
      <c r="AN191" s="22"/>
      <c r="AO191" s="22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4"/>
      <c r="BB191" s="24"/>
      <c r="BC191" s="24"/>
      <c r="BD191" s="24"/>
      <c r="BE191" s="24"/>
      <c r="BF191" s="24"/>
      <c r="BG191" s="24">
        <v>100</v>
      </c>
      <c r="BH191" s="24"/>
      <c r="BI191" s="24"/>
      <c r="BJ191" s="24"/>
      <c r="BK191" s="24"/>
      <c r="BL191" s="25"/>
      <c r="BM191" s="25"/>
      <c r="BN191" s="25"/>
      <c r="BO191" s="25"/>
      <c r="BP191" s="25"/>
      <c r="BQ191" s="25">
        <v>6</v>
      </c>
      <c r="BR191" s="25"/>
      <c r="BS191" s="25"/>
      <c r="BT191" s="25"/>
      <c r="BU191" s="25"/>
      <c r="BV191" s="25"/>
    </row>
    <row r="192" spans="1:74" ht="12" customHeight="1" x14ac:dyDescent="0.25">
      <c r="A192" s="27"/>
      <c r="B192" s="43" t="s">
        <v>68</v>
      </c>
      <c r="C192" s="87" t="s">
        <v>1301</v>
      </c>
      <c r="D192" s="88" t="s">
        <v>1302</v>
      </c>
      <c r="E192" s="88" t="s">
        <v>1303</v>
      </c>
      <c r="F192" s="89">
        <v>21407</v>
      </c>
      <c r="G192" s="29">
        <v>1061</v>
      </c>
      <c r="H192" s="29" t="s">
        <v>1844</v>
      </c>
      <c r="I192" s="90" t="s">
        <v>792</v>
      </c>
      <c r="J192" s="88" t="s">
        <v>793</v>
      </c>
      <c r="K192" s="44" t="s">
        <v>27</v>
      </c>
      <c r="L192" s="36" t="s">
        <v>93</v>
      </c>
      <c r="M192" s="106" t="s">
        <v>2177</v>
      </c>
      <c r="N192" s="32"/>
      <c r="O192" s="41"/>
      <c r="P192" s="33"/>
      <c r="Q192" s="34">
        <f t="shared" si="55"/>
        <v>0</v>
      </c>
      <c r="R192" s="34">
        <f t="shared" si="56"/>
        <v>0</v>
      </c>
      <c r="S192" s="34">
        <f t="shared" si="57"/>
        <v>0</v>
      </c>
      <c r="T192" s="34">
        <f t="shared" si="58"/>
        <v>0</v>
      </c>
      <c r="U192" s="34">
        <f t="shared" si="59"/>
        <v>26</v>
      </c>
      <c r="V192" s="34">
        <f t="shared" si="60"/>
        <v>0</v>
      </c>
      <c r="W192" s="34">
        <f t="shared" si="61"/>
        <v>0</v>
      </c>
      <c r="X192" s="34">
        <f t="shared" si="62"/>
        <v>0</v>
      </c>
      <c r="Y192" s="34">
        <f t="shared" si="63"/>
        <v>0</v>
      </c>
      <c r="Z192" s="34"/>
      <c r="AA192" s="71">
        <v>45578</v>
      </c>
      <c r="AB192" s="20" t="s">
        <v>1313</v>
      </c>
      <c r="AC192" s="21" t="s">
        <v>1219</v>
      </c>
      <c r="AD192" s="35" t="s">
        <v>2293</v>
      </c>
      <c r="AE192" s="64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4"/>
      <c r="BB192" s="24"/>
      <c r="BC192" s="24"/>
      <c r="BD192" s="24"/>
      <c r="BE192" s="24"/>
      <c r="BF192" s="24"/>
      <c r="BG192" s="24">
        <v>100</v>
      </c>
      <c r="BH192" s="24"/>
      <c r="BI192" s="24"/>
      <c r="BJ192" s="24"/>
      <c r="BK192" s="24"/>
      <c r="BL192" s="25"/>
      <c r="BM192" s="25"/>
      <c r="BN192" s="25"/>
      <c r="BO192" s="25"/>
      <c r="BP192" s="25"/>
      <c r="BQ192" s="25">
        <v>25</v>
      </c>
      <c r="BR192" s="25"/>
      <c r="BS192" s="25"/>
      <c r="BT192" s="25"/>
      <c r="BU192" s="25"/>
      <c r="BV192" s="25"/>
    </row>
    <row r="193" spans="1:74" ht="12" customHeight="1" x14ac:dyDescent="0.25">
      <c r="A193" s="27"/>
      <c r="B193" s="43" t="s">
        <v>68</v>
      </c>
      <c r="C193" s="87" t="s">
        <v>937</v>
      </c>
      <c r="D193" s="88" t="s">
        <v>864</v>
      </c>
      <c r="E193" s="88" t="s">
        <v>155</v>
      </c>
      <c r="F193" s="89">
        <v>37164</v>
      </c>
      <c r="G193" s="29">
        <v>765</v>
      </c>
      <c r="H193" s="29" t="s">
        <v>71</v>
      </c>
      <c r="I193" s="90" t="s">
        <v>1839</v>
      </c>
      <c r="J193" s="88" t="s">
        <v>1840</v>
      </c>
      <c r="K193" s="44" t="s">
        <v>27</v>
      </c>
      <c r="L193" s="36" t="s">
        <v>93</v>
      </c>
      <c r="M193" s="106" t="s">
        <v>2178</v>
      </c>
      <c r="N193" s="32"/>
      <c r="O193" s="47"/>
      <c r="P193" s="33"/>
      <c r="Q193" s="34">
        <f t="shared" si="55"/>
        <v>0</v>
      </c>
      <c r="R193" s="34">
        <f t="shared" si="56"/>
        <v>0</v>
      </c>
      <c r="S193" s="34">
        <f t="shared" si="57"/>
        <v>0</v>
      </c>
      <c r="T193" s="34">
        <f t="shared" si="58"/>
        <v>0</v>
      </c>
      <c r="U193" s="34">
        <f t="shared" si="59"/>
        <v>19</v>
      </c>
      <c r="V193" s="34">
        <f t="shared" si="60"/>
        <v>30</v>
      </c>
      <c r="W193" s="34">
        <f t="shared" si="61"/>
        <v>0</v>
      </c>
      <c r="X193" s="34">
        <f t="shared" si="62"/>
        <v>0</v>
      </c>
      <c r="Y193" s="34">
        <f t="shared" si="63"/>
        <v>0</v>
      </c>
      <c r="Z193" s="34"/>
      <c r="AA193" s="71">
        <v>45578</v>
      </c>
      <c r="AB193" s="20" t="s">
        <v>1313</v>
      </c>
      <c r="AC193" s="21" t="s">
        <v>1219</v>
      </c>
      <c r="AD193" s="35" t="s">
        <v>2293</v>
      </c>
      <c r="AE193" s="64"/>
      <c r="AF193" s="22"/>
      <c r="AG193" s="22"/>
      <c r="AH193" s="22"/>
      <c r="AI193" s="22"/>
      <c r="AJ193" s="22"/>
      <c r="AK193" s="22">
        <v>30</v>
      </c>
      <c r="AL193" s="22"/>
      <c r="AM193" s="22"/>
      <c r="AN193" s="22"/>
      <c r="AO193" s="22"/>
      <c r="AP193" s="23"/>
      <c r="AQ193" s="23"/>
      <c r="AR193" s="23"/>
      <c r="AS193" s="23"/>
      <c r="AT193" s="23"/>
      <c r="AU193" s="23"/>
      <c r="AV193" s="23">
        <v>100</v>
      </c>
      <c r="AW193" s="23"/>
      <c r="AX193" s="23"/>
      <c r="AY193" s="23"/>
      <c r="AZ193" s="23"/>
      <c r="BA193" s="24"/>
      <c r="BB193" s="24"/>
      <c r="BC193" s="24"/>
      <c r="BD193" s="24"/>
      <c r="BE193" s="24"/>
      <c r="BF193" s="24">
        <v>3</v>
      </c>
      <c r="BG193" s="24"/>
      <c r="BH193" s="24"/>
      <c r="BI193" s="24"/>
      <c r="BJ193" s="24"/>
      <c r="BK193" s="24"/>
      <c r="BL193" s="25"/>
      <c r="BM193" s="25"/>
      <c r="BN193" s="25"/>
      <c r="BO193" s="25"/>
      <c r="BP193" s="25"/>
      <c r="BQ193" s="25">
        <v>15</v>
      </c>
      <c r="BR193" s="25"/>
      <c r="BS193" s="25"/>
      <c r="BT193" s="25"/>
      <c r="BU193" s="25"/>
      <c r="BV193" s="25"/>
    </row>
    <row r="194" spans="1:74" ht="12" customHeight="1" x14ac:dyDescent="0.25">
      <c r="A194" s="27"/>
      <c r="B194" s="43" t="s">
        <v>68</v>
      </c>
      <c r="C194" s="87" t="s">
        <v>889</v>
      </c>
      <c r="D194" s="88" t="s">
        <v>871</v>
      </c>
      <c r="E194" s="88" t="s">
        <v>95</v>
      </c>
      <c r="F194" s="89">
        <v>28659</v>
      </c>
      <c r="G194" s="29">
        <v>975</v>
      </c>
      <c r="H194" s="29" t="s">
        <v>1384</v>
      </c>
      <c r="I194" s="90" t="s">
        <v>780</v>
      </c>
      <c r="J194" s="88" t="s">
        <v>499</v>
      </c>
      <c r="K194" s="44" t="s">
        <v>27</v>
      </c>
      <c r="L194" s="36" t="s">
        <v>93</v>
      </c>
      <c r="M194" s="106" t="s">
        <v>2179</v>
      </c>
      <c r="N194" s="32"/>
      <c r="O194" s="29"/>
      <c r="P194" s="33"/>
      <c r="Q194" s="34">
        <f t="shared" si="55"/>
        <v>0</v>
      </c>
      <c r="R194" s="34">
        <f t="shared" si="56"/>
        <v>0</v>
      </c>
      <c r="S194" s="34">
        <f t="shared" si="57"/>
        <v>0</v>
      </c>
      <c r="T194" s="34">
        <f t="shared" si="58"/>
        <v>0</v>
      </c>
      <c r="U194" s="34">
        <f t="shared" si="59"/>
        <v>11</v>
      </c>
      <c r="V194" s="34">
        <f t="shared" si="60"/>
        <v>25</v>
      </c>
      <c r="W194" s="34">
        <f t="shared" si="61"/>
        <v>0</v>
      </c>
      <c r="X194" s="34">
        <f t="shared" si="62"/>
        <v>0</v>
      </c>
      <c r="Y194" s="34">
        <f t="shared" si="63"/>
        <v>0</v>
      </c>
      <c r="Z194" s="34"/>
      <c r="AA194" s="71">
        <v>45578</v>
      </c>
      <c r="AB194" s="20" t="s">
        <v>1313</v>
      </c>
      <c r="AC194" s="21" t="s">
        <v>1219</v>
      </c>
      <c r="AD194" s="35" t="s">
        <v>2293</v>
      </c>
      <c r="AE194" s="64"/>
      <c r="AF194" s="22"/>
      <c r="AG194" s="22"/>
      <c r="AH194" s="22"/>
      <c r="AI194" s="22"/>
      <c r="AJ194" s="22"/>
      <c r="AK194" s="22">
        <v>50</v>
      </c>
      <c r="AL194" s="22"/>
      <c r="AM194" s="22"/>
      <c r="AN194" s="22"/>
      <c r="AO194" s="22"/>
      <c r="AP194" s="23"/>
      <c r="AQ194" s="23"/>
      <c r="AR194" s="23"/>
      <c r="AS194" s="23"/>
      <c r="AT194" s="23"/>
      <c r="AU194" s="23"/>
      <c r="AV194" s="23">
        <v>75</v>
      </c>
      <c r="AW194" s="23"/>
      <c r="AX194" s="23"/>
      <c r="AY194" s="23"/>
      <c r="AZ194" s="23"/>
      <c r="BA194" s="24"/>
      <c r="BB194" s="24"/>
      <c r="BC194" s="24"/>
      <c r="BD194" s="24"/>
      <c r="BE194" s="24"/>
      <c r="BF194" s="24"/>
      <c r="BG194" s="24">
        <v>100</v>
      </c>
      <c r="BH194" s="24"/>
      <c r="BI194" s="24"/>
      <c r="BJ194" s="24"/>
      <c r="BK194" s="24"/>
      <c r="BL194" s="25"/>
      <c r="BM194" s="25"/>
      <c r="BN194" s="25"/>
      <c r="BO194" s="25"/>
      <c r="BP194" s="25"/>
      <c r="BQ194" s="25">
        <v>9</v>
      </c>
      <c r="BR194" s="25"/>
      <c r="BS194" s="25"/>
      <c r="BT194" s="25"/>
      <c r="BU194" s="25"/>
      <c r="BV194" s="25"/>
    </row>
    <row r="195" spans="1:74" ht="12" customHeight="1" x14ac:dyDescent="0.25">
      <c r="A195" s="27"/>
      <c r="B195" s="43" t="s">
        <v>68</v>
      </c>
      <c r="C195" s="96" t="s">
        <v>192</v>
      </c>
      <c r="D195" s="97" t="s">
        <v>193</v>
      </c>
      <c r="E195" s="98" t="s">
        <v>194</v>
      </c>
      <c r="F195" s="99">
        <v>23924</v>
      </c>
      <c r="G195" s="15">
        <v>818</v>
      </c>
      <c r="H195" s="15" t="s">
        <v>1838</v>
      </c>
      <c r="I195" s="90" t="s">
        <v>803</v>
      </c>
      <c r="J195" s="98" t="s">
        <v>137</v>
      </c>
      <c r="K195" s="45" t="s">
        <v>27</v>
      </c>
      <c r="L195" s="36" t="s">
        <v>93</v>
      </c>
      <c r="M195" s="106" t="s">
        <v>2180</v>
      </c>
      <c r="N195" s="32"/>
      <c r="O195" s="30"/>
      <c r="P195" s="33"/>
      <c r="Q195" s="34">
        <f t="shared" si="55"/>
        <v>0</v>
      </c>
      <c r="R195" s="34">
        <f t="shared" si="56"/>
        <v>0</v>
      </c>
      <c r="S195" s="34">
        <f t="shared" si="57"/>
        <v>0</v>
      </c>
      <c r="T195" s="34">
        <f t="shared" si="58"/>
        <v>0</v>
      </c>
      <c r="U195" s="34">
        <f t="shared" si="59"/>
        <v>9</v>
      </c>
      <c r="V195" s="34">
        <f t="shared" si="60"/>
        <v>75</v>
      </c>
      <c r="W195" s="34">
        <f t="shared" si="61"/>
        <v>0</v>
      </c>
      <c r="X195" s="34">
        <f t="shared" si="62"/>
        <v>0</v>
      </c>
      <c r="Y195" s="34">
        <f t="shared" si="63"/>
        <v>0</v>
      </c>
      <c r="Z195" s="34"/>
      <c r="AA195" s="71">
        <v>45578</v>
      </c>
      <c r="AB195" s="20" t="s">
        <v>1313</v>
      </c>
      <c r="AC195" s="21" t="s">
        <v>1219</v>
      </c>
      <c r="AD195" s="35" t="s">
        <v>2293</v>
      </c>
      <c r="AE195" s="64"/>
      <c r="AF195" s="22"/>
      <c r="AG195" s="22"/>
      <c r="AH195" s="22"/>
      <c r="AI195" s="22"/>
      <c r="AJ195" s="22">
        <v>7</v>
      </c>
      <c r="AK195" s="22"/>
      <c r="AL195" s="22"/>
      <c r="AM195" s="22"/>
      <c r="AN195" s="22"/>
      <c r="AO195" s="22"/>
      <c r="AP195" s="23"/>
      <c r="AQ195" s="23"/>
      <c r="AR195" s="23"/>
      <c r="AS195" s="23"/>
      <c r="AT195" s="23"/>
      <c r="AU195" s="23">
        <v>2</v>
      </c>
      <c r="AV195" s="23"/>
      <c r="AW195" s="23"/>
      <c r="AX195" s="23"/>
      <c r="AY195" s="23"/>
      <c r="AZ195" s="23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5"/>
      <c r="BM195" s="25"/>
      <c r="BN195" s="25"/>
      <c r="BO195" s="25"/>
      <c r="BP195" s="25"/>
      <c r="BQ195" s="25"/>
      <c r="BR195" s="25">
        <v>75</v>
      </c>
      <c r="BS195" s="25"/>
      <c r="BT195" s="25"/>
      <c r="BU195" s="25"/>
      <c r="BV195" s="25"/>
    </row>
    <row r="196" spans="1:74" ht="12" customHeight="1" x14ac:dyDescent="0.25">
      <c r="A196" s="27"/>
      <c r="B196" s="43" t="s">
        <v>68</v>
      </c>
      <c r="C196" s="92" t="s">
        <v>201</v>
      </c>
      <c r="D196" s="93" t="s">
        <v>202</v>
      </c>
      <c r="E196" s="94" t="s">
        <v>203</v>
      </c>
      <c r="F196" s="91">
        <v>25431</v>
      </c>
      <c r="G196" s="14">
        <v>844</v>
      </c>
      <c r="H196" s="14" t="s">
        <v>1838</v>
      </c>
      <c r="I196" s="95" t="s">
        <v>1839</v>
      </c>
      <c r="J196" s="94" t="s">
        <v>1840</v>
      </c>
      <c r="K196" s="44" t="s">
        <v>27</v>
      </c>
      <c r="L196" s="36" t="s">
        <v>93</v>
      </c>
      <c r="M196" s="106" t="s">
        <v>2181</v>
      </c>
      <c r="N196" s="32"/>
      <c r="O196" s="30"/>
      <c r="P196" s="33"/>
      <c r="Q196" s="34">
        <f t="shared" si="55"/>
        <v>0</v>
      </c>
      <c r="R196" s="34">
        <f t="shared" si="56"/>
        <v>0</v>
      </c>
      <c r="S196" s="34">
        <f t="shared" si="57"/>
        <v>0</v>
      </c>
      <c r="T196" s="34">
        <f t="shared" si="58"/>
        <v>0</v>
      </c>
      <c r="U196" s="34">
        <f t="shared" si="59"/>
        <v>9</v>
      </c>
      <c r="V196" s="34">
        <f t="shared" si="60"/>
        <v>15</v>
      </c>
      <c r="W196" s="34">
        <f t="shared" si="61"/>
        <v>0</v>
      </c>
      <c r="X196" s="34">
        <f t="shared" si="62"/>
        <v>0</v>
      </c>
      <c r="Y196" s="34">
        <f t="shared" si="63"/>
        <v>0</v>
      </c>
      <c r="Z196" s="34"/>
      <c r="AA196" s="71">
        <v>45578</v>
      </c>
      <c r="AB196" s="20" t="s">
        <v>1313</v>
      </c>
      <c r="AC196" s="21" t="s">
        <v>1219</v>
      </c>
      <c r="AD196" s="35" t="s">
        <v>2293</v>
      </c>
      <c r="AE196" s="64"/>
      <c r="AF196" s="22"/>
      <c r="AG196" s="22"/>
      <c r="AH196" s="22"/>
      <c r="AI196" s="22"/>
      <c r="AJ196" s="22">
        <v>8</v>
      </c>
      <c r="AK196" s="22"/>
      <c r="AL196" s="22"/>
      <c r="AM196" s="22"/>
      <c r="AN196" s="22"/>
      <c r="AO196" s="22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4"/>
      <c r="BB196" s="24"/>
      <c r="BC196" s="24"/>
      <c r="BD196" s="24"/>
      <c r="BE196" s="24"/>
      <c r="BF196" s="24"/>
      <c r="BG196" s="24">
        <v>15</v>
      </c>
      <c r="BH196" s="24"/>
      <c r="BI196" s="24"/>
      <c r="BJ196" s="24"/>
      <c r="BK196" s="24"/>
      <c r="BL196" s="25"/>
      <c r="BM196" s="25"/>
      <c r="BN196" s="25"/>
      <c r="BO196" s="25"/>
      <c r="BP196" s="25"/>
      <c r="BQ196" s="25"/>
      <c r="BR196" s="25">
        <v>100</v>
      </c>
      <c r="BS196" s="25"/>
      <c r="BT196" s="25"/>
      <c r="BU196" s="25"/>
      <c r="BV196" s="25"/>
    </row>
    <row r="197" spans="1:74" ht="12" customHeight="1" x14ac:dyDescent="0.25">
      <c r="A197" s="27"/>
      <c r="B197" s="43" t="s">
        <v>68</v>
      </c>
      <c r="C197" s="87" t="s">
        <v>890</v>
      </c>
      <c r="D197" s="88" t="s">
        <v>891</v>
      </c>
      <c r="E197" s="88" t="s">
        <v>892</v>
      </c>
      <c r="F197" s="89">
        <v>36078</v>
      </c>
      <c r="G197" s="29">
        <v>675</v>
      </c>
      <c r="H197" s="29" t="s">
        <v>71</v>
      </c>
      <c r="I197" s="90" t="s">
        <v>777</v>
      </c>
      <c r="J197" s="88" t="s">
        <v>213</v>
      </c>
      <c r="K197" s="44" t="s">
        <v>27</v>
      </c>
      <c r="L197" s="36" t="s">
        <v>93</v>
      </c>
      <c r="M197" s="106" t="s">
        <v>2182</v>
      </c>
      <c r="N197" s="32"/>
      <c r="O197" s="47"/>
      <c r="P197" s="33"/>
      <c r="Q197" s="34">
        <f t="shared" si="55"/>
        <v>0</v>
      </c>
      <c r="R197" s="34">
        <f t="shared" si="56"/>
        <v>0</v>
      </c>
      <c r="S197" s="34">
        <f t="shared" si="57"/>
        <v>0</v>
      </c>
      <c r="T197" s="34">
        <f t="shared" si="58"/>
        <v>0</v>
      </c>
      <c r="U197" s="34">
        <f t="shared" si="59"/>
        <v>2</v>
      </c>
      <c r="V197" s="34">
        <f t="shared" si="60"/>
        <v>40</v>
      </c>
      <c r="W197" s="34">
        <f t="shared" si="61"/>
        <v>0</v>
      </c>
      <c r="X197" s="34">
        <f t="shared" si="62"/>
        <v>0</v>
      </c>
      <c r="Y197" s="34">
        <f t="shared" si="63"/>
        <v>0</v>
      </c>
      <c r="Z197" s="34"/>
      <c r="AA197" s="71">
        <v>45578</v>
      </c>
      <c r="AB197" s="20" t="s">
        <v>1313</v>
      </c>
      <c r="AC197" s="21" t="s">
        <v>1219</v>
      </c>
      <c r="AD197" s="35" t="s">
        <v>2293</v>
      </c>
      <c r="AE197" s="64"/>
      <c r="AF197" s="22"/>
      <c r="AG197" s="22"/>
      <c r="AH197" s="22"/>
      <c r="AI197" s="22"/>
      <c r="AJ197" s="22"/>
      <c r="AK197" s="22">
        <v>15</v>
      </c>
      <c r="AL197" s="22"/>
      <c r="AM197" s="22"/>
      <c r="AN197" s="22"/>
      <c r="AO197" s="22"/>
      <c r="AP197" s="23"/>
      <c r="AQ197" s="23"/>
      <c r="AR197" s="23"/>
      <c r="AS197" s="23"/>
      <c r="AT197" s="23"/>
      <c r="AU197" s="23"/>
      <c r="AV197" s="23">
        <v>75</v>
      </c>
      <c r="AW197" s="23"/>
      <c r="AX197" s="23"/>
      <c r="AY197" s="23"/>
      <c r="AZ197" s="23"/>
      <c r="BA197" s="24"/>
      <c r="BB197" s="24"/>
      <c r="BC197" s="24"/>
      <c r="BD197" s="24"/>
      <c r="BE197" s="24"/>
      <c r="BF197" s="24"/>
      <c r="BG197" s="24">
        <v>50</v>
      </c>
      <c r="BH197" s="24"/>
      <c r="BI197" s="24"/>
      <c r="BJ197" s="24"/>
      <c r="BK197" s="24"/>
      <c r="BL197" s="25"/>
      <c r="BM197" s="25"/>
      <c r="BN197" s="25"/>
      <c r="BO197" s="25"/>
      <c r="BP197" s="25"/>
      <c r="BQ197" s="25"/>
      <c r="BR197" s="25">
        <v>100</v>
      </c>
      <c r="BS197" s="25"/>
      <c r="BT197" s="25"/>
      <c r="BU197" s="25"/>
      <c r="BV197" s="25"/>
    </row>
    <row r="198" spans="1:74" ht="12" customHeight="1" x14ac:dyDescent="0.25">
      <c r="A198" s="27"/>
      <c r="B198" s="43" t="s">
        <v>68</v>
      </c>
      <c r="C198" s="87" t="s">
        <v>1957</v>
      </c>
      <c r="D198" s="88" t="s">
        <v>1958</v>
      </c>
      <c r="E198" s="88" t="s">
        <v>1959</v>
      </c>
      <c r="F198" s="89">
        <v>35493</v>
      </c>
      <c r="G198" s="189">
        <v>1168</v>
      </c>
      <c r="H198" s="29" t="s">
        <v>71</v>
      </c>
      <c r="I198" s="90" t="s">
        <v>781</v>
      </c>
      <c r="J198" s="88" t="s">
        <v>75</v>
      </c>
      <c r="K198" s="44" t="s">
        <v>27</v>
      </c>
      <c r="L198" s="36" t="s">
        <v>93</v>
      </c>
      <c r="M198" s="106" t="s">
        <v>2183</v>
      </c>
      <c r="N198" s="32"/>
      <c r="O198" s="41"/>
      <c r="P198" s="33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71">
        <v>45578</v>
      </c>
      <c r="AB198" s="20" t="s">
        <v>1313</v>
      </c>
      <c r="AC198" s="21" t="s">
        <v>1219</v>
      </c>
      <c r="AD198" s="35" t="s">
        <v>2293</v>
      </c>
      <c r="AE198" s="64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</row>
    <row r="199" spans="1:74" ht="12" customHeight="1" x14ac:dyDescent="0.25">
      <c r="A199" s="27"/>
      <c r="B199" s="43" t="s">
        <v>68</v>
      </c>
      <c r="C199" s="87" t="s">
        <v>1934</v>
      </c>
      <c r="D199" s="88" t="s">
        <v>1935</v>
      </c>
      <c r="E199" s="88" t="s">
        <v>114</v>
      </c>
      <c r="F199" s="89">
        <v>23850</v>
      </c>
      <c r="G199" s="189">
        <v>1159</v>
      </c>
      <c r="H199" s="29" t="s">
        <v>1838</v>
      </c>
      <c r="I199" s="90" t="s">
        <v>778</v>
      </c>
      <c r="J199" s="88" t="s">
        <v>130</v>
      </c>
      <c r="K199" s="44" t="s">
        <v>27</v>
      </c>
      <c r="L199" s="36" t="s">
        <v>93</v>
      </c>
      <c r="M199" s="106" t="s">
        <v>2184</v>
      </c>
      <c r="N199" s="32"/>
      <c r="O199" s="30"/>
      <c r="P199" s="33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71">
        <v>45578</v>
      </c>
      <c r="AB199" s="20" t="s">
        <v>1313</v>
      </c>
      <c r="AC199" s="21" t="s">
        <v>1219</v>
      </c>
      <c r="AD199" s="35" t="s">
        <v>2293</v>
      </c>
      <c r="AE199" s="64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</row>
    <row r="200" spans="1:74" ht="12" customHeight="1" x14ac:dyDescent="0.25">
      <c r="A200" s="27"/>
      <c r="B200" s="28" t="s">
        <v>26</v>
      </c>
      <c r="C200" s="78" t="s">
        <v>1388</v>
      </c>
      <c r="D200" s="79" t="s">
        <v>39</v>
      </c>
      <c r="E200" s="79" t="s">
        <v>1389</v>
      </c>
      <c r="F200" s="80">
        <v>38327</v>
      </c>
      <c r="G200" s="192">
        <v>1058</v>
      </c>
      <c r="H200" s="81" t="s">
        <v>71</v>
      </c>
      <c r="I200" s="82" t="s">
        <v>772</v>
      </c>
      <c r="J200" s="79" t="s">
        <v>189</v>
      </c>
      <c r="K200" s="44" t="s">
        <v>27</v>
      </c>
      <c r="L200" s="36" t="s">
        <v>93</v>
      </c>
      <c r="M200" s="106" t="s">
        <v>2185</v>
      </c>
      <c r="N200" s="32"/>
      <c r="O200" s="29"/>
      <c r="P200" s="33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71">
        <v>45578</v>
      </c>
      <c r="AB200" s="20" t="s">
        <v>1313</v>
      </c>
      <c r="AC200" s="21" t="s">
        <v>1219</v>
      </c>
      <c r="AD200" s="35" t="s">
        <v>2293</v>
      </c>
      <c r="AE200" s="64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</row>
    <row r="201" spans="1:74" ht="12" customHeight="1" x14ac:dyDescent="0.25">
      <c r="A201" s="27"/>
      <c r="B201" s="43" t="s">
        <v>68</v>
      </c>
      <c r="C201" s="87" t="s">
        <v>1853</v>
      </c>
      <c r="D201" s="88" t="s">
        <v>1852</v>
      </c>
      <c r="E201" s="88" t="s">
        <v>1854</v>
      </c>
      <c r="F201" s="89">
        <v>28599</v>
      </c>
      <c r="G201" s="189">
        <v>1052</v>
      </c>
      <c r="H201" s="29" t="s">
        <v>1384</v>
      </c>
      <c r="I201" s="90" t="s">
        <v>794</v>
      </c>
      <c r="J201" s="88" t="s">
        <v>135</v>
      </c>
      <c r="K201" s="44" t="s">
        <v>27</v>
      </c>
      <c r="L201" s="36" t="s">
        <v>93</v>
      </c>
      <c r="M201" s="106" t="s">
        <v>2186</v>
      </c>
      <c r="N201" s="32"/>
      <c r="O201" s="41"/>
      <c r="P201" s="33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71">
        <v>45578</v>
      </c>
      <c r="AB201" s="20" t="s">
        <v>1313</v>
      </c>
      <c r="AC201" s="21" t="s">
        <v>1219</v>
      </c>
      <c r="AD201" s="35" t="s">
        <v>2293</v>
      </c>
      <c r="AE201" s="64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</row>
    <row r="202" spans="1:74" ht="12" customHeight="1" x14ac:dyDescent="0.25">
      <c r="A202" s="27"/>
      <c r="B202" s="43" t="s">
        <v>68</v>
      </c>
      <c r="C202" s="87" t="s">
        <v>1973</v>
      </c>
      <c r="D202" s="88" t="s">
        <v>552</v>
      </c>
      <c r="E202" s="88" t="s">
        <v>506</v>
      </c>
      <c r="F202" s="89">
        <v>26734</v>
      </c>
      <c r="G202" s="189">
        <v>1015</v>
      </c>
      <c r="H202" s="29" t="s">
        <v>1387</v>
      </c>
      <c r="I202" s="90" t="s">
        <v>1974</v>
      </c>
      <c r="J202" s="88" t="s">
        <v>1975</v>
      </c>
      <c r="K202" s="44" t="s">
        <v>27</v>
      </c>
      <c r="L202" s="36" t="s">
        <v>93</v>
      </c>
      <c r="M202" s="106" t="s">
        <v>2187</v>
      </c>
      <c r="N202" s="32"/>
      <c r="O202" s="41"/>
      <c r="P202" s="33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71">
        <v>45578</v>
      </c>
      <c r="AB202" s="20" t="s">
        <v>1313</v>
      </c>
      <c r="AC202" s="21" t="s">
        <v>1219</v>
      </c>
      <c r="AD202" s="35" t="s">
        <v>2293</v>
      </c>
      <c r="AE202" s="64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</row>
    <row r="203" spans="1:74" ht="12" customHeight="1" x14ac:dyDescent="0.25">
      <c r="A203" s="27"/>
      <c r="B203" s="43" t="s">
        <v>68</v>
      </c>
      <c r="C203" s="87" t="s">
        <v>551</v>
      </c>
      <c r="D203" s="88" t="s">
        <v>552</v>
      </c>
      <c r="E203" s="88" t="s">
        <v>74</v>
      </c>
      <c r="F203" s="89">
        <v>36166</v>
      </c>
      <c r="G203" s="29">
        <v>908</v>
      </c>
      <c r="H203" s="29" t="s">
        <v>71</v>
      </c>
      <c r="I203" s="90" t="s">
        <v>767</v>
      </c>
      <c r="J203" s="88" t="s">
        <v>268</v>
      </c>
      <c r="K203" s="44" t="s">
        <v>27</v>
      </c>
      <c r="L203" s="36" t="s">
        <v>1998</v>
      </c>
      <c r="M203" s="106" t="s">
        <v>2188</v>
      </c>
      <c r="N203" s="32"/>
      <c r="O203" s="41"/>
      <c r="P203" s="33"/>
      <c r="Q203" s="34">
        <f t="shared" ref="Q203:Q215" si="64">MOD(AF203+AQ203+BB203+BM203+ROUND((AG203+AR203+BC203+BN203-R203)/100,),100)</f>
        <v>0</v>
      </c>
      <c r="R203" s="34">
        <f t="shared" ref="R203:R215" si="65">MOD(AG203+AR203+BC203+BN203+ROUND((AH203+AS203+BD203+BO203-S203)/100,),100)</f>
        <v>0</v>
      </c>
      <c r="S203" s="34">
        <f t="shared" ref="S203:S215" si="66">MOD(AH203+AS203+BD203+BO203+ROUND((AI203+AT203+BE203+BP203-T203)/100,),100)</f>
        <v>0</v>
      </c>
      <c r="T203" s="34">
        <f t="shared" ref="T203:T215" si="67">MOD(AI203+AT203+BE203+BP203+ROUND((AJ203+AU203+BF203+BQ203-U203)/100,),100)</f>
        <v>0</v>
      </c>
      <c r="U203" s="34">
        <f t="shared" ref="U203:U215" si="68">MOD(AJ203+AU203+BF203+BQ203+ROUND((AK203+AV203+BG203+BR203-V203)/100,),100)</f>
        <v>8</v>
      </c>
      <c r="V203" s="34">
        <f t="shared" ref="V203:V215" si="69">MOD(AK203+AV203+BG203+BR203+ROUND((AL203+AW203+BH203+BS203-W203)/100,),100)</f>
        <v>0</v>
      </c>
      <c r="W203" s="34">
        <f t="shared" ref="W203:W215" si="70">MOD(AL203+AW203+BH203+BS203+ROUND((AM203+AX203+BI203+BT203-X203)/100,),100)</f>
        <v>0</v>
      </c>
      <c r="X203" s="34">
        <f t="shared" ref="X203:X215" si="71">MOD(AM203+AX203+BI203+BT203+ROUND((AN203+AY203+BJ203+BU203-Y203)/100,),100)</f>
        <v>0</v>
      </c>
      <c r="Y203" s="34">
        <f t="shared" ref="Y203:Y215" si="72">MOD(AN203+AY203+BJ203+BU203+ROUND((AO203+AZ203+BK203+BV203-Z203)/100,),100)</f>
        <v>0</v>
      </c>
      <c r="Z203" s="34"/>
      <c r="AA203" s="71">
        <v>45578</v>
      </c>
      <c r="AB203" s="20" t="s">
        <v>1313</v>
      </c>
      <c r="AC203" s="21" t="s">
        <v>1219</v>
      </c>
      <c r="AD203" s="35" t="s">
        <v>2293</v>
      </c>
      <c r="AE203" s="64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3"/>
      <c r="AQ203" s="23"/>
      <c r="AR203" s="23"/>
      <c r="AS203" s="23"/>
      <c r="AT203" s="23"/>
      <c r="AU203" s="23">
        <v>3</v>
      </c>
      <c r="AV203" s="23"/>
      <c r="AW203" s="23"/>
      <c r="AX203" s="23"/>
      <c r="AY203" s="23"/>
      <c r="AZ203" s="23"/>
      <c r="BA203" s="24"/>
      <c r="BB203" s="24"/>
      <c r="BC203" s="24"/>
      <c r="BD203" s="24"/>
      <c r="BE203" s="24"/>
      <c r="BF203" s="24">
        <v>5</v>
      </c>
      <c r="BG203" s="24"/>
      <c r="BH203" s="24"/>
      <c r="BI203" s="24"/>
      <c r="BJ203" s="24"/>
      <c r="BK203" s="24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</row>
    <row r="204" spans="1:74" ht="12" customHeight="1" x14ac:dyDescent="0.25">
      <c r="A204" s="27" t="e">
        <f>+#REF!+1</f>
        <v>#REF!</v>
      </c>
      <c r="B204" s="43" t="s">
        <v>68</v>
      </c>
      <c r="C204" s="87" t="s">
        <v>495</v>
      </c>
      <c r="D204" s="88" t="s">
        <v>106</v>
      </c>
      <c r="E204" s="88" t="s">
        <v>129</v>
      </c>
      <c r="F204" s="89">
        <v>22972</v>
      </c>
      <c r="G204" s="29">
        <v>872</v>
      </c>
      <c r="H204" s="29" t="s">
        <v>1858</v>
      </c>
      <c r="I204" s="90" t="s">
        <v>813</v>
      </c>
      <c r="J204" s="88" t="s">
        <v>496</v>
      </c>
      <c r="K204" s="44" t="s">
        <v>27</v>
      </c>
      <c r="L204" s="36" t="s">
        <v>1998</v>
      </c>
      <c r="M204" s="106" t="s">
        <v>2189</v>
      </c>
      <c r="N204" s="32"/>
      <c r="O204" s="30"/>
      <c r="P204" s="33"/>
      <c r="Q204" s="34">
        <f t="shared" si="64"/>
        <v>0</v>
      </c>
      <c r="R204" s="34">
        <f t="shared" si="65"/>
        <v>0</v>
      </c>
      <c r="S204" s="34">
        <f t="shared" si="66"/>
        <v>0</v>
      </c>
      <c r="T204" s="34">
        <f t="shared" si="67"/>
        <v>0</v>
      </c>
      <c r="U204" s="34">
        <f t="shared" si="68"/>
        <v>4</v>
      </c>
      <c r="V204" s="34">
        <f t="shared" si="69"/>
        <v>50</v>
      </c>
      <c r="W204" s="34">
        <f t="shared" si="70"/>
        <v>0</v>
      </c>
      <c r="X204" s="34">
        <f t="shared" si="71"/>
        <v>0</v>
      </c>
      <c r="Y204" s="34">
        <f t="shared" si="72"/>
        <v>0</v>
      </c>
      <c r="Z204" s="34"/>
      <c r="AA204" s="71">
        <v>45578</v>
      </c>
      <c r="AB204" s="20" t="s">
        <v>1313</v>
      </c>
      <c r="AC204" s="21" t="s">
        <v>1219</v>
      </c>
      <c r="AD204" s="35" t="s">
        <v>2293</v>
      </c>
      <c r="AE204" s="64"/>
      <c r="AF204" s="22"/>
      <c r="AG204" s="22"/>
      <c r="AH204" s="22"/>
      <c r="AI204" s="22"/>
      <c r="AJ204" s="22">
        <v>3</v>
      </c>
      <c r="AK204" s="22"/>
      <c r="AL204" s="22"/>
      <c r="AM204" s="22"/>
      <c r="AN204" s="22"/>
      <c r="AO204" s="22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4"/>
      <c r="BB204" s="24"/>
      <c r="BC204" s="24"/>
      <c r="BD204" s="24"/>
      <c r="BE204" s="24"/>
      <c r="BF204" s="24"/>
      <c r="BG204" s="24">
        <v>75</v>
      </c>
      <c r="BH204" s="24"/>
      <c r="BI204" s="24"/>
      <c r="BJ204" s="24"/>
      <c r="BK204" s="24"/>
      <c r="BL204" s="25"/>
      <c r="BM204" s="25"/>
      <c r="BN204" s="25"/>
      <c r="BO204" s="25"/>
      <c r="BP204" s="25"/>
      <c r="BQ204" s="25"/>
      <c r="BR204" s="25">
        <v>75</v>
      </c>
      <c r="BS204" s="25"/>
      <c r="BT204" s="25"/>
      <c r="BU204" s="25"/>
      <c r="BV204" s="25"/>
    </row>
    <row r="205" spans="1:74" ht="12" customHeight="1" x14ac:dyDescent="0.25">
      <c r="A205" s="27"/>
      <c r="B205" s="43" t="s">
        <v>68</v>
      </c>
      <c r="C205" s="87" t="s">
        <v>549</v>
      </c>
      <c r="D205" s="88" t="s">
        <v>550</v>
      </c>
      <c r="E205" s="88" t="s">
        <v>249</v>
      </c>
      <c r="F205" s="89">
        <v>36306</v>
      </c>
      <c r="G205" s="29">
        <v>771</v>
      </c>
      <c r="H205" s="29" t="s">
        <v>71</v>
      </c>
      <c r="I205" s="90" t="s">
        <v>805</v>
      </c>
      <c r="J205" s="88" t="s">
        <v>471</v>
      </c>
      <c r="K205" s="44" t="s">
        <v>27</v>
      </c>
      <c r="L205" s="36" t="s">
        <v>1998</v>
      </c>
      <c r="M205" s="106" t="s">
        <v>2190</v>
      </c>
      <c r="N205" s="32"/>
      <c r="O205" s="41"/>
      <c r="P205" s="33"/>
      <c r="Q205" s="34">
        <f t="shared" si="64"/>
        <v>0</v>
      </c>
      <c r="R205" s="34">
        <f t="shared" si="65"/>
        <v>0</v>
      </c>
      <c r="S205" s="34">
        <f t="shared" si="66"/>
        <v>0</v>
      </c>
      <c r="T205" s="34">
        <f t="shared" si="67"/>
        <v>0</v>
      </c>
      <c r="U205" s="34">
        <f t="shared" si="68"/>
        <v>3</v>
      </c>
      <c r="V205" s="34">
        <f t="shared" si="69"/>
        <v>15</v>
      </c>
      <c r="W205" s="34">
        <f t="shared" si="70"/>
        <v>0</v>
      </c>
      <c r="X205" s="34">
        <f t="shared" si="71"/>
        <v>0</v>
      </c>
      <c r="Y205" s="34">
        <f t="shared" si="72"/>
        <v>0</v>
      </c>
      <c r="Z205" s="34"/>
      <c r="AA205" s="71">
        <v>45578</v>
      </c>
      <c r="AB205" s="20" t="s">
        <v>1313</v>
      </c>
      <c r="AC205" s="21" t="s">
        <v>1219</v>
      </c>
      <c r="AD205" s="35" t="s">
        <v>2293</v>
      </c>
      <c r="AE205" s="64"/>
      <c r="AF205" s="22"/>
      <c r="AG205" s="22"/>
      <c r="AH205" s="22"/>
      <c r="AI205" s="22"/>
      <c r="AJ205" s="22"/>
      <c r="AK205" s="22">
        <v>15</v>
      </c>
      <c r="AL205" s="22"/>
      <c r="AM205" s="22"/>
      <c r="AN205" s="22"/>
      <c r="AO205" s="22"/>
      <c r="AP205" s="23"/>
      <c r="AQ205" s="23"/>
      <c r="AR205" s="23"/>
      <c r="AS205" s="23"/>
      <c r="AT205" s="23"/>
      <c r="AU205" s="23"/>
      <c r="AV205" s="23">
        <v>100</v>
      </c>
      <c r="AW205" s="23"/>
      <c r="AX205" s="23"/>
      <c r="AY205" s="23"/>
      <c r="AZ205" s="23"/>
      <c r="BA205" s="24"/>
      <c r="BB205" s="24"/>
      <c r="BC205" s="24"/>
      <c r="BD205" s="24"/>
      <c r="BE205" s="24"/>
      <c r="BF205" s="24">
        <v>2</v>
      </c>
      <c r="BG205" s="24"/>
      <c r="BH205" s="24"/>
      <c r="BI205" s="24"/>
      <c r="BJ205" s="24"/>
      <c r="BK205" s="24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</row>
    <row r="206" spans="1:74" ht="12" customHeight="1" x14ac:dyDescent="0.25">
      <c r="A206" s="27"/>
      <c r="B206" s="43" t="s">
        <v>68</v>
      </c>
      <c r="C206" s="87" t="s">
        <v>895</v>
      </c>
      <c r="D206" s="88" t="s">
        <v>703</v>
      </c>
      <c r="E206" s="88" t="s">
        <v>188</v>
      </c>
      <c r="F206" s="89">
        <v>30531</v>
      </c>
      <c r="G206" s="29">
        <v>851</v>
      </c>
      <c r="H206" s="29" t="s">
        <v>1857</v>
      </c>
      <c r="I206" s="90" t="s">
        <v>807</v>
      </c>
      <c r="J206" s="88" t="s">
        <v>361</v>
      </c>
      <c r="K206" s="44" t="s">
        <v>27</v>
      </c>
      <c r="L206" s="36" t="s">
        <v>1998</v>
      </c>
      <c r="M206" s="106" t="s">
        <v>2191</v>
      </c>
      <c r="N206" s="32"/>
      <c r="O206" s="30"/>
      <c r="P206" s="33"/>
      <c r="Q206" s="34">
        <f t="shared" si="64"/>
        <v>0</v>
      </c>
      <c r="R206" s="34">
        <f t="shared" si="65"/>
        <v>0</v>
      </c>
      <c r="S206" s="34">
        <f t="shared" si="66"/>
        <v>0</v>
      </c>
      <c r="T206" s="34">
        <f t="shared" si="67"/>
        <v>0</v>
      </c>
      <c r="U206" s="34">
        <f t="shared" si="68"/>
        <v>2</v>
      </c>
      <c r="V206" s="34">
        <f t="shared" si="69"/>
        <v>75</v>
      </c>
      <c r="W206" s="34">
        <f t="shared" si="70"/>
        <v>0</v>
      </c>
      <c r="X206" s="34">
        <f t="shared" si="71"/>
        <v>0</v>
      </c>
      <c r="Y206" s="34">
        <f t="shared" si="72"/>
        <v>0</v>
      </c>
      <c r="Z206" s="34"/>
      <c r="AA206" s="71">
        <v>45578</v>
      </c>
      <c r="AB206" s="20" t="s">
        <v>1313</v>
      </c>
      <c r="AC206" s="21" t="s">
        <v>1219</v>
      </c>
      <c r="AD206" s="35" t="s">
        <v>2293</v>
      </c>
      <c r="AE206" s="64"/>
      <c r="AF206" s="22"/>
      <c r="AG206" s="22"/>
      <c r="AH206" s="22"/>
      <c r="AI206" s="22"/>
      <c r="AJ206" s="22"/>
      <c r="AK206" s="22">
        <v>75</v>
      </c>
      <c r="AL206" s="22"/>
      <c r="AM206" s="22"/>
      <c r="AN206" s="22"/>
      <c r="AO206" s="22"/>
      <c r="AP206" s="23"/>
      <c r="AQ206" s="23"/>
      <c r="AR206" s="23"/>
      <c r="AS206" s="23"/>
      <c r="AT206" s="23"/>
      <c r="AU206" s="23"/>
      <c r="AV206" s="23">
        <v>75</v>
      </c>
      <c r="AW206" s="23"/>
      <c r="AX206" s="23"/>
      <c r="AY206" s="23"/>
      <c r="AZ206" s="23"/>
      <c r="BA206" s="24"/>
      <c r="BB206" s="24"/>
      <c r="BC206" s="24"/>
      <c r="BD206" s="24"/>
      <c r="BE206" s="24"/>
      <c r="BF206" s="24"/>
      <c r="BG206" s="24">
        <v>50</v>
      </c>
      <c r="BH206" s="24"/>
      <c r="BI206" s="24"/>
      <c r="BJ206" s="24"/>
      <c r="BK206" s="24"/>
      <c r="BL206" s="25"/>
      <c r="BM206" s="25"/>
      <c r="BN206" s="25"/>
      <c r="BO206" s="25"/>
      <c r="BP206" s="25"/>
      <c r="BQ206" s="25"/>
      <c r="BR206" s="25">
        <v>75</v>
      </c>
      <c r="BS206" s="25"/>
      <c r="BT206" s="25"/>
      <c r="BU206" s="25"/>
      <c r="BV206" s="25"/>
    </row>
    <row r="207" spans="1:74" ht="12" customHeight="1" x14ac:dyDescent="0.25">
      <c r="A207" s="27"/>
      <c r="B207" s="43" t="s">
        <v>68</v>
      </c>
      <c r="C207" s="87" t="s">
        <v>940</v>
      </c>
      <c r="D207" s="88" t="s">
        <v>941</v>
      </c>
      <c r="E207" s="88" t="s">
        <v>247</v>
      </c>
      <c r="F207" s="89">
        <v>34861</v>
      </c>
      <c r="G207" s="29">
        <v>752</v>
      </c>
      <c r="H207" s="29" t="s">
        <v>71</v>
      </c>
      <c r="I207" s="90" t="s">
        <v>777</v>
      </c>
      <c r="J207" s="88" t="s">
        <v>213</v>
      </c>
      <c r="K207" s="44" t="s">
        <v>27</v>
      </c>
      <c r="L207" s="36" t="s">
        <v>1998</v>
      </c>
      <c r="M207" s="106" t="s">
        <v>2192</v>
      </c>
      <c r="N207" s="32"/>
      <c r="O207" s="30"/>
      <c r="P207" s="33"/>
      <c r="Q207" s="34">
        <f t="shared" si="64"/>
        <v>0</v>
      </c>
      <c r="R207" s="34">
        <f t="shared" si="65"/>
        <v>0</v>
      </c>
      <c r="S207" s="34">
        <f t="shared" si="66"/>
        <v>0</v>
      </c>
      <c r="T207" s="34">
        <f t="shared" si="67"/>
        <v>0</v>
      </c>
      <c r="U207" s="34">
        <f t="shared" si="68"/>
        <v>2</v>
      </c>
      <c r="V207" s="34">
        <f t="shared" si="69"/>
        <v>0</v>
      </c>
      <c r="W207" s="34">
        <f t="shared" si="70"/>
        <v>0</v>
      </c>
      <c r="X207" s="34">
        <f t="shared" si="71"/>
        <v>0</v>
      </c>
      <c r="Y207" s="34">
        <f t="shared" si="72"/>
        <v>0</v>
      </c>
      <c r="Z207" s="34"/>
      <c r="AA207" s="71">
        <v>45578</v>
      </c>
      <c r="AB207" s="20" t="s">
        <v>1313</v>
      </c>
      <c r="AC207" s="21" t="s">
        <v>1219</v>
      </c>
      <c r="AD207" s="35" t="s">
        <v>2293</v>
      </c>
      <c r="AE207" s="64"/>
      <c r="AF207" s="22"/>
      <c r="AG207" s="22"/>
      <c r="AH207" s="22"/>
      <c r="AI207" s="22"/>
      <c r="AJ207" s="22"/>
      <c r="AK207" s="22">
        <v>50</v>
      </c>
      <c r="AL207" s="22"/>
      <c r="AM207" s="22"/>
      <c r="AN207" s="22"/>
      <c r="AO207" s="22"/>
      <c r="AP207" s="23"/>
      <c r="AQ207" s="23"/>
      <c r="AR207" s="23"/>
      <c r="AS207" s="23"/>
      <c r="AT207" s="23"/>
      <c r="AU207" s="23"/>
      <c r="AV207" s="23">
        <v>50</v>
      </c>
      <c r="AW207" s="23"/>
      <c r="AX207" s="23"/>
      <c r="AY207" s="23"/>
      <c r="AZ207" s="23"/>
      <c r="BA207" s="24"/>
      <c r="BB207" s="24"/>
      <c r="BC207" s="24"/>
      <c r="BD207" s="24"/>
      <c r="BE207" s="24"/>
      <c r="BF207" s="24"/>
      <c r="BG207" s="24">
        <v>50</v>
      </c>
      <c r="BH207" s="24"/>
      <c r="BI207" s="24"/>
      <c r="BJ207" s="24"/>
      <c r="BK207" s="24"/>
      <c r="BL207" s="25"/>
      <c r="BM207" s="25"/>
      <c r="BN207" s="25"/>
      <c r="BO207" s="25"/>
      <c r="BP207" s="25"/>
      <c r="BQ207" s="25"/>
      <c r="BR207" s="25">
        <v>50</v>
      </c>
      <c r="BS207" s="25"/>
      <c r="BT207" s="25"/>
      <c r="BU207" s="25"/>
      <c r="BV207" s="25"/>
    </row>
    <row r="208" spans="1:74" ht="12" customHeight="1" x14ac:dyDescent="0.25">
      <c r="A208" s="27"/>
      <c r="B208" s="43" t="s">
        <v>68</v>
      </c>
      <c r="C208" s="87" t="s">
        <v>913</v>
      </c>
      <c r="D208" s="88" t="s">
        <v>914</v>
      </c>
      <c r="E208" s="88" t="s">
        <v>915</v>
      </c>
      <c r="F208" s="89">
        <v>21470</v>
      </c>
      <c r="G208" s="29">
        <v>663</v>
      </c>
      <c r="H208" s="29" t="s">
        <v>1844</v>
      </c>
      <c r="I208" s="90" t="s">
        <v>807</v>
      </c>
      <c r="J208" s="88" t="s">
        <v>361</v>
      </c>
      <c r="K208" s="44" t="s">
        <v>27</v>
      </c>
      <c r="L208" s="36" t="s">
        <v>1998</v>
      </c>
      <c r="M208" s="106" t="s">
        <v>2193</v>
      </c>
      <c r="N208" s="32"/>
      <c r="O208" s="41"/>
      <c r="P208" s="33"/>
      <c r="Q208" s="34">
        <f t="shared" si="64"/>
        <v>0</v>
      </c>
      <c r="R208" s="34">
        <f t="shared" si="65"/>
        <v>0</v>
      </c>
      <c r="S208" s="34">
        <f t="shared" si="66"/>
        <v>0</v>
      </c>
      <c r="T208" s="34">
        <f t="shared" si="67"/>
        <v>0</v>
      </c>
      <c r="U208" s="34">
        <f t="shared" si="68"/>
        <v>1</v>
      </c>
      <c r="V208" s="34">
        <f t="shared" si="69"/>
        <v>80</v>
      </c>
      <c r="W208" s="34">
        <f t="shared" si="70"/>
        <v>0</v>
      </c>
      <c r="X208" s="34">
        <f t="shared" si="71"/>
        <v>0</v>
      </c>
      <c r="Y208" s="34">
        <f t="shared" si="72"/>
        <v>0</v>
      </c>
      <c r="Z208" s="34"/>
      <c r="AA208" s="71">
        <v>45578</v>
      </c>
      <c r="AB208" s="20" t="s">
        <v>1313</v>
      </c>
      <c r="AC208" s="21" t="s">
        <v>1219</v>
      </c>
      <c r="AD208" s="35" t="s">
        <v>2293</v>
      </c>
      <c r="AE208" s="64"/>
      <c r="AF208" s="22"/>
      <c r="AG208" s="22"/>
      <c r="AH208" s="22"/>
      <c r="AI208" s="22"/>
      <c r="AJ208" s="22"/>
      <c r="AK208" s="22">
        <v>75</v>
      </c>
      <c r="AL208" s="22"/>
      <c r="AM208" s="22"/>
      <c r="AN208" s="22"/>
      <c r="AO208" s="22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4"/>
      <c r="BB208" s="24"/>
      <c r="BC208" s="24"/>
      <c r="BD208" s="24"/>
      <c r="BE208" s="24"/>
      <c r="BF208" s="24"/>
      <c r="BG208" s="24">
        <v>75</v>
      </c>
      <c r="BH208" s="24"/>
      <c r="BI208" s="24"/>
      <c r="BJ208" s="24"/>
      <c r="BK208" s="24"/>
      <c r="BL208" s="25"/>
      <c r="BM208" s="25"/>
      <c r="BN208" s="25"/>
      <c r="BO208" s="25"/>
      <c r="BP208" s="25"/>
      <c r="BQ208" s="25"/>
      <c r="BR208" s="25">
        <v>30</v>
      </c>
      <c r="BS208" s="25"/>
      <c r="BT208" s="25"/>
      <c r="BU208" s="25"/>
      <c r="BV208" s="25"/>
    </row>
    <row r="209" spans="1:74" ht="12" customHeight="1" x14ac:dyDescent="0.25">
      <c r="A209" s="27"/>
      <c r="B209" s="43" t="s">
        <v>68</v>
      </c>
      <c r="C209" s="87" t="s">
        <v>860</v>
      </c>
      <c r="D209" s="88" t="s">
        <v>861</v>
      </c>
      <c r="E209" s="88" t="s">
        <v>862</v>
      </c>
      <c r="F209" s="89">
        <v>35676</v>
      </c>
      <c r="G209" s="29">
        <v>664</v>
      </c>
      <c r="H209" s="29" t="s">
        <v>71</v>
      </c>
      <c r="I209" s="90" t="s">
        <v>781</v>
      </c>
      <c r="J209" s="88" t="s">
        <v>75</v>
      </c>
      <c r="K209" s="44" t="s">
        <v>27</v>
      </c>
      <c r="L209" s="36" t="s">
        <v>1998</v>
      </c>
      <c r="M209" s="106" t="s">
        <v>2194</v>
      </c>
      <c r="N209" s="32"/>
      <c r="O209" s="47"/>
      <c r="P209" s="33"/>
      <c r="Q209" s="34">
        <f t="shared" si="64"/>
        <v>0</v>
      </c>
      <c r="R209" s="34">
        <f t="shared" si="65"/>
        <v>0</v>
      </c>
      <c r="S209" s="34">
        <f t="shared" si="66"/>
        <v>0</v>
      </c>
      <c r="T209" s="34">
        <f t="shared" si="67"/>
        <v>0</v>
      </c>
      <c r="U209" s="34">
        <f t="shared" si="68"/>
        <v>1</v>
      </c>
      <c r="V209" s="34">
        <f t="shared" si="69"/>
        <v>52</v>
      </c>
      <c r="W209" s="34">
        <f t="shared" si="70"/>
        <v>0</v>
      </c>
      <c r="X209" s="34">
        <f t="shared" si="71"/>
        <v>0</v>
      </c>
      <c r="Y209" s="34">
        <f t="shared" si="72"/>
        <v>0</v>
      </c>
      <c r="Z209" s="34"/>
      <c r="AA209" s="71">
        <v>45578</v>
      </c>
      <c r="AB209" s="20" t="s">
        <v>1313</v>
      </c>
      <c r="AC209" s="21" t="s">
        <v>1219</v>
      </c>
      <c r="AD209" s="35" t="s">
        <v>2293</v>
      </c>
      <c r="AE209" s="64"/>
      <c r="AF209" s="22"/>
      <c r="AG209" s="22"/>
      <c r="AH209" s="22"/>
      <c r="AI209" s="22"/>
      <c r="AJ209" s="22"/>
      <c r="AK209" s="22">
        <v>2</v>
      </c>
      <c r="AL209" s="22"/>
      <c r="AM209" s="22"/>
      <c r="AN209" s="22"/>
      <c r="AO209" s="22"/>
      <c r="AP209" s="23"/>
      <c r="AQ209" s="23"/>
      <c r="AR209" s="23"/>
      <c r="AS209" s="23"/>
      <c r="AT209" s="23"/>
      <c r="AU209" s="23"/>
      <c r="AV209" s="23">
        <v>50</v>
      </c>
      <c r="AW209" s="23"/>
      <c r="AX209" s="23"/>
      <c r="AY209" s="23"/>
      <c r="AZ209" s="23"/>
      <c r="BA209" s="24"/>
      <c r="BB209" s="24"/>
      <c r="BC209" s="24"/>
      <c r="BD209" s="24"/>
      <c r="BE209" s="24"/>
      <c r="BF209" s="24"/>
      <c r="BG209" s="24">
        <v>50</v>
      </c>
      <c r="BH209" s="24"/>
      <c r="BI209" s="24"/>
      <c r="BJ209" s="24"/>
      <c r="BK209" s="24"/>
      <c r="BL209" s="25"/>
      <c r="BM209" s="25"/>
      <c r="BN209" s="25"/>
      <c r="BO209" s="25"/>
      <c r="BP209" s="25"/>
      <c r="BQ209" s="25"/>
      <c r="BR209" s="25">
        <v>50</v>
      </c>
      <c r="BS209" s="25"/>
      <c r="BT209" s="25"/>
      <c r="BU209" s="25"/>
      <c r="BV209" s="25"/>
    </row>
    <row r="210" spans="1:74" ht="12" customHeight="1" x14ac:dyDescent="0.25">
      <c r="A210" s="27"/>
      <c r="B210" s="43" t="s">
        <v>68</v>
      </c>
      <c r="C210" s="87" t="s">
        <v>1304</v>
      </c>
      <c r="D210" s="88" t="s">
        <v>1305</v>
      </c>
      <c r="E210" s="88" t="s">
        <v>131</v>
      </c>
      <c r="F210" s="89">
        <v>28912</v>
      </c>
      <c r="G210" s="29">
        <v>897</v>
      </c>
      <c r="H210" s="29" t="s">
        <v>1384</v>
      </c>
      <c r="I210" s="90" t="s">
        <v>792</v>
      </c>
      <c r="J210" s="88" t="s">
        <v>793</v>
      </c>
      <c r="K210" s="44" t="s">
        <v>27</v>
      </c>
      <c r="L210" s="36" t="s">
        <v>1998</v>
      </c>
      <c r="M210" s="106" t="s">
        <v>2195</v>
      </c>
      <c r="N210" s="32"/>
      <c r="O210" s="41"/>
      <c r="P210" s="33"/>
      <c r="Q210" s="34">
        <f t="shared" si="64"/>
        <v>0</v>
      </c>
      <c r="R210" s="34">
        <f t="shared" si="65"/>
        <v>0</v>
      </c>
      <c r="S210" s="34">
        <f t="shared" si="66"/>
        <v>0</v>
      </c>
      <c r="T210" s="34">
        <f t="shared" si="67"/>
        <v>0</v>
      </c>
      <c r="U210" s="34">
        <f t="shared" si="68"/>
        <v>1</v>
      </c>
      <c r="V210" s="34">
        <f t="shared" si="69"/>
        <v>50</v>
      </c>
      <c r="W210" s="34">
        <f t="shared" si="70"/>
        <v>0</v>
      </c>
      <c r="X210" s="34">
        <f t="shared" si="71"/>
        <v>0</v>
      </c>
      <c r="Y210" s="34">
        <f t="shared" si="72"/>
        <v>0</v>
      </c>
      <c r="Z210" s="34"/>
      <c r="AA210" s="71">
        <v>45578</v>
      </c>
      <c r="AB210" s="20" t="s">
        <v>1313</v>
      </c>
      <c r="AC210" s="21" t="s">
        <v>1219</v>
      </c>
      <c r="AD210" s="35" t="s">
        <v>2293</v>
      </c>
      <c r="AE210" s="64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3"/>
      <c r="AQ210" s="23"/>
      <c r="AR210" s="23"/>
      <c r="AS210" s="23"/>
      <c r="AT210" s="23"/>
      <c r="AU210" s="23"/>
      <c r="AV210" s="23">
        <v>75</v>
      </c>
      <c r="AW210" s="23"/>
      <c r="AX210" s="23"/>
      <c r="AY210" s="23"/>
      <c r="AZ210" s="23"/>
      <c r="BA210" s="24"/>
      <c r="BB210" s="24"/>
      <c r="BC210" s="24"/>
      <c r="BD210" s="24"/>
      <c r="BE210" s="24"/>
      <c r="BF210" s="24"/>
      <c r="BG210" s="24">
        <v>75</v>
      </c>
      <c r="BH210" s="24"/>
      <c r="BI210" s="24"/>
      <c r="BJ210" s="24"/>
      <c r="BK210" s="24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</row>
    <row r="211" spans="1:74" ht="12" customHeight="1" x14ac:dyDescent="0.25">
      <c r="A211" s="27"/>
      <c r="B211" s="43" t="s">
        <v>68</v>
      </c>
      <c r="C211" s="87" t="s">
        <v>553</v>
      </c>
      <c r="D211" s="88" t="s">
        <v>554</v>
      </c>
      <c r="E211" s="88" t="s">
        <v>555</v>
      </c>
      <c r="F211" s="89">
        <v>35998</v>
      </c>
      <c r="G211" s="29">
        <v>734</v>
      </c>
      <c r="H211" s="29" t="s">
        <v>71</v>
      </c>
      <c r="I211" s="90" t="s">
        <v>777</v>
      </c>
      <c r="J211" s="88" t="s">
        <v>213</v>
      </c>
      <c r="K211" s="44" t="s">
        <v>27</v>
      </c>
      <c r="L211" s="36" t="s">
        <v>1998</v>
      </c>
      <c r="M211" s="106" t="s">
        <v>2196</v>
      </c>
      <c r="N211" s="32"/>
      <c r="O211" s="41"/>
      <c r="P211" s="33"/>
      <c r="Q211" s="34">
        <f t="shared" si="64"/>
        <v>0</v>
      </c>
      <c r="R211" s="34">
        <f t="shared" si="65"/>
        <v>0</v>
      </c>
      <c r="S211" s="34">
        <f t="shared" si="66"/>
        <v>0</v>
      </c>
      <c r="T211" s="34">
        <f t="shared" si="67"/>
        <v>0</v>
      </c>
      <c r="U211" s="34">
        <f t="shared" si="68"/>
        <v>1</v>
      </c>
      <c r="V211" s="34">
        <f t="shared" si="69"/>
        <v>45</v>
      </c>
      <c r="W211" s="34">
        <f t="shared" si="70"/>
        <v>0</v>
      </c>
      <c r="X211" s="34">
        <f t="shared" si="71"/>
        <v>0</v>
      </c>
      <c r="Y211" s="34">
        <f t="shared" si="72"/>
        <v>0</v>
      </c>
      <c r="Z211" s="34"/>
      <c r="AA211" s="71">
        <v>45578</v>
      </c>
      <c r="AB211" s="20" t="s">
        <v>1313</v>
      </c>
      <c r="AC211" s="21" t="s">
        <v>1219</v>
      </c>
      <c r="AD211" s="35" t="s">
        <v>2293</v>
      </c>
      <c r="AE211" s="64"/>
      <c r="AF211" s="22"/>
      <c r="AG211" s="22"/>
      <c r="AH211" s="22"/>
      <c r="AI211" s="22"/>
      <c r="AJ211" s="22"/>
      <c r="AK211" s="22">
        <v>30</v>
      </c>
      <c r="AL211" s="22"/>
      <c r="AM211" s="22"/>
      <c r="AN211" s="22"/>
      <c r="AO211" s="22"/>
      <c r="AP211" s="23"/>
      <c r="AQ211" s="23"/>
      <c r="AR211" s="23"/>
      <c r="AS211" s="23"/>
      <c r="AT211" s="23"/>
      <c r="AU211" s="23"/>
      <c r="AV211" s="23">
        <v>50</v>
      </c>
      <c r="AW211" s="23"/>
      <c r="AX211" s="23"/>
      <c r="AY211" s="23"/>
      <c r="AZ211" s="23"/>
      <c r="BA211" s="24"/>
      <c r="BB211" s="24"/>
      <c r="BC211" s="24"/>
      <c r="BD211" s="24"/>
      <c r="BE211" s="24"/>
      <c r="BF211" s="24"/>
      <c r="BG211" s="24">
        <v>15</v>
      </c>
      <c r="BH211" s="24"/>
      <c r="BI211" s="24"/>
      <c r="BJ211" s="24"/>
      <c r="BK211" s="24"/>
      <c r="BL211" s="25"/>
      <c r="BM211" s="25"/>
      <c r="BN211" s="25"/>
      <c r="BO211" s="25"/>
      <c r="BP211" s="25"/>
      <c r="BQ211" s="25"/>
      <c r="BR211" s="25">
        <v>50</v>
      </c>
      <c r="BS211" s="25"/>
      <c r="BT211" s="25"/>
      <c r="BU211" s="25"/>
      <c r="BV211" s="25"/>
    </row>
    <row r="212" spans="1:74" ht="12" customHeight="1" x14ac:dyDescent="0.25">
      <c r="A212" s="27">
        <f>+A211+1</f>
        <v>1</v>
      </c>
      <c r="B212" s="43" t="s">
        <v>68</v>
      </c>
      <c r="C212" s="87" t="s">
        <v>511</v>
      </c>
      <c r="D212" s="88" t="s">
        <v>195</v>
      </c>
      <c r="E212" s="88" t="s">
        <v>196</v>
      </c>
      <c r="F212" s="89">
        <v>21681</v>
      </c>
      <c r="G212" s="29">
        <v>730</v>
      </c>
      <c r="H212" s="29" t="s">
        <v>1844</v>
      </c>
      <c r="I212" s="90" t="s">
        <v>775</v>
      </c>
      <c r="J212" s="88" t="s">
        <v>448</v>
      </c>
      <c r="K212" s="44" t="s">
        <v>27</v>
      </c>
      <c r="L212" s="36" t="s">
        <v>1998</v>
      </c>
      <c r="M212" s="106" t="s">
        <v>2197</v>
      </c>
      <c r="N212" s="32"/>
      <c r="O212" s="30"/>
      <c r="P212" s="33"/>
      <c r="Q212" s="34">
        <f t="shared" si="64"/>
        <v>0</v>
      </c>
      <c r="R212" s="34">
        <f t="shared" si="65"/>
        <v>0</v>
      </c>
      <c r="S212" s="34">
        <f t="shared" si="66"/>
        <v>0</v>
      </c>
      <c r="T212" s="34">
        <f t="shared" si="67"/>
        <v>0</v>
      </c>
      <c r="U212" s="34">
        <f t="shared" si="68"/>
        <v>1</v>
      </c>
      <c r="V212" s="34">
        <f t="shared" si="69"/>
        <v>37</v>
      </c>
      <c r="W212" s="34">
        <f t="shared" si="70"/>
        <v>0</v>
      </c>
      <c r="X212" s="34">
        <f t="shared" si="71"/>
        <v>0</v>
      </c>
      <c r="Y212" s="34">
        <f t="shared" si="72"/>
        <v>0</v>
      </c>
      <c r="Z212" s="34"/>
      <c r="AA212" s="71">
        <v>45578</v>
      </c>
      <c r="AB212" s="20" t="s">
        <v>1313</v>
      </c>
      <c r="AC212" s="21" t="s">
        <v>1219</v>
      </c>
      <c r="AD212" s="35" t="s">
        <v>2293</v>
      </c>
      <c r="AE212" s="64"/>
      <c r="AF212" s="22"/>
      <c r="AG212" s="22"/>
      <c r="AH212" s="22"/>
      <c r="AI212" s="22"/>
      <c r="AJ212" s="22"/>
      <c r="AK212" s="22">
        <v>2</v>
      </c>
      <c r="AL212" s="22"/>
      <c r="AM212" s="22"/>
      <c r="AN212" s="22"/>
      <c r="AO212" s="22"/>
      <c r="AP212" s="23"/>
      <c r="AQ212" s="23"/>
      <c r="AR212" s="23"/>
      <c r="AS212" s="23"/>
      <c r="AT212" s="23"/>
      <c r="AU212" s="23"/>
      <c r="AV212" s="23">
        <v>30</v>
      </c>
      <c r="AW212" s="23"/>
      <c r="AX212" s="23"/>
      <c r="AY212" s="23"/>
      <c r="AZ212" s="23"/>
      <c r="BA212" s="24"/>
      <c r="BB212" s="24"/>
      <c r="BC212" s="24"/>
      <c r="BD212" s="24"/>
      <c r="BE212" s="24"/>
      <c r="BF212" s="24"/>
      <c r="BG212" s="24">
        <v>30</v>
      </c>
      <c r="BH212" s="24"/>
      <c r="BI212" s="24"/>
      <c r="BJ212" s="24"/>
      <c r="BK212" s="24"/>
      <c r="BL212" s="25"/>
      <c r="BM212" s="25"/>
      <c r="BN212" s="25"/>
      <c r="BO212" s="25"/>
      <c r="BP212" s="25"/>
      <c r="BQ212" s="25"/>
      <c r="BR212" s="25">
        <v>75</v>
      </c>
      <c r="BS212" s="25"/>
      <c r="BT212" s="25"/>
      <c r="BU212" s="25"/>
      <c r="BV212" s="25"/>
    </row>
    <row r="213" spans="1:74" ht="12" customHeight="1" x14ac:dyDescent="0.25">
      <c r="A213" s="27"/>
      <c r="B213" s="43" t="s">
        <v>68</v>
      </c>
      <c r="C213" s="87" t="s">
        <v>931</v>
      </c>
      <c r="D213" s="88" t="s">
        <v>932</v>
      </c>
      <c r="E213" s="88" t="s">
        <v>118</v>
      </c>
      <c r="F213" s="89">
        <v>29770</v>
      </c>
      <c r="G213" s="29">
        <v>679</v>
      </c>
      <c r="H213" s="29" t="s">
        <v>1857</v>
      </c>
      <c r="I213" s="90" t="s">
        <v>805</v>
      </c>
      <c r="J213" s="88" t="s">
        <v>471</v>
      </c>
      <c r="K213" s="44" t="s">
        <v>27</v>
      </c>
      <c r="L213" s="36" t="s">
        <v>1998</v>
      </c>
      <c r="M213" s="106" t="s">
        <v>2198</v>
      </c>
      <c r="N213" s="32"/>
      <c r="O213" s="41"/>
      <c r="P213" s="33"/>
      <c r="Q213" s="34">
        <f t="shared" si="64"/>
        <v>0</v>
      </c>
      <c r="R213" s="34">
        <f t="shared" si="65"/>
        <v>0</v>
      </c>
      <c r="S213" s="34">
        <f t="shared" si="66"/>
        <v>0</v>
      </c>
      <c r="T213" s="34">
        <f t="shared" si="67"/>
        <v>0</v>
      </c>
      <c r="U213" s="34">
        <f t="shared" si="68"/>
        <v>1</v>
      </c>
      <c r="V213" s="34">
        <f t="shared" si="69"/>
        <v>5</v>
      </c>
      <c r="W213" s="34">
        <f t="shared" si="70"/>
        <v>0</v>
      </c>
      <c r="X213" s="34">
        <f t="shared" si="71"/>
        <v>0</v>
      </c>
      <c r="Y213" s="34">
        <f t="shared" si="72"/>
        <v>0</v>
      </c>
      <c r="Z213" s="34"/>
      <c r="AA213" s="71">
        <v>45578</v>
      </c>
      <c r="AB213" s="20" t="s">
        <v>1313</v>
      </c>
      <c r="AC213" s="21" t="s">
        <v>1219</v>
      </c>
      <c r="AD213" s="35" t="s">
        <v>2293</v>
      </c>
      <c r="AE213" s="64"/>
      <c r="AF213" s="22"/>
      <c r="AG213" s="22"/>
      <c r="AH213" s="22"/>
      <c r="AI213" s="22"/>
      <c r="AJ213" s="22"/>
      <c r="AK213" s="22">
        <v>15</v>
      </c>
      <c r="AL213" s="22"/>
      <c r="AM213" s="22"/>
      <c r="AN213" s="22"/>
      <c r="AO213" s="22"/>
      <c r="AP213" s="23"/>
      <c r="AQ213" s="23"/>
      <c r="AR213" s="23"/>
      <c r="AS213" s="23"/>
      <c r="AT213" s="23"/>
      <c r="AU213" s="23"/>
      <c r="AV213" s="23">
        <v>30</v>
      </c>
      <c r="AW213" s="23"/>
      <c r="AX213" s="23"/>
      <c r="AY213" s="23"/>
      <c r="AZ213" s="23"/>
      <c r="BA213" s="24"/>
      <c r="BB213" s="24"/>
      <c r="BC213" s="24"/>
      <c r="BD213" s="24"/>
      <c r="BE213" s="24"/>
      <c r="BF213" s="24"/>
      <c r="BG213" s="24">
        <v>30</v>
      </c>
      <c r="BH213" s="24"/>
      <c r="BI213" s="24"/>
      <c r="BJ213" s="24"/>
      <c r="BK213" s="24"/>
      <c r="BL213" s="25"/>
      <c r="BM213" s="25"/>
      <c r="BN213" s="25"/>
      <c r="BO213" s="25"/>
      <c r="BP213" s="25"/>
      <c r="BQ213" s="25"/>
      <c r="BR213" s="25">
        <v>30</v>
      </c>
      <c r="BS213" s="25"/>
      <c r="BT213" s="25"/>
      <c r="BU213" s="25"/>
      <c r="BV213" s="25"/>
    </row>
    <row r="214" spans="1:74" ht="12" customHeight="1" x14ac:dyDescent="0.25">
      <c r="A214" s="27"/>
      <c r="B214" s="43" t="s">
        <v>68</v>
      </c>
      <c r="C214" s="87" t="s">
        <v>1306</v>
      </c>
      <c r="D214" s="88" t="s">
        <v>1307</v>
      </c>
      <c r="E214" s="88" t="s">
        <v>129</v>
      </c>
      <c r="F214" s="89">
        <v>20821</v>
      </c>
      <c r="G214" s="29">
        <v>710</v>
      </c>
      <c r="H214" s="29" t="s">
        <v>1844</v>
      </c>
      <c r="I214" s="90" t="s">
        <v>792</v>
      </c>
      <c r="J214" s="88" t="s">
        <v>793</v>
      </c>
      <c r="K214" s="44" t="s">
        <v>27</v>
      </c>
      <c r="L214" s="36" t="s">
        <v>1998</v>
      </c>
      <c r="M214" s="106" t="s">
        <v>2199</v>
      </c>
      <c r="N214" s="32"/>
      <c r="O214" s="41"/>
      <c r="P214" s="33"/>
      <c r="Q214" s="34">
        <f t="shared" si="64"/>
        <v>0</v>
      </c>
      <c r="R214" s="34">
        <f t="shared" si="65"/>
        <v>0</v>
      </c>
      <c r="S214" s="34">
        <f t="shared" si="66"/>
        <v>0</v>
      </c>
      <c r="T214" s="34">
        <f t="shared" si="67"/>
        <v>0</v>
      </c>
      <c r="U214" s="34">
        <f t="shared" si="68"/>
        <v>0</v>
      </c>
      <c r="V214" s="34">
        <f t="shared" si="69"/>
        <v>95</v>
      </c>
      <c r="W214" s="34">
        <f t="shared" si="70"/>
        <v>0</v>
      </c>
      <c r="X214" s="34">
        <f t="shared" si="71"/>
        <v>0</v>
      </c>
      <c r="Y214" s="34">
        <f t="shared" si="72"/>
        <v>0</v>
      </c>
      <c r="Z214" s="34"/>
      <c r="AA214" s="71">
        <v>45578</v>
      </c>
      <c r="AB214" s="20" t="s">
        <v>1313</v>
      </c>
      <c r="AC214" s="21" t="s">
        <v>1219</v>
      </c>
      <c r="AD214" s="35" t="s">
        <v>2293</v>
      </c>
      <c r="AE214" s="64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3"/>
      <c r="AQ214" s="23"/>
      <c r="AR214" s="23"/>
      <c r="AS214" s="23"/>
      <c r="AT214" s="23"/>
      <c r="AU214" s="23"/>
      <c r="AV214" s="23">
        <v>50</v>
      </c>
      <c r="AW214" s="23"/>
      <c r="AX214" s="23"/>
      <c r="AY214" s="23"/>
      <c r="AZ214" s="23"/>
      <c r="BA214" s="24"/>
      <c r="BB214" s="24"/>
      <c r="BC214" s="24"/>
      <c r="BD214" s="24"/>
      <c r="BE214" s="24"/>
      <c r="BF214" s="24"/>
      <c r="BG214" s="24">
        <v>30</v>
      </c>
      <c r="BH214" s="24"/>
      <c r="BI214" s="24"/>
      <c r="BJ214" s="24"/>
      <c r="BK214" s="24"/>
      <c r="BL214" s="25"/>
      <c r="BM214" s="25"/>
      <c r="BN214" s="25"/>
      <c r="BO214" s="25"/>
      <c r="BP214" s="25"/>
      <c r="BQ214" s="25"/>
      <c r="BR214" s="25">
        <v>15</v>
      </c>
      <c r="BS214" s="25"/>
      <c r="BT214" s="25"/>
      <c r="BU214" s="25"/>
      <c r="BV214" s="25"/>
    </row>
    <row r="215" spans="1:74" ht="12" customHeight="1" x14ac:dyDescent="0.25">
      <c r="A215" s="27"/>
      <c r="B215" s="43" t="s">
        <v>68</v>
      </c>
      <c r="C215" s="87" t="s">
        <v>1309</v>
      </c>
      <c r="D215" s="88" t="s">
        <v>1310</v>
      </c>
      <c r="E215" s="88" t="s">
        <v>503</v>
      </c>
      <c r="F215" s="89">
        <v>21788</v>
      </c>
      <c r="G215" s="29">
        <v>500</v>
      </c>
      <c r="H215" s="29" t="s">
        <v>1844</v>
      </c>
      <c r="I215" s="90" t="s">
        <v>781</v>
      </c>
      <c r="J215" s="88" t="s">
        <v>75</v>
      </c>
      <c r="K215" s="44" t="s">
        <v>27</v>
      </c>
      <c r="L215" s="36" t="s">
        <v>1998</v>
      </c>
      <c r="M215" s="106" t="s">
        <v>2200</v>
      </c>
      <c r="N215" s="32"/>
      <c r="O215" s="41"/>
      <c r="P215" s="33"/>
      <c r="Q215" s="34">
        <f t="shared" si="64"/>
        <v>0</v>
      </c>
      <c r="R215" s="34">
        <f t="shared" si="65"/>
        <v>0</v>
      </c>
      <c r="S215" s="34">
        <f t="shared" si="66"/>
        <v>0</v>
      </c>
      <c r="T215" s="34">
        <f t="shared" si="67"/>
        <v>0</v>
      </c>
      <c r="U215" s="34">
        <f t="shared" si="68"/>
        <v>0</v>
      </c>
      <c r="V215" s="34">
        <f t="shared" si="69"/>
        <v>45</v>
      </c>
      <c r="W215" s="34">
        <f t="shared" si="70"/>
        <v>0</v>
      </c>
      <c r="X215" s="34">
        <f t="shared" si="71"/>
        <v>0</v>
      </c>
      <c r="Y215" s="34">
        <f t="shared" si="72"/>
        <v>0</v>
      </c>
      <c r="Z215" s="34"/>
      <c r="AA215" s="71">
        <v>45578</v>
      </c>
      <c r="AB215" s="20" t="s">
        <v>1313</v>
      </c>
      <c r="AC215" s="21" t="s">
        <v>1219</v>
      </c>
      <c r="AD215" s="35" t="s">
        <v>2293</v>
      </c>
      <c r="AE215" s="64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3"/>
      <c r="AQ215" s="23"/>
      <c r="AR215" s="23"/>
      <c r="AS215" s="23"/>
      <c r="AT215" s="23"/>
      <c r="AU215" s="23"/>
      <c r="AV215" s="23">
        <v>15</v>
      </c>
      <c r="AW215" s="23"/>
      <c r="AX215" s="23"/>
      <c r="AY215" s="23"/>
      <c r="AZ215" s="23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5"/>
      <c r="BM215" s="25"/>
      <c r="BN215" s="25"/>
      <c r="BO215" s="25"/>
      <c r="BP215" s="25"/>
      <c r="BQ215" s="25"/>
      <c r="BR215" s="25">
        <v>30</v>
      </c>
      <c r="BS215" s="25"/>
      <c r="BT215" s="25"/>
      <c r="BU215" s="25"/>
      <c r="BV215" s="25"/>
    </row>
    <row r="216" spans="1:74" ht="12" customHeight="1" x14ac:dyDescent="0.25">
      <c r="A216" s="27"/>
      <c r="B216" s="43" t="s">
        <v>68</v>
      </c>
      <c r="C216" s="87" t="s">
        <v>1956</v>
      </c>
      <c r="D216" s="88" t="s">
        <v>1257</v>
      </c>
      <c r="E216" s="88" t="s">
        <v>91</v>
      </c>
      <c r="F216" s="89">
        <v>37015</v>
      </c>
      <c r="G216" s="189">
        <v>930</v>
      </c>
      <c r="H216" s="29" t="s">
        <v>71</v>
      </c>
      <c r="I216" s="90" t="s">
        <v>776</v>
      </c>
      <c r="J216" s="88" t="s">
        <v>218</v>
      </c>
      <c r="K216" s="44" t="s">
        <v>27</v>
      </c>
      <c r="L216" s="36" t="s">
        <v>1998</v>
      </c>
      <c r="M216" s="106" t="s">
        <v>2201</v>
      </c>
      <c r="N216" s="32"/>
      <c r="O216" s="45"/>
      <c r="P216" s="39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71">
        <v>45578</v>
      </c>
      <c r="AB216" s="20" t="s">
        <v>1313</v>
      </c>
      <c r="AC216" s="21" t="s">
        <v>1219</v>
      </c>
      <c r="AD216" s="35" t="s">
        <v>2293</v>
      </c>
      <c r="AE216" s="64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5"/>
      <c r="BM216" s="25"/>
      <c r="BN216" s="25"/>
      <c r="BO216" s="25"/>
      <c r="BP216" s="25"/>
      <c r="BQ216" s="25"/>
      <c r="BR216" s="25"/>
      <c r="BS216" s="25"/>
      <c r="BT216" s="25"/>
      <c r="BU216" s="25"/>
      <c r="BV216" s="25"/>
    </row>
    <row r="217" spans="1:74" ht="12" customHeight="1" x14ac:dyDescent="0.25">
      <c r="A217" s="27"/>
      <c r="B217" s="28" t="s">
        <v>26</v>
      </c>
      <c r="C217" s="78" t="s">
        <v>1385</v>
      </c>
      <c r="D217" s="79" t="s">
        <v>39</v>
      </c>
      <c r="E217" s="79" t="s">
        <v>1386</v>
      </c>
      <c r="F217" s="80">
        <v>26980</v>
      </c>
      <c r="G217" s="192">
        <v>904</v>
      </c>
      <c r="H217" s="81" t="s">
        <v>1387</v>
      </c>
      <c r="I217" s="82" t="s">
        <v>772</v>
      </c>
      <c r="J217" s="79" t="s">
        <v>189</v>
      </c>
      <c r="K217" s="44" t="s">
        <v>27</v>
      </c>
      <c r="L217" s="36" t="s">
        <v>1998</v>
      </c>
      <c r="M217" s="106" t="s">
        <v>2202</v>
      </c>
      <c r="N217" s="32"/>
      <c r="O217" s="29"/>
      <c r="P217" s="33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71">
        <v>45578</v>
      </c>
      <c r="AB217" s="20" t="s">
        <v>1313</v>
      </c>
      <c r="AC217" s="21" t="s">
        <v>1219</v>
      </c>
      <c r="AD217" s="35" t="s">
        <v>2293</v>
      </c>
      <c r="AE217" s="64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5"/>
      <c r="BM217" s="25"/>
      <c r="BN217" s="25"/>
      <c r="BO217" s="25"/>
      <c r="BP217" s="25"/>
      <c r="BQ217" s="25"/>
      <c r="BR217" s="25"/>
      <c r="BS217" s="25"/>
      <c r="BT217" s="25"/>
      <c r="BU217" s="25"/>
      <c r="BV217" s="25"/>
    </row>
    <row r="218" spans="1:74" ht="12" customHeight="1" x14ac:dyDescent="0.25">
      <c r="A218" s="27"/>
      <c r="B218" s="43" t="s">
        <v>68</v>
      </c>
      <c r="C218" s="87" t="s">
        <v>1911</v>
      </c>
      <c r="D218" s="88" t="s">
        <v>1912</v>
      </c>
      <c r="E218" s="88" t="s">
        <v>1913</v>
      </c>
      <c r="F218" s="89">
        <v>36797</v>
      </c>
      <c r="G218" s="189">
        <v>898</v>
      </c>
      <c r="H218" s="29" t="s">
        <v>71</v>
      </c>
      <c r="I218" s="90" t="s">
        <v>775</v>
      </c>
      <c r="J218" s="88" t="s">
        <v>448</v>
      </c>
      <c r="K218" s="44" t="s">
        <v>27</v>
      </c>
      <c r="L218" s="36" t="s">
        <v>1998</v>
      </c>
      <c r="M218" s="106" t="s">
        <v>2203</v>
      </c>
      <c r="N218" s="32"/>
      <c r="O218" s="41"/>
      <c r="P218" s="33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71">
        <v>45578</v>
      </c>
      <c r="AB218" s="20" t="s">
        <v>1313</v>
      </c>
      <c r="AC218" s="21" t="s">
        <v>1219</v>
      </c>
      <c r="AD218" s="35" t="s">
        <v>2293</v>
      </c>
      <c r="AE218" s="64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5"/>
      <c r="BM218" s="25"/>
      <c r="BN218" s="25"/>
      <c r="BO218" s="25"/>
      <c r="BP218" s="25"/>
      <c r="BQ218" s="25"/>
      <c r="BR218" s="25"/>
      <c r="BS218" s="25"/>
      <c r="BT218" s="25"/>
      <c r="BU218" s="25"/>
      <c r="BV218" s="25"/>
    </row>
    <row r="219" spans="1:74" ht="12" customHeight="1" x14ac:dyDescent="0.25">
      <c r="A219" s="27"/>
      <c r="B219" s="43" t="s">
        <v>68</v>
      </c>
      <c r="C219" s="87" t="s">
        <v>2295</v>
      </c>
      <c r="D219" s="88" t="s">
        <v>2290</v>
      </c>
      <c r="E219" s="88" t="s">
        <v>203</v>
      </c>
      <c r="F219" s="89">
        <v>28916</v>
      </c>
      <c r="G219" s="189">
        <v>855</v>
      </c>
      <c r="H219" s="29" t="s">
        <v>1384</v>
      </c>
      <c r="I219" s="90" t="s">
        <v>2073</v>
      </c>
      <c r="J219" s="88" t="s">
        <v>2074</v>
      </c>
      <c r="K219" s="44" t="s">
        <v>27</v>
      </c>
      <c r="L219" s="36" t="s">
        <v>1998</v>
      </c>
      <c r="M219" s="106" t="s">
        <v>2205</v>
      </c>
      <c r="N219" s="32"/>
      <c r="O219" s="41"/>
      <c r="P219" s="33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71">
        <v>45578</v>
      </c>
      <c r="AB219" s="20" t="s">
        <v>1313</v>
      </c>
      <c r="AC219" s="21" t="s">
        <v>1219</v>
      </c>
      <c r="AD219" s="35" t="s">
        <v>2293</v>
      </c>
      <c r="AE219" s="64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</row>
    <row r="220" spans="1:74" ht="12" customHeight="1" x14ac:dyDescent="0.25">
      <c r="A220" s="27"/>
      <c r="B220" s="43" t="s">
        <v>68</v>
      </c>
      <c r="C220" s="87" t="s">
        <v>1914</v>
      </c>
      <c r="D220" s="88" t="s">
        <v>84</v>
      </c>
      <c r="E220" s="88" t="s">
        <v>169</v>
      </c>
      <c r="F220" s="89">
        <v>27774</v>
      </c>
      <c r="G220" s="189">
        <v>833</v>
      </c>
      <c r="H220" s="29" t="s">
        <v>1384</v>
      </c>
      <c r="I220" s="90" t="s">
        <v>807</v>
      </c>
      <c r="J220" s="88" t="s">
        <v>361</v>
      </c>
      <c r="K220" s="44" t="s">
        <v>27</v>
      </c>
      <c r="L220" s="36" t="s">
        <v>1998</v>
      </c>
      <c r="M220" s="106" t="s">
        <v>2206</v>
      </c>
      <c r="N220" s="32"/>
      <c r="O220" s="30"/>
      <c r="P220" s="33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71">
        <v>45578</v>
      </c>
      <c r="AB220" s="20" t="s">
        <v>1313</v>
      </c>
      <c r="AC220" s="21" t="s">
        <v>1219</v>
      </c>
      <c r="AD220" s="35" t="s">
        <v>2293</v>
      </c>
      <c r="AE220" s="64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5"/>
      <c r="BM220" s="25"/>
      <c r="BN220" s="25"/>
      <c r="BO220" s="25"/>
      <c r="BP220" s="25"/>
      <c r="BQ220" s="25"/>
      <c r="BR220" s="25"/>
      <c r="BS220" s="25"/>
      <c r="BT220" s="25"/>
      <c r="BU220" s="25"/>
      <c r="BV220" s="25"/>
    </row>
    <row r="221" spans="1:74" ht="12" customHeight="1" x14ac:dyDescent="0.25">
      <c r="A221" s="27"/>
      <c r="B221" s="43" t="s">
        <v>68</v>
      </c>
      <c r="C221" s="87" t="s">
        <v>2297</v>
      </c>
      <c r="D221" s="88" t="s">
        <v>1169</v>
      </c>
      <c r="E221" s="88" t="s">
        <v>356</v>
      </c>
      <c r="F221" s="89">
        <v>33320</v>
      </c>
      <c r="G221" s="189">
        <v>810</v>
      </c>
      <c r="H221" s="29" t="s">
        <v>71</v>
      </c>
      <c r="I221" s="90" t="s">
        <v>776</v>
      </c>
      <c r="J221" s="88" t="s">
        <v>218</v>
      </c>
      <c r="K221" s="44" t="s">
        <v>27</v>
      </c>
      <c r="L221" s="36" t="s">
        <v>1998</v>
      </c>
      <c r="M221" s="106" t="s">
        <v>2207</v>
      </c>
      <c r="N221" s="32"/>
      <c r="O221" s="30"/>
      <c r="P221" s="33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71">
        <v>45578</v>
      </c>
      <c r="AB221" s="20" t="s">
        <v>1313</v>
      </c>
      <c r="AC221" s="21" t="s">
        <v>1219</v>
      </c>
      <c r="AD221" s="35" t="s">
        <v>2293</v>
      </c>
      <c r="AE221" s="64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5"/>
      <c r="BM221" s="25"/>
      <c r="BN221" s="25"/>
      <c r="BO221" s="25"/>
      <c r="BP221" s="25"/>
      <c r="BQ221" s="25"/>
      <c r="BR221" s="25"/>
      <c r="BS221" s="25"/>
      <c r="BT221" s="25"/>
      <c r="BU221" s="25"/>
      <c r="BV221" s="25"/>
    </row>
    <row r="222" spans="1:74" ht="12" customHeight="1" x14ac:dyDescent="0.25">
      <c r="A222" s="27"/>
      <c r="B222" s="43" t="s">
        <v>68</v>
      </c>
      <c r="C222" s="87" t="s">
        <v>1851</v>
      </c>
      <c r="D222" s="88" t="s">
        <v>1852</v>
      </c>
      <c r="E222" s="88" t="s">
        <v>180</v>
      </c>
      <c r="F222" s="89">
        <v>38453</v>
      </c>
      <c r="G222" s="189">
        <v>806</v>
      </c>
      <c r="H222" s="29" t="s">
        <v>71</v>
      </c>
      <c r="I222" s="90" t="s">
        <v>794</v>
      </c>
      <c r="J222" s="88" t="s">
        <v>135</v>
      </c>
      <c r="K222" s="44" t="s">
        <v>27</v>
      </c>
      <c r="L222" s="36" t="s">
        <v>1998</v>
      </c>
      <c r="M222" s="106" t="s">
        <v>2208</v>
      </c>
      <c r="N222" s="32"/>
      <c r="O222" s="41"/>
      <c r="P222" s="33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71">
        <v>45578</v>
      </c>
      <c r="AB222" s="20" t="s">
        <v>1313</v>
      </c>
      <c r="AC222" s="21" t="s">
        <v>1219</v>
      </c>
      <c r="AD222" s="35" t="s">
        <v>2293</v>
      </c>
      <c r="AE222" s="64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5"/>
      <c r="BM222" s="25"/>
      <c r="BN222" s="25"/>
      <c r="BO222" s="25"/>
      <c r="BP222" s="25"/>
      <c r="BQ222" s="25"/>
      <c r="BR222" s="25"/>
      <c r="BS222" s="25"/>
      <c r="BT222" s="25"/>
      <c r="BU222" s="25"/>
      <c r="BV222" s="25"/>
    </row>
    <row r="223" spans="1:74" ht="12" customHeight="1" x14ac:dyDescent="0.25">
      <c r="A223" s="27"/>
      <c r="B223" s="43" t="s">
        <v>68</v>
      </c>
      <c r="C223" s="87" t="s">
        <v>1915</v>
      </c>
      <c r="D223" s="88" t="s">
        <v>1916</v>
      </c>
      <c r="E223" s="88" t="s">
        <v>108</v>
      </c>
      <c r="F223" s="89">
        <v>29369</v>
      </c>
      <c r="G223" s="189">
        <v>801</v>
      </c>
      <c r="H223" s="29" t="s">
        <v>1857</v>
      </c>
      <c r="I223" s="90" t="s">
        <v>794</v>
      </c>
      <c r="J223" s="88" t="s">
        <v>135</v>
      </c>
      <c r="K223" s="44" t="s">
        <v>27</v>
      </c>
      <c r="L223" s="36" t="s">
        <v>1998</v>
      </c>
      <c r="M223" s="106" t="s">
        <v>2209</v>
      </c>
      <c r="N223" s="32"/>
      <c r="O223" s="30"/>
      <c r="P223" s="33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71">
        <v>45578</v>
      </c>
      <c r="AB223" s="20" t="s">
        <v>1313</v>
      </c>
      <c r="AC223" s="21" t="s">
        <v>1219</v>
      </c>
      <c r="AD223" s="35" t="s">
        <v>2293</v>
      </c>
      <c r="AE223" s="64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5"/>
      <c r="BM223" s="25"/>
      <c r="BN223" s="25"/>
      <c r="BO223" s="25"/>
      <c r="BP223" s="25"/>
      <c r="BQ223" s="25"/>
      <c r="BR223" s="25"/>
      <c r="BS223" s="25"/>
      <c r="BT223" s="25"/>
      <c r="BU223" s="25"/>
      <c r="BV223" s="25"/>
    </row>
    <row r="224" spans="1:74" ht="12" customHeight="1" x14ac:dyDescent="0.25">
      <c r="A224" s="27"/>
      <c r="B224" s="43" t="s">
        <v>68</v>
      </c>
      <c r="C224" s="96" t="s">
        <v>1917</v>
      </c>
      <c r="D224" s="97" t="s">
        <v>215</v>
      </c>
      <c r="E224" s="98" t="s">
        <v>249</v>
      </c>
      <c r="F224" s="99">
        <v>29818</v>
      </c>
      <c r="G224" s="190">
        <v>763</v>
      </c>
      <c r="H224" s="15" t="s">
        <v>1857</v>
      </c>
      <c r="I224" s="95" t="s">
        <v>776</v>
      </c>
      <c r="J224" s="98" t="s">
        <v>218</v>
      </c>
      <c r="K224" s="45" t="s">
        <v>27</v>
      </c>
      <c r="L224" s="36" t="s">
        <v>1998</v>
      </c>
      <c r="M224" s="106" t="s">
        <v>2210</v>
      </c>
      <c r="N224" s="32"/>
      <c r="O224" s="30"/>
      <c r="P224" s="33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71">
        <v>45578</v>
      </c>
      <c r="AB224" s="20" t="s">
        <v>1313</v>
      </c>
      <c r="AC224" s="21" t="s">
        <v>1219</v>
      </c>
      <c r="AD224" s="35" t="s">
        <v>2293</v>
      </c>
      <c r="AE224" s="64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</row>
    <row r="225" spans="1:74" ht="12" customHeight="1" x14ac:dyDescent="0.25">
      <c r="A225" s="27"/>
      <c r="B225" s="28" t="s">
        <v>26</v>
      </c>
      <c r="C225" s="84" t="s">
        <v>1397</v>
      </c>
      <c r="D225" s="104" t="s">
        <v>1398</v>
      </c>
      <c r="E225" s="85" t="s">
        <v>1399</v>
      </c>
      <c r="F225" s="83">
        <v>25792</v>
      </c>
      <c r="G225" s="193">
        <v>761</v>
      </c>
      <c r="H225" s="86" t="s">
        <v>1387</v>
      </c>
      <c r="I225" s="84" t="s">
        <v>775</v>
      </c>
      <c r="J225" s="85" t="s">
        <v>448</v>
      </c>
      <c r="K225" s="44" t="s">
        <v>27</v>
      </c>
      <c r="L225" s="36" t="s">
        <v>1998</v>
      </c>
      <c r="M225" s="106" t="s">
        <v>2211</v>
      </c>
      <c r="N225" s="32"/>
      <c r="O225" s="31"/>
      <c r="P225" s="33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71">
        <v>45578</v>
      </c>
      <c r="AB225" s="20" t="s">
        <v>1313</v>
      </c>
      <c r="AC225" s="21" t="s">
        <v>1219</v>
      </c>
      <c r="AD225" s="35" t="s">
        <v>2293</v>
      </c>
      <c r="AE225" s="64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5"/>
      <c r="BM225" s="25"/>
      <c r="BN225" s="25"/>
      <c r="BO225" s="25"/>
      <c r="BP225" s="25"/>
      <c r="BQ225" s="25"/>
      <c r="BR225" s="25"/>
      <c r="BS225" s="25"/>
      <c r="BT225" s="25"/>
      <c r="BU225" s="25"/>
      <c r="BV225" s="25"/>
    </row>
    <row r="226" spans="1:74" ht="12" customHeight="1" x14ac:dyDescent="0.25">
      <c r="A226" s="27"/>
      <c r="B226" s="43" t="s">
        <v>68</v>
      </c>
      <c r="C226" s="87" t="s">
        <v>1976</v>
      </c>
      <c r="D226" s="88" t="s">
        <v>269</v>
      </c>
      <c r="E226" s="88" t="s">
        <v>270</v>
      </c>
      <c r="F226" s="89">
        <v>38436</v>
      </c>
      <c r="G226" s="189">
        <v>758</v>
      </c>
      <c r="H226" s="29" t="s">
        <v>71</v>
      </c>
      <c r="I226" s="90" t="s">
        <v>777</v>
      </c>
      <c r="J226" s="88" t="s">
        <v>213</v>
      </c>
      <c r="K226" s="44" t="s">
        <v>27</v>
      </c>
      <c r="L226" s="36" t="s">
        <v>1998</v>
      </c>
      <c r="M226" s="106" t="s">
        <v>2212</v>
      </c>
      <c r="N226" s="32"/>
      <c r="O226" s="30"/>
      <c r="P226" s="33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71">
        <v>45578</v>
      </c>
      <c r="AB226" s="20" t="s">
        <v>1313</v>
      </c>
      <c r="AC226" s="21" t="s">
        <v>1219</v>
      </c>
      <c r="AD226" s="35" t="s">
        <v>2293</v>
      </c>
      <c r="AE226" s="64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5"/>
      <c r="BM226" s="25"/>
      <c r="BN226" s="25"/>
      <c r="BO226" s="25"/>
      <c r="BP226" s="25"/>
      <c r="BQ226" s="25"/>
      <c r="BR226" s="25"/>
      <c r="BS226" s="25"/>
      <c r="BT226" s="25"/>
      <c r="BU226" s="25"/>
      <c r="BV226" s="25"/>
    </row>
    <row r="227" spans="1:74" ht="12" customHeight="1" x14ac:dyDescent="0.25">
      <c r="A227" s="27"/>
      <c r="B227" s="43" t="s">
        <v>68</v>
      </c>
      <c r="C227" s="92" t="s">
        <v>1902</v>
      </c>
      <c r="D227" s="93" t="s">
        <v>252</v>
      </c>
      <c r="E227" s="94" t="s">
        <v>1903</v>
      </c>
      <c r="F227" s="91">
        <v>37026</v>
      </c>
      <c r="G227" s="191">
        <v>754</v>
      </c>
      <c r="H227" s="14" t="s">
        <v>71</v>
      </c>
      <c r="I227" s="95" t="s">
        <v>777</v>
      </c>
      <c r="J227" s="94" t="s">
        <v>213</v>
      </c>
      <c r="K227" s="44" t="s">
        <v>27</v>
      </c>
      <c r="L227" s="36" t="s">
        <v>1998</v>
      </c>
      <c r="M227" s="106" t="s">
        <v>2213</v>
      </c>
      <c r="N227" s="32"/>
      <c r="O227" s="30"/>
      <c r="P227" s="33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71">
        <v>45578</v>
      </c>
      <c r="AB227" s="20" t="s">
        <v>1313</v>
      </c>
      <c r="AC227" s="21" t="s">
        <v>1219</v>
      </c>
      <c r="AD227" s="35" t="s">
        <v>2293</v>
      </c>
      <c r="AE227" s="64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5"/>
      <c r="BM227" s="25"/>
      <c r="BN227" s="25"/>
      <c r="BO227" s="25"/>
      <c r="BP227" s="25"/>
      <c r="BQ227" s="25"/>
      <c r="BR227" s="25"/>
      <c r="BS227" s="25"/>
      <c r="BT227" s="25"/>
      <c r="BU227" s="25"/>
      <c r="BV227" s="25"/>
    </row>
    <row r="228" spans="1:74" ht="12" customHeight="1" x14ac:dyDescent="0.25">
      <c r="A228" s="27"/>
      <c r="B228" s="43" t="s">
        <v>68</v>
      </c>
      <c r="C228" s="87" t="s">
        <v>1841</v>
      </c>
      <c r="D228" s="88" t="s">
        <v>1842</v>
      </c>
      <c r="E228" s="88" t="s">
        <v>264</v>
      </c>
      <c r="F228" s="89">
        <v>37230</v>
      </c>
      <c r="G228" s="189">
        <v>728</v>
      </c>
      <c r="H228" s="29" t="s">
        <v>71</v>
      </c>
      <c r="I228" s="90" t="s">
        <v>807</v>
      </c>
      <c r="J228" s="88" t="s">
        <v>361</v>
      </c>
      <c r="K228" s="44" t="s">
        <v>27</v>
      </c>
      <c r="L228" s="36" t="s">
        <v>1998</v>
      </c>
      <c r="M228" s="106" t="s">
        <v>2214</v>
      </c>
      <c r="N228" s="32"/>
      <c r="O228" s="29"/>
      <c r="P228" s="33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71">
        <v>45578</v>
      </c>
      <c r="AB228" s="20" t="s">
        <v>1313</v>
      </c>
      <c r="AC228" s="21" t="s">
        <v>1219</v>
      </c>
      <c r="AD228" s="35" t="s">
        <v>2293</v>
      </c>
      <c r="AE228" s="64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5"/>
      <c r="BM228" s="25"/>
      <c r="BN228" s="25"/>
      <c r="BO228" s="25"/>
      <c r="BP228" s="25"/>
      <c r="BQ228" s="25"/>
      <c r="BR228" s="25"/>
      <c r="BS228" s="25"/>
      <c r="BT228" s="25"/>
      <c r="BU228" s="25"/>
      <c r="BV228" s="25"/>
    </row>
    <row r="229" spans="1:74" ht="12" customHeight="1" x14ac:dyDescent="0.25">
      <c r="A229" s="27"/>
      <c r="B229" s="43" t="s">
        <v>68</v>
      </c>
      <c r="C229" s="92" t="s">
        <v>1898</v>
      </c>
      <c r="D229" s="93" t="s">
        <v>1899</v>
      </c>
      <c r="E229" s="94" t="s">
        <v>258</v>
      </c>
      <c r="F229" s="91">
        <v>38208</v>
      </c>
      <c r="G229" s="191">
        <v>718</v>
      </c>
      <c r="H229" s="14" t="s">
        <v>71</v>
      </c>
      <c r="I229" s="95" t="s">
        <v>779</v>
      </c>
      <c r="J229" s="94" t="s">
        <v>1285</v>
      </c>
      <c r="K229" s="44" t="s">
        <v>27</v>
      </c>
      <c r="L229" s="36" t="s">
        <v>1998</v>
      </c>
      <c r="M229" s="106" t="s">
        <v>2215</v>
      </c>
      <c r="N229" s="32"/>
      <c r="O229" s="30"/>
      <c r="P229" s="33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71">
        <v>45578</v>
      </c>
      <c r="AB229" s="20" t="s">
        <v>1313</v>
      </c>
      <c r="AC229" s="21" t="s">
        <v>1219</v>
      </c>
      <c r="AD229" s="35" t="s">
        <v>2293</v>
      </c>
      <c r="AE229" s="64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5"/>
      <c r="BM229" s="25"/>
      <c r="BN229" s="25"/>
      <c r="BO229" s="25"/>
      <c r="BP229" s="25"/>
      <c r="BQ229" s="25"/>
      <c r="BR229" s="25"/>
      <c r="BS229" s="25"/>
      <c r="BT229" s="25"/>
      <c r="BU229" s="25"/>
      <c r="BV229" s="25"/>
    </row>
    <row r="230" spans="1:74" ht="12" customHeight="1" x14ac:dyDescent="0.25">
      <c r="A230" s="27"/>
      <c r="B230" s="43" t="s">
        <v>68</v>
      </c>
      <c r="C230" s="87" t="s">
        <v>1955</v>
      </c>
      <c r="D230" s="88" t="s">
        <v>1190</v>
      </c>
      <c r="E230" s="88" t="s">
        <v>108</v>
      </c>
      <c r="F230" s="89">
        <v>29353</v>
      </c>
      <c r="G230" s="189">
        <v>700</v>
      </c>
      <c r="H230" s="29" t="s">
        <v>1857</v>
      </c>
      <c r="I230" s="90" t="s">
        <v>775</v>
      </c>
      <c r="J230" s="88" t="s">
        <v>448</v>
      </c>
      <c r="K230" s="44" t="s">
        <v>27</v>
      </c>
      <c r="L230" s="36" t="s">
        <v>1998</v>
      </c>
      <c r="M230" s="106" t="s">
        <v>2216</v>
      </c>
      <c r="N230" s="32"/>
      <c r="O230" s="41"/>
      <c r="P230" s="33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71">
        <v>45578</v>
      </c>
      <c r="AB230" s="20" t="s">
        <v>1313</v>
      </c>
      <c r="AC230" s="21" t="s">
        <v>1219</v>
      </c>
      <c r="AD230" s="35" t="s">
        <v>2293</v>
      </c>
      <c r="AE230" s="64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5"/>
      <c r="BM230" s="25"/>
      <c r="BN230" s="25"/>
      <c r="BO230" s="25"/>
      <c r="BP230" s="25"/>
      <c r="BQ230" s="25"/>
      <c r="BR230" s="25"/>
      <c r="BS230" s="25"/>
      <c r="BT230" s="25"/>
      <c r="BU230" s="25"/>
      <c r="BV230" s="25"/>
    </row>
    <row r="231" spans="1:74" ht="12" customHeight="1" x14ac:dyDescent="0.25">
      <c r="A231" s="27"/>
      <c r="B231" s="43" t="s">
        <v>68</v>
      </c>
      <c r="C231" s="87" t="s">
        <v>1930</v>
      </c>
      <c r="D231" s="88" t="s">
        <v>1931</v>
      </c>
      <c r="E231" s="88" t="s">
        <v>383</v>
      </c>
      <c r="F231" s="89">
        <v>34640</v>
      </c>
      <c r="G231" s="189">
        <v>693</v>
      </c>
      <c r="H231" s="29" t="s">
        <v>71</v>
      </c>
      <c r="I231" s="90" t="s">
        <v>775</v>
      </c>
      <c r="J231" s="88" t="s">
        <v>448</v>
      </c>
      <c r="K231" s="44" t="s">
        <v>27</v>
      </c>
      <c r="L231" s="36" t="s">
        <v>1998</v>
      </c>
      <c r="M231" s="106" t="s">
        <v>2217</v>
      </c>
      <c r="N231" s="32"/>
      <c r="O231" s="41"/>
      <c r="P231" s="33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71">
        <v>45578</v>
      </c>
      <c r="AB231" s="20" t="s">
        <v>1313</v>
      </c>
      <c r="AC231" s="21" t="s">
        <v>1219</v>
      </c>
      <c r="AD231" s="35" t="s">
        <v>2293</v>
      </c>
      <c r="AE231" s="64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5"/>
      <c r="BM231" s="25"/>
      <c r="BN231" s="25"/>
      <c r="BO231" s="25"/>
      <c r="BP231" s="25"/>
      <c r="BQ231" s="25"/>
      <c r="BR231" s="25"/>
      <c r="BS231" s="25"/>
      <c r="BT231" s="25"/>
      <c r="BU231" s="25"/>
      <c r="BV231" s="25"/>
    </row>
    <row r="232" spans="1:74" ht="12" customHeight="1" x14ac:dyDescent="0.25">
      <c r="A232" s="27"/>
      <c r="B232" s="43" t="s">
        <v>68</v>
      </c>
      <c r="C232" s="87" t="s">
        <v>1946</v>
      </c>
      <c r="D232" s="88" t="s">
        <v>1947</v>
      </c>
      <c r="E232" s="88" t="s">
        <v>128</v>
      </c>
      <c r="F232" s="89">
        <v>18568</v>
      </c>
      <c r="G232" s="189">
        <v>693</v>
      </c>
      <c r="H232" s="29" t="s">
        <v>1948</v>
      </c>
      <c r="I232" s="90" t="s">
        <v>777</v>
      </c>
      <c r="J232" s="88" t="s">
        <v>213</v>
      </c>
      <c r="K232" s="44" t="s">
        <v>27</v>
      </c>
      <c r="L232" s="36" t="s">
        <v>1998</v>
      </c>
      <c r="M232" s="106" t="s">
        <v>2218</v>
      </c>
      <c r="N232" s="32"/>
      <c r="O232" s="47"/>
      <c r="P232" s="33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71">
        <v>45578</v>
      </c>
      <c r="AB232" s="20" t="s">
        <v>1313</v>
      </c>
      <c r="AC232" s="21" t="s">
        <v>1219</v>
      </c>
      <c r="AD232" s="35" t="s">
        <v>2293</v>
      </c>
      <c r="AE232" s="64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5"/>
      <c r="BM232" s="25"/>
      <c r="BN232" s="25"/>
      <c r="BO232" s="25"/>
      <c r="BP232" s="25"/>
      <c r="BQ232" s="25"/>
      <c r="BR232" s="25"/>
      <c r="BS232" s="25"/>
      <c r="BT232" s="25"/>
      <c r="BU232" s="25"/>
      <c r="BV232" s="25"/>
    </row>
    <row r="233" spans="1:74" ht="12" customHeight="1" x14ac:dyDescent="0.25">
      <c r="A233" s="27"/>
      <c r="B233" s="43" t="s">
        <v>68</v>
      </c>
      <c r="C233" s="92" t="s">
        <v>1906</v>
      </c>
      <c r="D233" s="93" t="s">
        <v>1907</v>
      </c>
      <c r="E233" s="94" t="s">
        <v>896</v>
      </c>
      <c r="F233" s="91">
        <v>22094</v>
      </c>
      <c r="G233" s="191">
        <v>691</v>
      </c>
      <c r="H233" s="14" t="s">
        <v>1858</v>
      </c>
      <c r="I233" s="95" t="s">
        <v>803</v>
      </c>
      <c r="J233" s="94" t="s">
        <v>137</v>
      </c>
      <c r="K233" s="44" t="s">
        <v>27</v>
      </c>
      <c r="L233" s="36" t="s">
        <v>1998</v>
      </c>
      <c r="M233" s="106" t="s">
        <v>2219</v>
      </c>
      <c r="N233" s="32"/>
      <c r="O233" s="30"/>
      <c r="P233" s="33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71">
        <v>45578</v>
      </c>
      <c r="AB233" s="20" t="s">
        <v>1313</v>
      </c>
      <c r="AC233" s="21" t="s">
        <v>1219</v>
      </c>
      <c r="AD233" s="35" t="s">
        <v>2293</v>
      </c>
      <c r="AE233" s="64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5"/>
      <c r="BM233" s="25"/>
      <c r="BN233" s="25"/>
      <c r="BO233" s="25"/>
      <c r="BP233" s="25"/>
      <c r="BQ233" s="25"/>
      <c r="BR233" s="25"/>
      <c r="BS233" s="25"/>
      <c r="BT233" s="25"/>
      <c r="BU233" s="25"/>
      <c r="BV233" s="25"/>
    </row>
    <row r="234" spans="1:74" ht="12" customHeight="1" x14ac:dyDescent="0.25">
      <c r="A234" s="27"/>
      <c r="B234" s="43" t="s">
        <v>68</v>
      </c>
      <c r="C234" s="92" t="s">
        <v>2296</v>
      </c>
      <c r="D234" s="93" t="s">
        <v>2288</v>
      </c>
      <c r="E234" s="94" t="s">
        <v>2289</v>
      </c>
      <c r="F234" s="91">
        <v>34167</v>
      </c>
      <c r="G234" s="191">
        <v>687</v>
      </c>
      <c r="H234" s="14" t="s">
        <v>71</v>
      </c>
      <c r="I234" s="95" t="s">
        <v>2073</v>
      </c>
      <c r="J234" s="94" t="s">
        <v>2074</v>
      </c>
      <c r="K234" s="44" t="s">
        <v>27</v>
      </c>
      <c r="L234" s="36" t="s">
        <v>1998</v>
      </c>
      <c r="M234" s="106" t="s">
        <v>2220</v>
      </c>
      <c r="N234" s="32"/>
      <c r="O234" s="30"/>
      <c r="P234" s="33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71">
        <v>45578</v>
      </c>
      <c r="AB234" s="20" t="s">
        <v>1313</v>
      </c>
      <c r="AC234" s="21" t="s">
        <v>1219</v>
      </c>
      <c r="AD234" s="35" t="s">
        <v>2293</v>
      </c>
      <c r="AE234" s="64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5"/>
      <c r="BM234" s="25"/>
      <c r="BN234" s="25"/>
      <c r="BO234" s="25"/>
      <c r="BP234" s="25"/>
      <c r="BQ234" s="25"/>
      <c r="BR234" s="25"/>
      <c r="BS234" s="25"/>
      <c r="BT234" s="25"/>
      <c r="BU234" s="25"/>
      <c r="BV234" s="25"/>
    </row>
    <row r="235" spans="1:74" ht="12" customHeight="1" x14ac:dyDescent="0.25">
      <c r="A235" s="27"/>
      <c r="B235" s="43" t="s">
        <v>68</v>
      </c>
      <c r="C235" s="87" t="s">
        <v>1987</v>
      </c>
      <c r="D235" s="88" t="s">
        <v>1988</v>
      </c>
      <c r="E235" s="88" t="s">
        <v>188</v>
      </c>
      <c r="F235" s="89">
        <v>33689</v>
      </c>
      <c r="G235" s="189">
        <v>659</v>
      </c>
      <c r="H235" s="29" t="s">
        <v>71</v>
      </c>
      <c r="I235" s="90" t="s">
        <v>780</v>
      </c>
      <c r="J235" s="88" t="s">
        <v>499</v>
      </c>
      <c r="K235" s="44" t="s">
        <v>27</v>
      </c>
      <c r="L235" s="36" t="s">
        <v>1998</v>
      </c>
      <c r="M235" s="106" t="s">
        <v>2221</v>
      </c>
      <c r="N235" s="32"/>
      <c r="O235" s="41"/>
      <c r="P235" s="33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71">
        <v>45578</v>
      </c>
      <c r="AB235" s="20" t="s">
        <v>1313</v>
      </c>
      <c r="AC235" s="21" t="s">
        <v>1219</v>
      </c>
      <c r="AD235" s="35" t="s">
        <v>2293</v>
      </c>
      <c r="AE235" s="46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5"/>
      <c r="BM235" s="25"/>
      <c r="BN235" s="25"/>
      <c r="BO235" s="25"/>
      <c r="BP235" s="25"/>
      <c r="BQ235" s="25"/>
      <c r="BR235" s="25"/>
      <c r="BS235" s="25"/>
      <c r="BT235" s="25"/>
      <c r="BU235" s="25"/>
      <c r="BV235" s="25"/>
    </row>
    <row r="236" spans="1:74" ht="12" customHeight="1" x14ac:dyDescent="0.25">
      <c r="A236" s="27"/>
      <c r="B236" s="43" t="s">
        <v>68</v>
      </c>
      <c r="C236" s="87" t="s">
        <v>1849</v>
      </c>
      <c r="D236" s="88" t="s">
        <v>1850</v>
      </c>
      <c r="E236" s="88" t="s">
        <v>108</v>
      </c>
      <c r="F236" s="89">
        <v>38514</v>
      </c>
      <c r="G236" s="189">
        <v>645</v>
      </c>
      <c r="H236" s="29" t="s">
        <v>71</v>
      </c>
      <c r="I236" s="90" t="s">
        <v>775</v>
      </c>
      <c r="J236" s="88" t="s">
        <v>448</v>
      </c>
      <c r="K236" s="44" t="s">
        <v>27</v>
      </c>
      <c r="L236" s="36" t="s">
        <v>1998</v>
      </c>
      <c r="M236" s="106" t="s">
        <v>2222</v>
      </c>
      <c r="N236" s="32"/>
      <c r="O236" s="41"/>
      <c r="P236" s="33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71">
        <v>45578</v>
      </c>
      <c r="AB236" s="20" t="s">
        <v>1313</v>
      </c>
      <c r="AC236" s="21" t="s">
        <v>1219</v>
      </c>
      <c r="AD236" s="35" t="s">
        <v>2293</v>
      </c>
      <c r="AE236" s="64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</row>
    <row r="237" spans="1:74" ht="12" customHeight="1" x14ac:dyDescent="0.25">
      <c r="A237" s="27"/>
      <c r="B237" s="43" t="s">
        <v>68</v>
      </c>
      <c r="C237" s="87" t="s">
        <v>1883</v>
      </c>
      <c r="D237" s="88" t="s">
        <v>1884</v>
      </c>
      <c r="E237" s="88" t="s">
        <v>95</v>
      </c>
      <c r="F237" s="89">
        <v>29958</v>
      </c>
      <c r="G237" s="189">
        <v>593</v>
      </c>
      <c r="H237" s="29" t="s">
        <v>1857</v>
      </c>
      <c r="I237" s="90" t="s">
        <v>775</v>
      </c>
      <c r="J237" s="88" t="s">
        <v>448</v>
      </c>
      <c r="K237" s="44" t="s">
        <v>27</v>
      </c>
      <c r="L237" s="36" t="s">
        <v>1998</v>
      </c>
      <c r="M237" s="106" t="s">
        <v>2223</v>
      </c>
      <c r="N237" s="32"/>
      <c r="O237" s="41"/>
      <c r="P237" s="33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71">
        <v>45578</v>
      </c>
      <c r="AB237" s="20" t="s">
        <v>1313</v>
      </c>
      <c r="AC237" s="21" t="s">
        <v>1219</v>
      </c>
      <c r="AD237" s="35" t="s">
        <v>2293</v>
      </c>
      <c r="AE237" s="64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5"/>
      <c r="BM237" s="25"/>
      <c r="BN237" s="25"/>
      <c r="BO237" s="25"/>
      <c r="BP237" s="25"/>
      <c r="BQ237" s="25"/>
      <c r="BR237" s="25"/>
      <c r="BS237" s="25"/>
      <c r="BT237" s="25"/>
      <c r="BU237" s="25"/>
      <c r="BV237" s="25"/>
    </row>
    <row r="238" spans="1:74" ht="12" customHeight="1" x14ac:dyDescent="0.25">
      <c r="A238" s="27"/>
      <c r="B238" s="43" t="s">
        <v>68</v>
      </c>
      <c r="C238" s="92" t="s">
        <v>1994</v>
      </c>
      <c r="D238" s="93" t="s">
        <v>1995</v>
      </c>
      <c r="E238" s="94" t="s">
        <v>256</v>
      </c>
      <c r="F238" s="91">
        <v>35776</v>
      </c>
      <c r="G238" s="191">
        <v>565</v>
      </c>
      <c r="H238" s="14" t="s">
        <v>71</v>
      </c>
      <c r="I238" s="95" t="s">
        <v>767</v>
      </c>
      <c r="J238" s="94" t="s">
        <v>268</v>
      </c>
      <c r="K238" s="44" t="s">
        <v>27</v>
      </c>
      <c r="L238" s="36" t="s">
        <v>1998</v>
      </c>
      <c r="M238" s="106" t="s">
        <v>2224</v>
      </c>
      <c r="N238" s="32"/>
      <c r="O238" s="30"/>
      <c r="P238" s="33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71">
        <v>45578</v>
      </c>
      <c r="AB238" s="20" t="s">
        <v>1313</v>
      </c>
      <c r="AC238" s="21" t="s">
        <v>1219</v>
      </c>
      <c r="AD238" s="35" t="s">
        <v>2293</v>
      </c>
      <c r="AE238" s="64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5"/>
      <c r="BM238" s="25"/>
      <c r="BN238" s="25"/>
      <c r="BO238" s="25"/>
      <c r="BP238" s="25"/>
      <c r="BQ238" s="25"/>
      <c r="BR238" s="25"/>
      <c r="BS238" s="25"/>
      <c r="BT238" s="25"/>
      <c r="BU238" s="25"/>
      <c r="BV238" s="25"/>
    </row>
    <row r="239" spans="1:74" ht="12" customHeight="1" x14ac:dyDescent="0.25">
      <c r="A239" s="27"/>
      <c r="B239" s="43" t="s">
        <v>68</v>
      </c>
      <c r="C239" s="96" t="s">
        <v>1938</v>
      </c>
      <c r="D239" s="97" t="s">
        <v>1939</v>
      </c>
      <c r="E239" s="98" t="s">
        <v>944</v>
      </c>
      <c r="F239" s="99">
        <v>38625</v>
      </c>
      <c r="G239" s="190">
        <v>559</v>
      </c>
      <c r="H239" s="15" t="s">
        <v>71</v>
      </c>
      <c r="I239" s="100" t="s">
        <v>1839</v>
      </c>
      <c r="J239" s="98" t="s">
        <v>1840</v>
      </c>
      <c r="K239" s="45" t="s">
        <v>27</v>
      </c>
      <c r="L239" s="36" t="s">
        <v>1998</v>
      </c>
      <c r="M239" s="106" t="s">
        <v>2225</v>
      </c>
      <c r="N239" s="32"/>
      <c r="O239" s="30"/>
      <c r="P239" s="33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71">
        <v>45578</v>
      </c>
      <c r="AB239" s="20" t="s">
        <v>1313</v>
      </c>
      <c r="AC239" s="21" t="s">
        <v>1219</v>
      </c>
      <c r="AD239" s="35" t="s">
        <v>2293</v>
      </c>
      <c r="AE239" s="64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</row>
    <row r="240" spans="1:74" ht="12" customHeight="1" x14ac:dyDescent="0.25">
      <c r="A240" s="27"/>
      <c r="B240" s="43" t="s">
        <v>68</v>
      </c>
      <c r="C240" s="96" t="s">
        <v>2298</v>
      </c>
      <c r="D240" s="97" t="s">
        <v>2286</v>
      </c>
      <c r="E240" s="98" t="s">
        <v>197</v>
      </c>
      <c r="F240" s="99">
        <v>37684</v>
      </c>
      <c r="G240" s="190">
        <v>550</v>
      </c>
      <c r="H240" s="15" t="s">
        <v>71</v>
      </c>
      <c r="I240" s="100" t="s">
        <v>2077</v>
      </c>
      <c r="J240" s="98" t="s">
        <v>2287</v>
      </c>
      <c r="K240" s="45" t="s">
        <v>27</v>
      </c>
      <c r="L240" s="36" t="s">
        <v>1998</v>
      </c>
      <c r="M240" s="106" t="s">
        <v>2226</v>
      </c>
      <c r="N240" s="32"/>
      <c r="O240" s="30"/>
      <c r="P240" s="33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71">
        <v>45578</v>
      </c>
      <c r="AB240" s="20" t="s">
        <v>1313</v>
      </c>
      <c r="AC240" s="21" t="s">
        <v>1219</v>
      </c>
      <c r="AD240" s="35" t="s">
        <v>2293</v>
      </c>
      <c r="AE240" s="64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</row>
    <row r="241" spans="1:74" ht="12" customHeight="1" x14ac:dyDescent="0.25">
      <c r="A241" s="27"/>
      <c r="B241" s="43" t="s">
        <v>68</v>
      </c>
      <c r="C241" s="92" t="s">
        <v>1896</v>
      </c>
      <c r="D241" s="93" t="s">
        <v>1897</v>
      </c>
      <c r="E241" s="94" t="s">
        <v>1854</v>
      </c>
      <c r="F241" s="91">
        <v>32156</v>
      </c>
      <c r="G241" s="191">
        <v>544</v>
      </c>
      <c r="H241" s="14" t="s">
        <v>71</v>
      </c>
      <c r="I241" s="95" t="s">
        <v>812</v>
      </c>
      <c r="J241" s="94" t="s">
        <v>480</v>
      </c>
      <c r="K241" s="44" t="s">
        <v>27</v>
      </c>
      <c r="L241" s="36" t="s">
        <v>1998</v>
      </c>
      <c r="M241" s="106" t="s">
        <v>2227</v>
      </c>
      <c r="N241" s="32"/>
      <c r="O241" s="30"/>
      <c r="P241" s="33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71">
        <v>45578</v>
      </c>
      <c r="AB241" s="20" t="s">
        <v>1313</v>
      </c>
      <c r="AC241" s="21" t="s">
        <v>1219</v>
      </c>
      <c r="AD241" s="35" t="s">
        <v>2293</v>
      </c>
      <c r="AE241" s="64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</row>
    <row r="242" spans="1:74" ht="12" customHeight="1" x14ac:dyDescent="0.25">
      <c r="A242" s="27"/>
      <c r="B242" s="43" t="s">
        <v>68</v>
      </c>
      <c r="C242" s="87" t="s">
        <v>1970</v>
      </c>
      <c r="D242" s="88" t="s">
        <v>1971</v>
      </c>
      <c r="E242" s="88" t="s">
        <v>1972</v>
      </c>
      <c r="F242" s="89">
        <v>26590</v>
      </c>
      <c r="G242" s="189">
        <v>526</v>
      </c>
      <c r="H242" s="29" t="s">
        <v>1387</v>
      </c>
      <c r="I242" s="90" t="s">
        <v>767</v>
      </c>
      <c r="J242" s="88" t="s">
        <v>268</v>
      </c>
      <c r="K242" s="44" t="s">
        <v>27</v>
      </c>
      <c r="L242" s="36" t="s">
        <v>1998</v>
      </c>
      <c r="M242" s="106" t="s">
        <v>2228</v>
      </c>
      <c r="N242" s="32"/>
      <c r="O242" s="30"/>
      <c r="P242" s="33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71">
        <v>45578</v>
      </c>
      <c r="AB242" s="20" t="s">
        <v>1313</v>
      </c>
      <c r="AC242" s="21" t="s">
        <v>1219</v>
      </c>
      <c r="AD242" s="35" t="s">
        <v>2293</v>
      </c>
      <c r="AE242" s="64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</row>
    <row r="243" spans="1:74" ht="12" customHeight="1" x14ac:dyDescent="0.25">
      <c r="A243" s="27"/>
      <c r="B243" s="43" t="s">
        <v>68</v>
      </c>
      <c r="C243" s="92" t="s">
        <v>1904</v>
      </c>
      <c r="D243" s="93" t="s">
        <v>1905</v>
      </c>
      <c r="E243" s="94" t="s">
        <v>115</v>
      </c>
      <c r="F243" s="91">
        <v>38601</v>
      </c>
      <c r="G243" s="191">
        <v>500</v>
      </c>
      <c r="H243" s="14" t="s">
        <v>71</v>
      </c>
      <c r="I243" s="95" t="s">
        <v>777</v>
      </c>
      <c r="J243" s="94" t="s">
        <v>213</v>
      </c>
      <c r="K243" s="44" t="s">
        <v>27</v>
      </c>
      <c r="L243" s="36" t="s">
        <v>1998</v>
      </c>
      <c r="M243" s="106" t="s">
        <v>2229</v>
      </c>
      <c r="N243" s="32"/>
      <c r="O243" s="30"/>
      <c r="P243" s="33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71">
        <v>45578</v>
      </c>
      <c r="AB243" s="20" t="s">
        <v>1313</v>
      </c>
      <c r="AC243" s="21" t="s">
        <v>1219</v>
      </c>
      <c r="AD243" s="35" t="s">
        <v>2293</v>
      </c>
      <c r="AE243" s="64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5"/>
      <c r="BM243" s="25"/>
      <c r="BN243" s="25"/>
      <c r="BO243" s="25"/>
      <c r="BP243" s="25"/>
      <c r="BQ243" s="25"/>
      <c r="BR243" s="25"/>
      <c r="BS243" s="25"/>
      <c r="BT243" s="25"/>
      <c r="BU243" s="25"/>
      <c r="BV243" s="25"/>
    </row>
    <row r="244" spans="1:74" ht="12" customHeight="1" x14ac:dyDescent="0.25">
      <c r="A244" s="27"/>
      <c r="B244" s="43" t="s">
        <v>68</v>
      </c>
      <c r="C244" s="92" t="s">
        <v>1921</v>
      </c>
      <c r="D244" s="93" t="s">
        <v>1922</v>
      </c>
      <c r="E244" s="94" t="s">
        <v>1923</v>
      </c>
      <c r="F244" s="91">
        <v>38544</v>
      </c>
      <c r="G244" s="191">
        <v>500</v>
      </c>
      <c r="H244" s="29" t="s">
        <v>71</v>
      </c>
      <c r="I244" s="92" t="s">
        <v>777</v>
      </c>
      <c r="J244" s="94" t="s">
        <v>213</v>
      </c>
      <c r="K244" s="21" t="s">
        <v>27</v>
      </c>
      <c r="L244" s="36" t="s">
        <v>1998</v>
      </c>
      <c r="M244" s="106" t="s">
        <v>2230</v>
      </c>
      <c r="N244" s="32"/>
      <c r="O244" s="30"/>
      <c r="P244" s="33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71">
        <v>45578</v>
      </c>
      <c r="AB244" s="20" t="s">
        <v>1313</v>
      </c>
      <c r="AC244" s="21" t="s">
        <v>1219</v>
      </c>
      <c r="AD244" s="35" t="s">
        <v>2293</v>
      </c>
      <c r="AE244" s="64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5"/>
      <c r="BM244" s="25"/>
      <c r="BN244" s="25"/>
      <c r="BO244" s="25"/>
      <c r="BP244" s="25"/>
      <c r="BQ244" s="25"/>
      <c r="BR244" s="25"/>
      <c r="BS244" s="25"/>
      <c r="BT244" s="25"/>
      <c r="BU244" s="25"/>
      <c r="BV244" s="25"/>
    </row>
    <row r="245" spans="1:74" ht="12" customHeight="1" x14ac:dyDescent="0.25">
      <c r="A245" s="27"/>
      <c r="B245" s="28" t="s">
        <v>26</v>
      </c>
      <c r="C245" s="78" t="s">
        <v>1394</v>
      </c>
      <c r="D245" s="79" t="s">
        <v>1395</v>
      </c>
      <c r="E245" s="79" t="s">
        <v>1396</v>
      </c>
      <c r="F245" s="80">
        <v>36648</v>
      </c>
      <c r="G245" s="192">
        <v>500</v>
      </c>
      <c r="H245" s="81" t="s">
        <v>71</v>
      </c>
      <c r="I245" s="82" t="s">
        <v>775</v>
      </c>
      <c r="J245" s="79" t="s">
        <v>448</v>
      </c>
      <c r="K245" s="44" t="s">
        <v>27</v>
      </c>
      <c r="L245" s="36" t="s">
        <v>1998</v>
      </c>
      <c r="M245" s="106" t="s">
        <v>2231</v>
      </c>
      <c r="N245" s="32"/>
      <c r="O245" s="29"/>
      <c r="P245" s="33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71">
        <v>45578</v>
      </c>
      <c r="AB245" s="20" t="s">
        <v>1313</v>
      </c>
      <c r="AC245" s="21" t="s">
        <v>1219</v>
      </c>
      <c r="AD245" s="35" t="s">
        <v>2293</v>
      </c>
      <c r="AE245" s="64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5"/>
      <c r="BM245" s="25"/>
      <c r="BN245" s="25"/>
      <c r="BO245" s="25"/>
      <c r="BP245" s="25"/>
      <c r="BQ245" s="25"/>
      <c r="BR245" s="25"/>
      <c r="BS245" s="25"/>
      <c r="BT245" s="25"/>
      <c r="BU245" s="25"/>
      <c r="BV245" s="25"/>
    </row>
    <row r="246" spans="1:74" s="60" customFormat="1" ht="12" customHeight="1" x14ac:dyDescent="0.25">
      <c r="A246" s="101"/>
      <c r="B246" s="195" t="s">
        <v>68</v>
      </c>
      <c r="C246" s="35" t="s">
        <v>2294</v>
      </c>
      <c r="D246" s="101" t="s">
        <v>2291</v>
      </c>
      <c r="E246" s="101" t="s">
        <v>2292</v>
      </c>
      <c r="F246" s="102">
        <v>35135</v>
      </c>
      <c r="G246" s="188">
        <v>500</v>
      </c>
      <c r="H246" s="21" t="s">
        <v>71</v>
      </c>
      <c r="I246" s="95" t="s">
        <v>2073</v>
      </c>
      <c r="J246" s="94" t="s">
        <v>2074</v>
      </c>
      <c r="K246" s="44" t="s">
        <v>27</v>
      </c>
      <c r="L246" s="36" t="s">
        <v>1998</v>
      </c>
      <c r="M246" s="106" t="s">
        <v>2232</v>
      </c>
      <c r="N246" s="32"/>
      <c r="O246" s="21"/>
      <c r="P246" s="17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71">
        <v>45578</v>
      </c>
      <c r="AB246" s="20" t="s">
        <v>1313</v>
      </c>
      <c r="AC246" s="21" t="s">
        <v>1219</v>
      </c>
      <c r="AD246" s="35" t="s">
        <v>2293</v>
      </c>
      <c r="AE246" s="17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96"/>
      <c r="AQ246" s="196"/>
      <c r="AR246" s="196"/>
      <c r="AS246" s="196"/>
      <c r="AT246" s="196"/>
      <c r="AU246" s="196"/>
      <c r="AV246" s="196"/>
      <c r="AW246" s="196"/>
      <c r="AX246" s="196"/>
      <c r="AY246" s="196"/>
      <c r="AZ246" s="196"/>
      <c r="BA246" s="196"/>
      <c r="BB246" s="196"/>
      <c r="BC246" s="196"/>
      <c r="BD246" s="196"/>
      <c r="BE246" s="196"/>
      <c r="BF246" s="196"/>
      <c r="BG246" s="196"/>
      <c r="BH246" s="196"/>
      <c r="BI246" s="196"/>
      <c r="BJ246" s="196"/>
      <c r="BK246" s="196"/>
      <c r="BL246" s="197"/>
      <c r="BM246" s="197"/>
      <c r="BN246" s="197"/>
      <c r="BO246" s="197"/>
      <c r="BP246" s="197"/>
      <c r="BQ246" s="197"/>
      <c r="BR246" s="197"/>
      <c r="BS246" s="197"/>
      <c r="BT246" s="197"/>
      <c r="BU246" s="197"/>
      <c r="BV246" s="197"/>
    </row>
    <row r="247" spans="1:74" ht="12" customHeight="1" x14ac:dyDescent="0.25">
      <c r="A247" s="27"/>
      <c r="B247" s="43" t="s">
        <v>68</v>
      </c>
      <c r="C247" s="87" t="s">
        <v>1864</v>
      </c>
      <c r="D247" s="88" t="s">
        <v>1865</v>
      </c>
      <c r="E247" s="88" t="s">
        <v>80</v>
      </c>
      <c r="F247" s="89">
        <v>33707</v>
      </c>
      <c r="G247" s="189">
        <v>500</v>
      </c>
      <c r="H247" s="29" t="s">
        <v>71</v>
      </c>
      <c r="I247" s="90" t="s">
        <v>807</v>
      </c>
      <c r="J247" s="88" t="s">
        <v>361</v>
      </c>
      <c r="K247" s="44" t="s">
        <v>27</v>
      </c>
      <c r="L247" s="36" t="s">
        <v>1998</v>
      </c>
      <c r="M247" s="106" t="s">
        <v>2233</v>
      </c>
      <c r="N247" s="32"/>
      <c r="O247" s="47"/>
      <c r="P247" s="33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71">
        <v>45578</v>
      </c>
      <c r="AB247" s="20" t="s">
        <v>1313</v>
      </c>
      <c r="AC247" s="21" t="s">
        <v>1219</v>
      </c>
      <c r="AD247" s="35" t="s">
        <v>2293</v>
      </c>
      <c r="AE247" s="64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5"/>
      <c r="BM247" s="25"/>
      <c r="BN247" s="25"/>
      <c r="BO247" s="25"/>
      <c r="BP247" s="25"/>
      <c r="BQ247" s="25"/>
      <c r="BR247" s="25"/>
      <c r="BS247" s="25"/>
      <c r="BT247" s="25"/>
      <c r="BU247" s="25"/>
      <c r="BV247" s="25"/>
    </row>
    <row r="248" spans="1:74" ht="12" customHeight="1" x14ac:dyDescent="0.25">
      <c r="A248" s="27"/>
      <c r="B248" s="43" t="s">
        <v>68</v>
      </c>
      <c r="C248" s="92" t="s">
        <v>1960</v>
      </c>
      <c r="D248" s="93" t="s">
        <v>1961</v>
      </c>
      <c r="E248" s="94" t="s">
        <v>1962</v>
      </c>
      <c r="F248" s="91">
        <v>32412</v>
      </c>
      <c r="G248" s="191">
        <v>500</v>
      </c>
      <c r="H248" s="14" t="s">
        <v>71</v>
      </c>
      <c r="I248" s="95" t="s">
        <v>816</v>
      </c>
      <c r="J248" s="94" t="s">
        <v>79</v>
      </c>
      <c r="K248" s="44" t="s">
        <v>27</v>
      </c>
      <c r="L248" s="36" t="s">
        <v>1998</v>
      </c>
      <c r="M248" s="106" t="s">
        <v>2234</v>
      </c>
      <c r="N248" s="32"/>
      <c r="O248" s="30"/>
      <c r="P248" s="33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71">
        <v>45578</v>
      </c>
      <c r="AB248" s="20" t="s">
        <v>1313</v>
      </c>
      <c r="AC248" s="21" t="s">
        <v>1219</v>
      </c>
      <c r="AD248" s="35" t="s">
        <v>2293</v>
      </c>
      <c r="AE248" s="64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5"/>
      <c r="BM248" s="25"/>
      <c r="BN248" s="25"/>
      <c r="BO248" s="25"/>
      <c r="BP248" s="25"/>
      <c r="BQ248" s="25"/>
      <c r="BR248" s="25"/>
      <c r="BS248" s="25"/>
      <c r="BT248" s="25"/>
      <c r="BU248" s="25"/>
      <c r="BV248" s="25"/>
    </row>
    <row r="249" spans="1:74" ht="12" customHeight="1" x14ac:dyDescent="0.25">
      <c r="A249" s="27"/>
      <c r="B249" s="43" t="s">
        <v>68</v>
      </c>
      <c r="C249" s="87" t="s">
        <v>1887</v>
      </c>
      <c r="D249" s="88" t="s">
        <v>297</v>
      </c>
      <c r="E249" s="88" t="s">
        <v>114</v>
      </c>
      <c r="F249" s="89">
        <v>25276</v>
      </c>
      <c r="G249" s="189">
        <v>500</v>
      </c>
      <c r="H249" s="29" t="s">
        <v>1838</v>
      </c>
      <c r="I249" s="90" t="s">
        <v>777</v>
      </c>
      <c r="J249" s="88" t="s">
        <v>213</v>
      </c>
      <c r="K249" s="44" t="s">
        <v>27</v>
      </c>
      <c r="L249" s="36" t="s">
        <v>1998</v>
      </c>
      <c r="M249" s="106" t="s">
        <v>2235</v>
      </c>
      <c r="N249" s="32"/>
      <c r="O249" s="41"/>
      <c r="P249" s="33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71">
        <v>45578</v>
      </c>
      <c r="AB249" s="20" t="s">
        <v>1313</v>
      </c>
      <c r="AC249" s="21" t="s">
        <v>1219</v>
      </c>
      <c r="AD249" s="35" t="s">
        <v>2293</v>
      </c>
      <c r="AE249" s="46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5"/>
      <c r="BM249" s="25"/>
      <c r="BN249" s="25"/>
      <c r="BO249" s="25"/>
      <c r="BP249" s="25"/>
      <c r="BQ249" s="25"/>
      <c r="BR249" s="25"/>
      <c r="BS249" s="25"/>
      <c r="BT249" s="25"/>
      <c r="BU249" s="25"/>
      <c r="BV249" s="25"/>
    </row>
    <row r="250" spans="1:74" ht="12" customHeight="1" x14ac:dyDescent="0.25">
      <c r="A250" s="27"/>
      <c r="B250" s="43" t="s">
        <v>68</v>
      </c>
      <c r="C250" s="87" t="s">
        <v>1908</v>
      </c>
      <c r="D250" s="88" t="s">
        <v>1909</v>
      </c>
      <c r="E250" s="88" t="s">
        <v>1910</v>
      </c>
      <c r="F250" s="89">
        <v>24119</v>
      </c>
      <c r="G250" s="189">
        <v>500</v>
      </c>
      <c r="H250" s="29" t="s">
        <v>1838</v>
      </c>
      <c r="I250" s="90" t="s">
        <v>816</v>
      </c>
      <c r="J250" s="88" t="s">
        <v>79</v>
      </c>
      <c r="K250" s="44" t="s">
        <v>27</v>
      </c>
      <c r="L250" s="36" t="s">
        <v>1998</v>
      </c>
      <c r="M250" s="106" t="s">
        <v>2236</v>
      </c>
      <c r="N250" s="32"/>
      <c r="O250" s="41"/>
      <c r="P250" s="33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71">
        <v>45578</v>
      </c>
      <c r="AB250" s="20" t="s">
        <v>1313</v>
      </c>
      <c r="AC250" s="21" t="s">
        <v>1219</v>
      </c>
      <c r="AD250" s="35" t="s">
        <v>2293</v>
      </c>
      <c r="AE250" s="64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</row>
    <row r="251" spans="1:74" ht="12" customHeight="1" x14ac:dyDescent="0.25">
      <c r="A251" s="27">
        <v>1</v>
      </c>
      <c r="B251" s="43" t="s">
        <v>208</v>
      </c>
      <c r="C251" s="35" t="s">
        <v>597</v>
      </c>
      <c r="D251" s="101" t="s">
        <v>332</v>
      </c>
      <c r="E251" s="101" t="s">
        <v>180</v>
      </c>
      <c r="F251" s="102">
        <v>39933</v>
      </c>
      <c r="G251" s="21">
        <v>2399</v>
      </c>
      <c r="H251" s="29" t="s">
        <v>37</v>
      </c>
      <c r="I251" s="90" t="s">
        <v>776</v>
      </c>
      <c r="J251" s="88" t="s">
        <v>218</v>
      </c>
      <c r="K251" s="44" t="s">
        <v>27</v>
      </c>
      <c r="L251" s="18" t="s">
        <v>1688</v>
      </c>
      <c r="M251" s="108"/>
      <c r="N251" s="40"/>
      <c r="O251" s="49"/>
      <c r="P251" s="51">
        <f>700</f>
        <v>700</v>
      </c>
      <c r="Q251" s="34">
        <f t="shared" ref="Q251:Q278" si="73">MOD(AF251+AQ251+BB251+BM251+ROUND((AG251+AR251+BC251+BN251-R251)/100,),100)</f>
        <v>0</v>
      </c>
      <c r="R251" s="34"/>
      <c r="S251" s="34">
        <f t="shared" ref="S251:S278" si="74">MOD(AH251+AS251+BD251+BO251+ROUND((AI251+AT251+BE251+BP251-T251)/100,),100)</f>
        <v>0</v>
      </c>
      <c r="T251" s="34">
        <f t="shared" ref="T251:T278" si="75">MOD(AI251+AT251+BE251+BP251+ROUND((AJ251+AU251+BF251+BQ251-U251)/100,),100)</f>
        <v>0</v>
      </c>
      <c r="U251" s="34">
        <f t="shared" ref="U251:U278" si="76">MOD(AJ251+AU251+BF251+BQ251+ROUND((AK251+AV251+BG251+BR251-V251)/100,),100)</f>
        <v>0</v>
      </c>
      <c r="V251" s="34">
        <f t="shared" ref="V251:V278" si="77">MOD(AK251+AV251+BG251+BR251+ROUND((AL251+AW251+BH251+BS251-W251)/100,),100)</f>
        <v>0</v>
      </c>
      <c r="W251" s="34">
        <f t="shared" ref="W251:W278" si="78">MOD(AL251+AW251+BH251+BS251+ROUND((AM251+AX251+BI251+BT251-X251)/100,),100)</f>
        <v>0</v>
      </c>
      <c r="X251" s="34">
        <f t="shared" ref="X251:X278" si="79">MOD(AM251+AX251+BI251+BT251+ROUND((AN251+AY251+BJ251+BU251-Y251)/100,),100)</f>
        <v>0</v>
      </c>
      <c r="Y251" s="34">
        <f t="shared" ref="Y251:Y278" si="80">MOD(AN251+AY251+BJ251+BU251+ROUND((AO251+AZ251+BK251+BV251-Z251)/100,),100)</f>
        <v>0</v>
      </c>
      <c r="Z251" s="34"/>
      <c r="AA251" s="71">
        <v>45577</v>
      </c>
      <c r="AB251" s="20" t="s">
        <v>1073</v>
      </c>
      <c r="AC251" s="21" t="s">
        <v>1073</v>
      </c>
      <c r="AD251" s="35" t="s">
        <v>1835</v>
      </c>
      <c r="AE251" s="64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</row>
    <row r="252" spans="1:74" ht="12" customHeight="1" x14ac:dyDescent="0.25">
      <c r="A252" s="27"/>
      <c r="B252" s="43" t="s">
        <v>208</v>
      </c>
      <c r="C252" s="87" t="s">
        <v>612</v>
      </c>
      <c r="D252" s="88" t="s">
        <v>613</v>
      </c>
      <c r="E252" s="88" t="s">
        <v>614</v>
      </c>
      <c r="F252" s="89">
        <v>40003</v>
      </c>
      <c r="G252" s="29">
        <v>1902</v>
      </c>
      <c r="H252" s="29" t="s">
        <v>37</v>
      </c>
      <c r="I252" s="90" t="s">
        <v>776</v>
      </c>
      <c r="J252" s="88" t="s">
        <v>218</v>
      </c>
      <c r="K252" s="44" t="s">
        <v>27</v>
      </c>
      <c r="L252" s="18" t="s">
        <v>35</v>
      </c>
      <c r="M252" s="106"/>
      <c r="N252" s="32">
        <v>20</v>
      </c>
      <c r="O252" s="45"/>
      <c r="P252" s="39">
        <f>20+200+500</f>
        <v>720</v>
      </c>
      <c r="Q252" s="34">
        <f t="shared" si="73"/>
        <v>0</v>
      </c>
      <c r="R252" s="34"/>
      <c r="S252" s="34">
        <f t="shared" si="74"/>
        <v>0</v>
      </c>
      <c r="T252" s="34">
        <f t="shared" si="75"/>
        <v>0</v>
      </c>
      <c r="U252" s="34">
        <f t="shared" si="76"/>
        <v>0</v>
      </c>
      <c r="V252" s="34">
        <f t="shared" si="77"/>
        <v>0</v>
      </c>
      <c r="W252" s="34">
        <f t="shared" si="78"/>
        <v>0</v>
      </c>
      <c r="X252" s="34">
        <f t="shared" si="79"/>
        <v>0</v>
      </c>
      <c r="Y252" s="34">
        <f t="shared" si="80"/>
        <v>0</v>
      </c>
      <c r="Z252" s="34"/>
      <c r="AA252" s="71">
        <v>45577</v>
      </c>
      <c r="AB252" s="20" t="s">
        <v>869</v>
      </c>
      <c r="AC252" s="21" t="s">
        <v>870</v>
      </c>
      <c r="AD252" s="35" t="s">
        <v>1551</v>
      </c>
      <c r="AE252" s="64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5"/>
      <c r="BM252" s="25"/>
      <c r="BN252" s="25"/>
      <c r="BO252" s="25"/>
      <c r="BP252" s="25"/>
      <c r="BQ252" s="25"/>
      <c r="BR252" s="25"/>
      <c r="BS252" s="25"/>
      <c r="BT252" s="25"/>
      <c r="BU252" s="25"/>
      <c r="BV252" s="25"/>
    </row>
    <row r="253" spans="1:74" ht="12" customHeight="1" x14ac:dyDescent="0.25">
      <c r="A253" s="27" t="e">
        <f>+#REF!+1</f>
        <v>#REF!</v>
      </c>
      <c r="B253" s="43" t="s">
        <v>208</v>
      </c>
      <c r="C253" s="87" t="s">
        <v>598</v>
      </c>
      <c r="D253" s="88" t="s">
        <v>277</v>
      </c>
      <c r="E253" s="88" t="s">
        <v>278</v>
      </c>
      <c r="F253" s="89">
        <v>39743</v>
      </c>
      <c r="G253" s="29">
        <v>1875</v>
      </c>
      <c r="H253" s="29" t="s">
        <v>36</v>
      </c>
      <c r="I253" s="90" t="s">
        <v>776</v>
      </c>
      <c r="J253" s="88" t="s">
        <v>218</v>
      </c>
      <c r="K253" s="44" t="s">
        <v>27</v>
      </c>
      <c r="L253" s="18" t="s">
        <v>28</v>
      </c>
      <c r="M253" s="106"/>
      <c r="N253" s="32">
        <v>2</v>
      </c>
      <c r="O253" s="45"/>
      <c r="P253" s="33"/>
      <c r="Q253" s="34">
        <f t="shared" si="73"/>
        <v>0</v>
      </c>
      <c r="R253" s="34">
        <f t="shared" ref="R253:R278" si="81">MOD(AG253+AR253+BC253+BN253+ROUND((AH253+AS253+BD253+BO253-S253)/100,),100)</f>
        <v>9</v>
      </c>
      <c r="S253" s="34">
        <f t="shared" si="74"/>
        <v>52</v>
      </c>
      <c r="T253" s="34">
        <f t="shared" si="75"/>
        <v>0</v>
      </c>
      <c r="U253" s="34">
        <f t="shared" si="76"/>
        <v>0</v>
      </c>
      <c r="V253" s="34">
        <f t="shared" si="77"/>
        <v>0</v>
      </c>
      <c r="W253" s="34">
        <f t="shared" si="78"/>
        <v>0</v>
      </c>
      <c r="X253" s="34">
        <f t="shared" si="79"/>
        <v>0</v>
      </c>
      <c r="Y253" s="34">
        <f t="shared" si="80"/>
        <v>0</v>
      </c>
      <c r="Z253" s="34"/>
      <c r="AA253" s="71">
        <v>45578</v>
      </c>
      <c r="AB253" s="20" t="s">
        <v>1220</v>
      </c>
      <c r="AC253" s="21" t="s">
        <v>869</v>
      </c>
      <c r="AD253" s="35" t="s">
        <v>1441</v>
      </c>
      <c r="AE253" s="64"/>
      <c r="AF253" s="22"/>
      <c r="AG253" s="22"/>
      <c r="AH253" s="22">
        <v>52</v>
      </c>
      <c r="AI253" s="22"/>
      <c r="AJ253" s="22"/>
      <c r="AK253" s="22"/>
      <c r="AL253" s="22"/>
      <c r="AM253" s="22"/>
      <c r="AN253" s="22"/>
      <c r="AO253" s="22"/>
      <c r="AP253" s="23"/>
      <c r="AQ253" s="23"/>
      <c r="AR253" s="23"/>
      <c r="AS253" s="23">
        <v>100</v>
      </c>
      <c r="AT253" s="23"/>
      <c r="AU253" s="23"/>
      <c r="AV253" s="23"/>
      <c r="AW253" s="23"/>
      <c r="AX253" s="23"/>
      <c r="AY253" s="23"/>
      <c r="AZ253" s="23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5"/>
      <c r="BM253" s="25"/>
      <c r="BN253" s="25">
        <v>8</v>
      </c>
      <c r="BO253" s="25"/>
      <c r="BP253" s="25"/>
      <c r="BQ253" s="25"/>
      <c r="BR253" s="25"/>
      <c r="BS253" s="25"/>
      <c r="BT253" s="25"/>
      <c r="BU253" s="25"/>
      <c r="BV253" s="25"/>
    </row>
    <row r="254" spans="1:74" ht="12" customHeight="1" x14ac:dyDescent="0.25">
      <c r="A254" s="27" t="e">
        <f>+#REF!+1</f>
        <v>#REF!</v>
      </c>
      <c r="B254" s="43" t="s">
        <v>208</v>
      </c>
      <c r="C254" s="87" t="s">
        <v>558</v>
      </c>
      <c r="D254" s="88" t="s">
        <v>55</v>
      </c>
      <c r="E254" s="88" t="s">
        <v>211</v>
      </c>
      <c r="F254" s="89">
        <v>39032</v>
      </c>
      <c r="G254" s="29">
        <v>1823</v>
      </c>
      <c r="H254" s="21" t="s">
        <v>443</v>
      </c>
      <c r="I254" s="90" t="s">
        <v>776</v>
      </c>
      <c r="J254" s="88" t="s">
        <v>218</v>
      </c>
      <c r="K254" s="44" t="s">
        <v>27</v>
      </c>
      <c r="L254" s="36" t="s">
        <v>28</v>
      </c>
      <c r="M254" s="106"/>
      <c r="N254" s="32">
        <v>8</v>
      </c>
      <c r="O254" s="37"/>
      <c r="P254" s="33"/>
      <c r="Q254" s="34">
        <f t="shared" si="73"/>
        <v>0</v>
      </c>
      <c r="R254" s="34">
        <f t="shared" si="81"/>
        <v>4</v>
      </c>
      <c r="S254" s="34">
        <f t="shared" si="74"/>
        <v>54</v>
      </c>
      <c r="T254" s="34">
        <f t="shared" si="75"/>
        <v>0</v>
      </c>
      <c r="U254" s="34">
        <f t="shared" si="76"/>
        <v>0</v>
      </c>
      <c r="V254" s="34">
        <f t="shared" si="77"/>
        <v>0</v>
      </c>
      <c r="W254" s="34">
        <f t="shared" si="78"/>
        <v>0</v>
      </c>
      <c r="X254" s="34">
        <f t="shared" si="79"/>
        <v>0</v>
      </c>
      <c r="Y254" s="34">
        <f t="shared" si="80"/>
        <v>0</v>
      </c>
      <c r="Z254" s="34"/>
      <c r="AA254" s="71">
        <v>45578</v>
      </c>
      <c r="AB254" s="20" t="s">
        <v>1220</v>
      </c>
      <c r="AC254" s="21" t="s">
        <v>869</v>
      </c>
      <c r="AD254" s="35" t="s">
        <v>1441</v>
      </c>
      <c r="AE254" s="64"/>
      <c r="AF254" s="22"/>
      <c r="AG254" s="22"/>
      <c r="AH254" s="22">
        <v>42</v>
      </c>
      <c r="AI254" s="22"/>
      <c r="AJ254" s="22"/>
      <c r="AK254" s="22"/>
      <c r="AL254" s="22"/>
      <c r="AM254" s="22"/>
      <c r="AN254" s="22"/>
      <c r="AO254" s="22"/>
      <c r="AP254" s="23"/>
      <c r="AQ254" s="23"/>
      <c r="AR254" s="23"/>
      <c r="AS254" s="23">
        <v>80</v>
      </c>
      <c r="AT254" s="23"/>
      <c r="AU254" s="23"/>
      <c r="AV254" s="23"/>
      <c r="AW254" s="23"/>
      <c r="AX254" s="23"/>
      <c r="AY254" s="23"/>
      <c r="AZ254" s="23"/>
      <c r="BA254" s="24"/>
      <c r="BB254" s="24"/>
      <c r="BC254" s="24">
        <v>3</v>
      </c>
      <c r="BD254" s="24"/>
      <c r="BE254" s="24"/>
      <c r="BF254" s="24"/>
      <c r="BG254" s="24"/>
      <c r="BH254" s="24"/>
      <c r="BI254" s="24"/>
      <c r="BJ254" s="24"/>
      <c r="BK254" s="24"/>
      <c r="BL254" s="25"/>
      <c r="BM254" s="25"/>
      <c r="BN254" s="25"/>
      <c r="BO254" s="25">
        <v>32</v>
      </c>
      <c r="BP254" s="25"/>
      <c r="BQ254" s="25"/>
      <c r="BR254" s="25"/>
      <c r="BS254" s="25"/>
      <c r="BT254" s="25"/>
      <c r="BU254" s="25"/>
      <c r="BV254" s="25"/>
    </row>
    <row r="255" spans="1:74" ht="12" customHeight="1" x14ac:dyDescent="0.25">
      <c r="A255" s="27"/>
      <c r="B255" s="43" t="s">
        <v>208</v>
      </c>
      <c r="C255" s="92" t="s">
        <v>570</v>
      </c>
      <c r="D255" s="93" t="s">
        <v>571</v>
      </c>
      <c r="E255" s="94" t="s">
        <v>313</v>
      </c>
      <c r="F255" s="91">
        <v>39133</v>
      </c>
      <c r="G255" s="14">
        <v>1580</v>
      </c>
      <c r="H255" s="14" t="s">
        <v>33</v>
      </c>
      <c r="I255" s="92" t="s">
        <v>777</v>
      </c>
      <c r="J255" s="94" t="s">
        <v>213</v>
      </c>
      <c r="K255" s="21" t="s">
        <v>27</v>
      </c>
      <c r="L255" s="36" t="s">
        <v>28</v>
      </c>
      <c r="M255" s="107"/>
      <c r="N255" s="65" t="s">
        <v>1836</v>
      </c>
      <c r="O255" s="30"/>
      <c r="P255" s="33"/>
      <c r="Q255" s="34">
        <f t="shared" si="73"/>
        <v>0</v>
      </c>
      <c r="R255" s="34">
        <f t="shared" si="81"/>
        <v>0</v>
      </c>
      <c r="S255" s="34">
        <f t="shared" si="74"/>
        <v>38</v>
      </c>
      <c r="T255" s="34">
        <f t="shared" si="75"/>
        <v>0</v>
      </c>
      <c r="U255" s="34">
        <f t="shared" si="76"/>
        <v>0</v>
      </c>
      <c r="V255" s="34">
        <f t="shared" si="77"/>
        <v>0</v>
      </c>
      <c r="W255" s="34">
        <f t="shared" si="78"/>
        <v>0</v>
      </c>
      <c r="X255" s="34">
        <f t="shared" si="79"/>
        <v>0</v>
      </c>
      <c r="Y255" s="34">
        <f t="shared" si="80"/>
        <v>0</v>
      </c>
      <c r="Z255" s="34"/>
      <c r="AA255" s="71">
        <v>45578</v>
      </c>
      <c r="AB255" s="20" t="s">
        <v>1220</v>
      </c>
      <c r="AC255" s="21" t="s">
        <v>869</v>
      </c>
      <c r="AD255" s="35" t="s">
        <v>1441</v>
      </c>
      <c r="AE255" s="64"/>
      <c r="AF255" s="22"/>
      <c r="AG255" s="22"/>
      <c r="AH255" s="22"/>
      <c r="AI255" s="22">
        <v>100</v>
      </c>
      <c r="AJ255" s="22"/>
      <c r="AK255" s="22"/>
      <c r="AL255" s="22"/>
      <c r="AM255" s="22"/>
      <c r="AN255" s="22"/>
      <c r="AO255" s="22"/>
      <c r="AP255" s="23"/>
      <c r="AQ255" s="23"/>
      <c r="AR255" s="23"/>
      <c r="AS255" s="23">
        <v>22</v>
      </c>
      <c r="AT255" s="23"/>
      <c r="AU255" s="23"/>
      <c r="AV255" s="23"/>
      <c r="AW255" s="23"/>
      <c r="AX255" s="23"/>
      <c r="AY255" s="23"/>
      <c r="AZ255" s="23"/>
      <c r="BA255" s="24"/>
      <c r="BB255" s="24"/>
      <c r="BC255" s="24"/>
      <c r="BD255" s="24">
        <v>15</v>
      </c>
      <c r="BE255" s="24"/>
      <c r="BF255" s="24"/>
      <c r="BG255" s="24"/>
      <c r="BH255" s="24"/>
      <c r="BI255" s="24"/>
      <c r="BJ255" s="24"/>
      <c r="BK255" s="24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</row>
    <row r="256" spans="1:74" ht="12" customHeight="1" x14ac:dyDescent="0.25">
      <c r="A256" s="27" t="e">
        <f>+#REF!+1</f>
        <v>#REF!</v>
      </c>
      <c r="B256" s="43" t="s">
        <v>208</v>
      </c>
      <c r="C256" s="87" t="s">
        <v>599</v>
      </c>
      <c r="D256" s="88" t="s">
        <v>51</v>
      </c>
      <c r="E256" s="88" t="s">
        <v>333</v>
      </c>
      <c r="F256" s="89">
        <v>40014</v>
      </c>
      <c r="G256" s="29">
        <v>1471</v>
      </c>
      <c r="H256" s="29" t="s">
        <v>37</v>
      </c>
      <c r="I256" s="90" t="s">
        <v>789</v>
      </c>
      <c r="J256" s="88" t="s">
        <v>310</v>
      </c>
      <c r="K256" s="44" t="s">
        <v>34</v>
      </c>
      <c r="L256" s="36" t="s">
        <v>28</v>
      </c>
      <c r="M256" s="106"/>
      <c r="N256" s="32">
        <v>23</v>
      </c>
      <c r="O256" s="31"/>
      <c r="P256" s="33"/>
      <c r="Q256" s="34">
        <f t="shared" si="73"/>
        <v>0</v>
      </c>
      <c r="R256" s="34">
        <f t="shared" si="81"/>
        <v>0</v>
      </c>
      <c r="S256" s="34">
        <f t="shared" si="74"/>
        <v>17</v>
      </c>
      <c r="T256" s="34">
        <f t="shared" si="75"/>
        <v>8</v>
      </c>
      <c r="U256" s="34">
        <f t="shared" si="76"/>
        <v>0</v>
      </c>
      <c r="V256" s="34">
        <f t="shared" si="77"/>
        <v>0</v>
      </c>
      <c r="W256" s="34">
        <f t="shared" si="78"/>
        <v>0</v>
      </c>
      <c r="X256" s="34">
        <f t="shared" si="79"/>
        <v>0</v>
      </c>
      <c r="Y256" s="34">
        <f t="shared" si="80"/>
        <v>0</v>
      </c>
      <c r="Z256" s="34"/>
      <c r="AA256" s="71">
        <v>45578</v>
      </c>
      <c r="AB256" s="20" t="s">
        <v>1220</v>
      </c>
      <c r="AC256" s="21" t="s">
        <v>869</v>
      </c>
      <c r="AD256" s="35" t="s">
        <v>1441</v>
      </c>
      <c r="AE256" s="64"/>
      <c r="AF256" s="22"/>
      <c r="AG256" s="22"/>
      <c r="AH256" s="22"/>
      <c r="AI256" s="22">
        <v>28</v>
      </c>
      <c r="AJ256" s="22"/>
      <c r="AK256" s="22"/>
      <c r="AL256" s="22"/>
      <c r="AM256" s="22"/>
      <c r="AN256" s="22"/>
      <c r="AO256" s="22"/>
      <c r="AP256" s="23"/>
      <c r="AQ256" s="23"/>
      <c r="AR256" s="23"/>
      <c r="AS256" s="23"/>
      <c r="AT256" s="23">
        <v>80</v>
      </c>
      <c r="AU256" s="23"/>
      <c r="AV256" s="23"/>
      <c r="AW256" s="23"/>
      <c r="AX256" s="23"/>
      <c r="AY256" s="23"/>
      <c r="AZ256" s="23"/>
      <c r="BA256" s="24"/>
      <c r="BB256" s="24"/>
      <c r="BC256" s="24"/>
      <c r="BD256" s="24">
        <v>13</v>
      </c>
      <c r="BE256" s="24"/>
      <c r="BF256" s="24"/>
      <c r="BG256" s="24"/>
      <c r="BH256" s="24"/>
      <c r="BI256" s="24"/>
      <c r="BJ256" s="24"/>
      <c r="BK256" s="24"/>
      <c r="BL256" s="25"/>
      <c r="BM256" s="25"/>
      <c r="BN256" s="25"/>
      <c r="BO256" s="25">
        <v>3</v>
      </c>
      <c r="BP256" s="25"/>
      <c r="BQ256" s="25"/>
      <c r="BR256" s="25"/>
      <c r="BS256" s="25"/>
      <c r="BT256" s="25"/>
      <c r="BU256" s="25"/>
      <c r="BV256" s="25"/>
    </row>
    <row r="257" spans="1:74" ht="12" customHeight="1" x14ac:dyDescent="0.25">
      <c r="A257" s="27" t="e">
        <f>+#REF!+1</f>
        <v>#REF!</v>
      </c>
      <c r="B257" s="43" t="s">
        <v>208</v>
      </c>
      <c r="C257" s="87" t="s">
        <v>561</v>
      </c>
      <c r="D257" s="88" t="s">
        <v>220</v>
      </c>
      <c r="E257" s="88" t="s">
        <v>221</v>
      </c>
      <c r="F257" s="89">
        <v>38982</v>
      </c>
      <c r="G257" s="29">
        <v>1459</v>
      </c>
      <c r="H257" s="21" t="s">
        <v>443</v>
      </c>
      <c r="I257" s="87" t="s">
        <v>776</v>
      </c>
      <c r="J257" s="88" t="s">
        <v>218</v>
      </c>
      <c r="K257" s="21" t="s">
        <v>27</v>
      </c>
      <c r="L257" s="36" t="s">
        <v>28</v>
      </c>
      <c r="M257" s="107"/>
      <c r="N257" s="65" t="s">
        <v>1837</v>
      </c>
      <c r="O257" s="30"/>
      <c r="P257" s="33"/>
      <c r="Q257" s="34">
        <f t="shared" si="73"/>
        <v>0</v>
      </c>
      <c r="R257" s="34">
        <f t="shared" si="81"/>
        <v>0</v>
      </c>
      <c r="S257" s="34">
        <f t="shared" si="74"/>
        <v>18</v>
      </c>
      <c r="T257" s="34">
        <f t="shared" si="75"/>
        <v>80</v>
      </c>
      <c r="U257" s="34">
        <f t="shared" si="76"/>
        <v>0</v>
      </c>
      <c r="V257" s="34">
        <f t="shared" si="77"/>
        <v>0</v>
      </c>
      <c r="W257" s="34">
        <f t="shared" si="78"/>
        <v>0</v>
      </c>
      <c r="X257" s="34">
        <f t="shared" si="79"/>
        <v>0</v>
      </c>
      <c r="Y257" s="34">
        <f t="shared" si="80"/>
        <v>0</v>
      </c>
      <c r="Z257" s="34"/>
      <c r="AA257" s="71">
        <v>45578</v>
      </c>
      <c r="AB257" s="20" t="s">
        <v>1220</v>
      </c>
      <c r="AC257" s="21" t="s">
        <v>869</v>
      </c>
      <c r="AD257" s="35" t="s">
        <v>1441</v>
      </c>
      <c r="AE257" s="64"/>
      <c r="AF257" s="22"/>
      <c r="AG257" s="22"/>
      <c r="AH257" s="22"/>
      <c r="AI257" s="22">
        <v>80</v>
      </c>
      <c r="AJ257" s="22"/>
      <c r="AK257" s="22"/>
      <c r="AL257" s="22"/>
      <c r="AM257" s="22"/>
      <c r="AN257" s="22"/>
      <c r="AO257" s="22"/>
      <c r="AP257" s="23"/>
      <c r="AQ257" s="23"/>
      <c r="AR257" s="23"/>
      <c r="AS257" s="23">
        <v>11</v>
      </c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>
        <v>6</v>
      </c>
      <c r="BE257" s="24"/>
      <c r="BF257" s="24"/>
      <c r="BG257" s="24"/>
      <c r="BH257" s="24"/>
      <c r="BI257" s="24"/>
      <c r="BJ257" s="24"/>
      <c r="BK257" s="24"/>
      <c r="BL257" s="25"/>
      <c r="BM257" s="25"/>
      <c r="BN257" s="25"/>
      <c r="BO257" s="25"/>
      <c r="BP257" s="25">
        <v>100</v>
      </c>
      <c r="BQ257" s="25"/>
      <c r="BR257" s="25"/>
      <c r="BS257" s="25"/>
      <c r="BT257" s="25"/>
      <c r="BU257" s="25"/>
      <c r="BV257" s="25"/>
    </row>
    <row r="258" spans="1:74" ht="12" customHeight="1" x14ac:dyDescent="0.25">
      <c r="A258" s="27" t="e">
        <f>+#REF!+1</f>
        <v>#REF!</v>
      </c>
      <c r="B258" s="43" t="s">
        <v>208</v>
      </c>
      <c r="C258" s="87" t="s">
        <v>600</v>
      </c>
      <c r="D258" s="88" t="s">
        <v>334</v>
      </c>
      <c r="E258" s="88" t="s">
        <v>180</v>
      </c>
      <c r="F258" s="89">
        <v>40090</v>
      </c>
      <c r="G258" s="29">
        <v>1540</v>
      </c>
      <c r="H258" s="29" t="s">
        <v>37</v>
      </c>
      <c r="I258" s="90" t="s">
        <v>789</v>
      </c>
      <c r="J258" s="88" t="s">
        <v>310</v>
      </c>
      <c r="K258" s="44" t="s">
        <v>34</v>
      </c>
      <c r="L258" s="36" t="s">
        <v>40</v>
      </c>
      <c r="M258" s="106" t="s">
        <v>1314</v>
      </c>
      <c r="N258" s="32"/>
      <c r="O258" s="30"/>
      <c r="P258" s="33"/>
      <c r="Q258" s="34">
        <f t="shared" si="73"/>
        <v>0</v>
      </c>
      <c r="R258" s="34">
        <f t="shared" si="81"/>
        <v>0</v>
      </c>
      <c r="S258" s="34">
        <f t="shared" si="74"/>
        <v>9</v>
      </c>
      <c r="T258" s="34">
        <f t="shared" si="75"/>
        <v>49</v>
      </c>
      <c r="U258" s="34">
        <f t="shared" si="76"/>
        <v>0</v>
      </c>
      <c r="V258" s="34">
        <f t="shared" si="77"/>
        <v>0</v>
      </c>
      <c r="W258" s="34">
        <f t="shared" si="78"/>
        <v>0</v>
      </c>
      <c r="X258" s="34">
        <f t="shared" si="79"/>
        <v>0</v>
      </c>
      <c r="Y258" s="34">
        <f t="shared" si="80"/>
        <v>0</v>
      </c>
      <c r="Z258" s="34"/>
      <c r="AA258" s="71">
        <v>45577</v>
      </c>
      <c r="AB258" s="20" t="s">
        <v>1338</v>
      </c>
      <c r="AC258" s="21" t="s">
        <v>881</v>
      </c>
      <c r="AD258" s="35" t="s">
        <v>2204</v>
      </c>
      <c r="AE258" s="64"/>
      <c r="AF258" s="22"/>
      <c r="AG258" s="22"/>
      <c r="AH258" s="22"/>
      <c r="AI258" s="22">
        <v>17</v>
      </c>
      <c r="AJ258" s="22"/>
      <c r="AK258" s="22"/>
      <c r="AL258" s="22"/>
      <c r="AM258" s="22"/>
      <c r="AN258" s="22"/>
      <c r="AO258" s="22"/>
      <c r="AP258" s="23"/>
      <c r="AQ258" s="23"/>
      <c r="AR258" s="23"/>
      <c r="AS258" s="23"/>
      <c r="AT258" s="23">
        <v>52</v>
      </c>
      <c r="AU258" s="23"/>
      <c r="AV258" s="23"/>
      <c r="AW258" s="23"/>
      <c r="AX258" s="23"/>
      <c r="AY258" s="23"/>
      <c r="AZ258" s="23"/>
      <c r="BA258" s="24"/>
      <c r="BB258" s="24"/>
      <c r="BC258" s="24"/>
      <c r="BD258" s="24"/>
      <c r="BE258" s="24">
        <v>80</v>
      </c>
      <c r="BF258" s="24"/>
      <c r="BG258" s="24"/>
      <c r="BH258" s="24"/>
      <c r="BI258" s="24"/>
      <c r="BJ258" s="24"/>
      <c r="BK258" s="24"/>
      <c r="BL258" s="25"/>
      <c r="BM258" s="25"/>
      <c r="BN258" s="25"/>
      <c r="BO258" s="25">
        <v>8</v>
      </c>
      <c r="BP258" s="25"/>
      <c r="BQ258" s="25"/>
      <c r="BR258" s="25"/>
      <c r="BS258" s="25"/>
      <c r="BT258" s="25"/>
      <c r="BU258" s="25"/>
      <c r="BV258" s="25"/>
    </row>
    <row r="259" spans="1:74" ht="12" customHeight="1" x14ac:dyDescent="0.25">
      <c r="A259" s="27">
        <v>7</v>
      </c>
      <c r="B259" s="43" t="s">
        <v>208</v>
      </c>
      <c r="C259" s="35" t="s">
        <v>610</v>
      </c>
      <c r="D259" s="101" t="s">
        <v>321</v>
      </c>
      <c r="E259" s="101" t="s">
        <v>322</v>
      </c>
      <c r="F259" s="102">
        <v>39741</v>
      </c>
      <c r="G259" s="21">
        <v>1207</v>
      </c>
      <c r="H259" s="29" t="s">
        <v>36</v>
      </c>
      <c r="I259" s="100" t="s">
        <v>775</v>
      </c>
      <c r="J259" s="101" t="s">
        <v>448</v>
      </c>
      <c r="K259" s="44" t="s">
        <v>27</v>
      </c>
      <c r="L259" s="36" t="s">
        <v>40</v>
      </c>
      <c r="M259" s="107" t="s">
        <v>1315</v>
      </c>
      <c r="N259" s="32"/>
      <c r="O259" s="31"/>
      <c r="P259" s="33"/>
      <c r="Q259" s="34">
        <f t="shared" si="73"/>
        <v>0</v>
      </c>
      <c r="R259" s="34">
        <f t="shared" si="81"/>
        <v>0</v>
      </c>
      <c r="S259" s="34">
        <f t="shared" si="74"/>
        <v>3</v>
      </c>
      <c r="T259" s="34">
        <f t="shared" si="75"/>
        <v>23</v>
      </c>
      <c r="U259" s="34">
        <f t="shared" si="76"/>
        <v>0</v>
      </c>
      <c r="V259" s="34">
        <f t="shared" si="77"/>
        <v>0</v>
      </c>
      <c r="W259" s="34">
        <f t="shared" si="78"/>
        <v>0</v>
      </c>
      <c r="X259" s="34">
        <f t="shared" si="79"/>
        <v>0</v>
      </c>
      <c r="Y259" s="34">
        <f t="shared" si="80"/>
        <v>0</v>
      </c>
      <c r="Z259" s="34"/>
      <c r="AA259" s="71">
        <v>45577</v>
      </c>
      <c r="AB259" s="20" t="s">
        <v>1338</v>
      </c>
      <c r="AC259" s="21" t="s">
        <v>881</v>
      </c>
      <c r="AD259" s="35" t="s">
        <v>2204</v>
      </c>
      <c r="AE259" s="64"/>
      <c r="AF259" s="22"/>
      <c r="AG259" s="22"/>
      <c r="AH259" s="22"/>
      <c r="AI259" s="22"/>
      <c r="AJ259" s="22">
        <v>100</v>
      </c>
      <c r="AK259" s="22"/>
      <c r="AL259" s="22"/>
      <c r="AM259" s="22"/>
      <c r="AN259" s="22"/>
      <c r="AO259" s="22"/>
      <c r="AP259" s="23"/>
      <c r="AQ259" s="23"/>
      <c r="AR259" s="23"/>
      <c r="AS259" s="23"/>
      <c r="AT259" s="23">
        <v>80</v>
      </c>
      <c r="AU259" s="23"/>
      <c r="AV259" s="23"/>
      <c r="AW259" s="23"/>
      <c r="AX259" s="23"/>
      <c r="AY259" s="23"/>
      <c r="AZ259" s="23"/>
      <c r="BA259" s="24"/>
      <c r="BB259" s="24"/>
      <c r="BC259" s="24"/>
      <c r="BD259" s="24">
        <v>2</v>
      </c>
      <c r="BE259" s="24"/>
      <c r="BF259" s="24"/>
      <c r="BG259" s="24"/>
      <c r="BH259" s="24"/>
      <c r="BI259" s="24"/>
      <c r="BJ259" s="24"/>
      <c r="BK259" s="24"/>
      <c r="BL259" s="25"/>
      <c r="BM259" s="25"/>
      <c r="BN259" s="25"/>
      <c r="BO259" s="25"/>
      <c r="BP259" s="25">
        <v>42</v>
      </c>
      <c r="BQ259" s="25"/>
      <c r="BR259" s="25"/>
      <c r="BS259" s="25"/>
      <c r="BT259" s="25"/>
      <c r="BU259" s="25"/>
      <c r="BV259" s="25"/>
    </row>
    <row r="260" spans="1:74" ht="12" customHeight="1" x14ac:dyDescent="0.25">
      <c r="A260" s="27" t="e">
        <f>+#REF!+1</f>
        <v>#REF!</v>
      </c>
      <c r="B260" s="43" t="s">
        <v>208</v>
      </c>
      <c r="C260" s="87" t="s">
        <v>559</v>
      </c>
      <c r="D260" s="88" t="s">
        <v>215</v>
      </c>
      <c r="E260" s="88" t="s">
        <v>216</v>
      </c>
      <c r="F260" s="89">
        <v>39056</v>
      </c>
      <c r="G260" s="29">
        <v>1379</v>
      </c>
      <c r="H260" s="21" t="s">
        <v>443</v>
      </c>
      <c r="I260" s="90" t="s">
        <v>776</v>
      </c>
      <c r="J260" s="88" t="s">
        <v>218</v>
      </c>
      <c r="K260" s="44" t="s">
        <v>27</v>
      </c>
      <c r="L260" s="36" t="s">
        <v>40</v>
      </c>
      <c r="M260" s="107" t="s">
        <v>1316</v>
      </c>
      <c r="N260" s="32"/>
      <c r="O260" s="30"/>
      <c r="P260" s="33"/>
      <c r="Q260" s="34">
        <f t="shared" si="73"/>
        <v>0</v>
      </c>
      <c r="R260" s="34">
        <f t="shared" si="81"/>
        <v>0</v>
      </c>
      <c r="S260" s="34">
        <f t="shared" si="74"/>
        <v>2</v>
      </c>
      <c r="T260" s="34">
        <f t="shared" si="75"/>
        <v>15</v>
      </c>
      <c r="U260" s="34">
        <f t="shared" si="76"/>
        <v>0</v>
      </c>
      <c r="V260" s="34">
        <f t="shared" si="77"/>
        <v>0</v>
      </c>
      <c r="W260" s="34">
        <f t="shared" si="78"/>
        <v>0</v>
      </c>
      <c r="X260" s="34">
        <f t="shared" si="79"/>
        <v>0</v>
      </c>
      <c r="Y260" s="34">
        <f t="shared" si="80"/>
        <v>0</v>
      </c>
      <c r="Z260" s="34"/>
      <c r="AA260" s="71">
        <v>45577</v>
      </c>
      <c r="AB260" s="20" t="s">
        <v>1338</v>
      </c>
      <c r="AC260" s="21" t="s">
        <v>881</v>
      </c>
      <c r="AD260" s="35" t="s">
        <v>2204</v>
      </c>
      <c r="AE260" s="64"/>
      <c r="AF260" s="22"/>
      <c r="AG260" s="22"/>
      <c r="AH260" s="22"/>
      <c r="AI260" s="22">
        <v>42</v>
      </c>
      <c r="AJ260" s="22"/>
      <c r="AK260" s="22"/>
      <c r="AL260" s="22"/>
      <c r="AM260" s="22"/>
      <c r="AN260" s="22"/>
      <c r="AO260" s="22"/>
      <c r="AP260" s="23"/>
      <c r="AQ260" s="23"/>
      <c r="AR260" s="23"/>
      <c r="AS260" s="23"/>
      <c r="AT260" s="23">
        <v>28</v>
      </c>
      <c r="AU260" s="23"/>
      <c r="AV260" s="23"/>
      <c r="AW260" s="23"/>
      <c r="AX260" s="23"/>
      <c r="AY260" s="23"/>
      <c r="AZ260" s="23"/>
      <c r="BA260" s="24"/>
      <c r="BB260" s="24"/>
      <c r="BC260" s="24"/>
      <c r="BD260" s="24"/>
      <c r="BE260" s="24">
        <v>65</v>
      </c>
      <c r="BF260" s="24"/>
      <c r="BG260" s="24"/>
      <c r="BH260" s="24"/>
      <c r="BI260" s="24"/>
      <c r="BJ260" s="24"/>
      <c r="BK260" s="24"/>
      <c r="BL260" s="25"/>
      <c r="BM260" s="25"/>
      <c r="BN260" s="25"/>
      <c r="BO260" s="25"/>
      <c r="BP260" s="25">
        <v>80</v>
      </c>
      <c r="BQ260" s="25"/>
      <c r="BR260" s="25"/>
      <c r="BS260" s="25"/>
      <c r="BT260" s="25"/>
      <c r="BU260" s="25"/>
      <c r="BV260" s="25"/>
    </row>
    <row r="261" spans="1:74" ht="12" customHeight="1" x14ac:dyDescent="0.25">
      <c r="A261" s="27" t="e">
        <f>+#REF!+1</f>
        <v>#REF!</v>
      </c>
      <c r="B261" s="43" t="s">
        <v>208</v>
      </c>
      <c r="C261" s="92" t="s">
        <v>294</v>
      </c>
      <c r="D261" s="93" t="s">
        <v>57</v>
      </c>
      <c r="E261" s="94" t="s">
        <v>295</v>
      </c>
      <c r="F261" s="91">
        <v>39137</v>
      </c>
      <c r="G261" s="14">
        <v>1194</v>
      </c>
      <c r="H261" s="14" t="s">
        <v>33</v>
      </c>
      <c r="I261" s="95" t="s">
        <v>775</v>
      </c>
      <c r="J261" s="94" t="s">
        <v>448</v>
      </c>
      <c r="K261" s="44" t="s">
        <v>27</v>
      </c>
      <c r="L261" s="36" t="s">
        <v>40</v>
      </c>
      <c r="M261" s="107" t="s">
        <v>1317</v>
      </c>
      <c r="N261" s="32"/>
      <c r="O261" s="30"/>
      <c r="P261" s="33"/>
      <c r="Q261" s="34">
        <f t="shared" si="73"/>
        <v>0</v>
      </c>
      <c r="R261" s="34">
        <f t="shared" si="81"/>
        <v>0</v>
      </c>
      <c r="S261" s="34">
        <f t="shared" si="74"/>
        <v>1</v>
      </c>
      <c r="T261" s="34">
        <f t="shared" si="75"/>
        <v>39</v>
      </c>
      <c r="U261" s="34">
        <f t="shared" si="76"/>
        <v>0</v>
      </c>
      <c r="V261" s="34">
        <f t="shared" si="77"/>
        <v>0</v>
      </c>
      <c r="W261" s="34">
        <f t="shared" si="78"/>
        <v>0</v>
      </c>
      <c r="X261" s="34">
        <f t="shared" si="79"/>
        <v>0</v>
      </c>
      <c r="Y261" s="34">
        <f t="shared" si="80"/>
        <v>0</v>
      </c>
      <c r="Z261" s="34"/>
      <c r="AA261" s="71">
        <v>45577</v>
      </c>
      <c r="AB261" s="20" t="s">
        <v>1338</v>
      </c>
      <c r="AC261" s="21" t="s">
        <v>881</v>
      </c>
      <c r="AD261" s="35" t="s">
        <v>2204</v>
      </c>
      <c r="AE261" s="64"/>
      <c r="AF261" s="22"/>
      <c r="AG261" s="22"/>
      <c r="AH261" s="22"/>
      <c r="AI261" s="22">
        <v>13</v>
      </c>
      <c r="AJ261" s="22"/>
      <c r="AK261" s="22"/>
      <c r="AL261" s="22"/>
      <c r="AM261" s="22"/>
      <c r="AN261" s="22"/>
      <c r="AO261" s="22"/>
      <c r="AP261" s="23"/>
      <c r="AQ261" s="23"/>
      <c r="AR261" s="23"/>
      <c r="AS261" s="23"/>
      <c r="AT261" s="23">
        <v>32</v>
      </c>
      <c r="AU261" s="23"/>
      <c r="AV261" s="23"/>
      <c r="AW261" s="23"/>
      <c r="AX261" s="23"/>
      <c r="AY261" s="23"/>
      <c r="AZ261" s="23"/>
      <c r="BA261" s="24"/>
      <c r="BB261" s="24"/>
      <c r="BC261" s="24"/>
      <c r="BD261" s="24"/>
      <c r="BE261" s="24">
        <v>42</v>
      </c>
      <c r="BF261" s="24"/>
      <c r="BG261" s="24"/>
      <c r="BH261" s="24"/>
      <c r="BI261" s="24"/>
      <c r="BJ261" s="24"/>
      <c r="BK261" s="24"/>
      <c r="BL261" s="25"/>
      <c r="BM261" s="25"/>
      <c r="BN261" s="25"/>
      <c r="BO261" s="25"/>
      <c r="BP261" s="25">
        <v>52</v>
      </c>
      <c r="BQ261" s="25"/>
      <c r="BR261" s="25"/>
      <c r="BS261" s="25"/>
      <c r="BT261" s="25"/>
      <c r="BU261" s="25"/>
      <c r="BV261" s="25"/>
    </row>
    <row r="262" spans="1:74" ht="12" customHeight="1" x14ac:dyDescent="0.25">
      <c r="A262" s="27" t="e">
        <f>+#REF!+1</f>
        <v>#REF!</v>
      </c>
      <c r="B262" s="43" t="s">
        <v>208</v>
      </c>
      <c r="C262" s="87" t="s">
        <v>562</v>
      </c>
      <c r="D262" s="88" t="s">
        <v>283</v>
      </c>
      <c r="E262" s="88" t="s">
        <v>284</v>
      </c>
      <c r="F262" s="89">
        <v>39207</v>
      </c>
      <c r="G262" s="29">
        <v>1327</v>
      </c>
      <c r="H262" s="14" t="s">
        <v>33</v>
      </c>
      <c r="I262" s="90" t="s">
        <v>815</v>
      </c>
      <c r="J262" s="88" t="s">
        <v>92</v>
      </c>
      <c r="K262" s="44" t="s">
        <v>34</v>
      </c>
      <c r="L262" s="36" t="s">
        <v>40</v>
      </c>
      <c r="M262" s="107" t="s">
        <v>1318</v>
      </c>
      <c r="N262" s="32"/>
      <c r="O262" s="30"/>
      <c r="P262" s="33"/>
      <c r="Q262" s="34">
        <f t="shared" si="73"/>
        <v>0</v>
      </c>
      <c r="R262" s="34">
        <f t="shared" si="81"/>
        <v>0</v>
      </c>
      <c r="S262" s="34">
        <f t="shared" si="74"/>
        <v>1</v>
      </c>
      <c r="T262" s="34">
        <f t="shared" si="75"/>
        <v>18</v>
      </c>
      <c r="U262" s="34">
        <f t="shared" si="76"/>
        <v>0</v>
      </c>
      <c r="V262" s="34">
        <f t="shared" si="77"/>
        <v>0</v>
      </c>
      <c r="W262" s="34">
        <f t="shared" si="78"/>
        <v>0</v>
      </c>
      <c r="X262" s="34">
        <f t="shared" si="79"/>
        <v>0</v>
      </c>
      <c r="Y262" s="34">
        <f t="shared" si="80"/>
        <v>0</v>
      </c>
      <c r="Z262" s="34"/>
      <c r="AA262" s="71">
        <v>45577</v>
      </c>
      <c r="AB262" s="20" t="s">
        <v>1338</v>
      </c>
      <c r="AC262" s="21" t="s">
        <v>881</v>
      </c>
      <c r="AD262" s="35" t="s">
        <v>2204</v>
      </c>
      <c r="AE262" s="64"/>
      <c r="AF262" s="22"/>
      <c r="AG262" s="22"/>
      <c r="AH262" s="22"/>
      <c r="AI262" s="22">
        <v>24</v>
      </c>
      <c r="AJ262" s="22"/>
      <c r="AK262" s="22"/>
      <c r="AL262" s="22"/>
      <c r="AM262" s="22"/>
      <c r="AN262" s="22"/>
      <c r="AO262" s="22"/>
      <c r="AP262" s="23"/>
      <c r="AQ262" s="23"/>
      <c r="AR262" s="23"/>
      <c r="AS262" s="23"/>
      <c r="AT262" s="23">
        <v>37</v>
      </c>
      <c r="AU262" s="23"/>
      <c r="AV262" s="23"/>
      <c r="AW262" s="23"/>
      <c r="AX262" s="23"/>
      <c r="AY262" s="23"/>
      <c r="AZ262" s="23"/>
      <c r="BA262" s="24"/>
      <c r="BB262" s="24"/>
      <c r="BC262" s="24"/>
      <c r="BD262" s="24"/>
      <c r="BE262" s="24">
        <v>32</v>
      </c>
      <c r="BF262" s="24"/>
      <c r="BG262" s="24"/>
      <c r="BH262" s="24"/>
      <c r="BI262" s="24"/>
      <c r="BJ262" s="24"/>
      <c r="BK262" s="24"/>
      <c r="BL262" s="25"/>
      <c r="BM262" s="25"/>
      <c r="BN262" s="25"/>
      <c r="BO262" s="25"/>
      <c r="BP262" s="25">
        <v>25</v>
      </c>
      <c r="BQ262" s="25"/>
      <c r="BR262" s="25"/>
      <c r="BS262" s="25"/>
      <c r="BT262" s="25"/>
      <c r="BU262" s="25"/>
      <c r="BV262" s="25"/>
    </row>
    <row r="263" spans="1:74" ht="12" customHeight="1" x14ac:dyDescent="0.25">
      <c r="A263" s="27" t="e">
        <f>+#REF!+1</f>
        <v>#REF!</v>
      </c>
      <c r="B263" s="43" t="s">
        <v>208</v>
      </c>
      <c r="C263" s="87" t="s">
        <v>605</v>
      </c>
      <c r="D263" s="88" t="s">
        <v>335</v>
      </c>
      <c r="E263" s="88" t="s">
        <v>117</v>
      </c>
      <c r="F263" s="89">
        <v>40006</v>
      </c>
      <c r="G263" s="29">
        <v>1392</v>
      </c>
      <c r="H263" s="29" t="s">
        <v>37</v>
      </c>
      <c r="I263" s="90" t="s">
        <v>776</v>
      </c>
      <c r="J263" s="88" t="s">
        <v>218</v>
      </c>
      <c r="K263" s="44" t="s">
        <v>27</v>
      </c>
      <c r="L263" s="36" t="s">
        <v>40</v>
      </c>
      <c r="M263" s="106" t="s">
        <v>1319</v>
      </c>
      <c r="N263" s="32"/>
      <c r="O263" s="29"/>
      <c r="P263" s="33"/>
      <c r="Q263" s="34">
        <f t="shared" si="73"/>
        <v>0</v>
      </c>
      <c r="R263" s="34">
        <f t="shared" si="81"/>
        <v>0</v>
      </c>
      <c r="S263" s="34">
        <f t="shared" si="74"/>
        <v>0</v>
      </c>
      <c r="T263" s="34">
        <f t="shared" si="75"/>
        <v>87</v>
      </c>
      <c r="U263" s="34">
        <f t="shared" si="76"/>
        <v>0</v>
      </c>
      <c r="V263" s="34">
        <f t="shared" si="77"/>
        <v>0</v>
      </c>
      <c r="W263" s="34">
        <f t="shared" si="78"/>
        <v>0</v>
      </c>
      <c r="X263" s="34">
        <f t="shared" si="79"/>
        <v>0</v>
      </c>
      <c r="Y263" s="34">
        <f t="shared" si="80"/>
        <v>0</v>
      </c>
      <c r="Z263" s="34"/>
      <c r="AA263" s="71">
        <v>45577</v>
      </c>
      <c r="AB263" s="20" t="s">
        <v>1338</v>
      </c>
      <c r="AC263" s="21" t="s">
        <v>881</v>
      </c>
      <c r="AD263" s="35" t="s">
        <v>2204</v>
      </c>
      <c r="AE263" s="64"/>
      <c r="AF263" s="22"/>
      <c r="AG263" s="22"/>
      <c r="AH263" s="22"/>
      <c r="AI263" s="22">
        <v>23</v>
      </c>
      <c r="AJ263" s="22"/>
      <c r="AK263" s="22"/>
      <c r="AL263" s="22"/>
      <c r="AM263" s="22"/>
      <c r="AN263" s="22"/>
      <c r="AO263" s="22"/>
      <c r="AP263" s="23"/>
      <c r="AQ263" s="23"/>
      <c r="AR263" s="23"/>
      <c r="AS263" s="23"/>
      <c r="AT263" s="23">
        <v>15</v>
      </c>
      <c r="AU263" s="23"/>
      <c r="AV263" s="23"/>
      <c r="AW263" s="23"/>
      <c r="AX263" s="23"/>
      <c r="AY263" s="23"/>
      <c r="AZ263" s="23"/>
      <c r="BA263" s="24"/>
      <c r="BB263" s="24"/>
      <c r="BC263" s="24"/>
      <c r="BD263" s="24"/>
      <c r="BE263" s="24">
        <v>32</v>
      </c>
      <c r="BF263" s="24"/>
      <c r="BG263" s="24"/>
      <c r="BH263" s="24"/>
      <c r="BI263" s="24"/>
      <c r="BJ263" s="24"/>
      <c r="BK263" s="24"/>
      <c r="BL263" s="25"/>
      <c r="BM263" s="25"/>
      <c r="BN263" s="25"/>
      <c r="BO263" s="25"/>
      <c r="BP263" s="25">
        <v>17</v>
      </c>
      <c r="BQ263" s="25"/>
      <c r="BR263" s="25"/>
      <c r="BS263" s="25"/>
      <c r="BT263" s="25"/>
      <c r="BU263" s="25"/>
      <c r="BV263" s="25"/>
    </row>
    <row r="264" spans="1:74" ht="12" customHeight="1" x14ac:dyDescent="0.25">
      <c r="A264" s="27" t="e">
        <f>A263+1</f>
        <v>#REF!</v>
      </c>
      <c r="B264" s="43" t="s">
        <v>208</v>
      </c>
      <c r="C264" s="35" t="s">
        <v>569</v>
      </c>
      <c r="D264" s="101" t="s">
        <v>288</v>
      </c>
      <c r="E264" s="101" t="s">
        <v>289</v>
      </c>
      <c r="F264" s="102">
        <v>39360</v>
      </c>
      <c r="G264" s="21">
        <v>1148</v>
      </c>
      <c r="H264" s="14" t="s">
        <v>33</v>
      </c>
      <c r="I264" s="100" t="s">
        <v>771</v>
      </c>
      <c r="J264" s="101" t="s">
        <v>244</v>
      </c>
      <c r="K264" s="44" t="s">
        <v>34</v>
      </c>
      <c r="L264" s="36" t="s">
        <v>40</v>
      </c>
      <c r="M264" s="107" t="s">
        <v>1320</v>
      </c>
      <c r="N264" s="32"/>
      <c r="O264" s="41"/>
      <c r="P264" s="33"/>
      <c r="Q264" s="34">
        <f t="shared" si="73"/>
        <v>0</v>
      </c>
      <c r="R264" s="34">
        <f t="shared" si="81"/>
        <v>0</v>
      </c>
      <c r="S264" s="34">
        <f t="shared" si="74"/>
        <v>0</v>
      </c>
      <c r="T264" s="34">
        <f t="shared" si="75"/>
        <v>67</v>
      </c>
      <c r="U264" s="34">
        <f t="shared" si="76"/>
        <v>0</v>
      </c>
      <c r="V264" s="34">
        <f t="shared" si="77"/>
        <v>0</v>
      </c>
      <c r="W264" s="34">
        <f t="shared" si="78"/>
        <v>0</v>
      </c>
      <c r="X264" s="34">
        <f t="shared" si="79"/>
        <v>0</v>
      </c>
      <c r="Y264" s="34">
        <f t="shared" si="80"/>
        <v>0</v>
      </c>
      <c r="Z264" s="34"/>
      <c r="AA264" s="71">
        <v>45577</v>
      </c>
      <c r="AB264" s="20" t="s">
        <v>1338</v>
      </c>
      <c r="AC264" s="21" t="s">
        <v>881</v>
      </c>
      <c r="AD264" s="35" t="s">
        <v>2204</v>
      </c>
      <c r="AE264" s="64"/>
      <c r="AF264" s="22"/>
      <c r="AG264" s="22"/>
      <c r="AH264" s="22"/>
      <c r="AI264" s="22">
        <v>22</v>
      </c>
      <c r="AJ264" s="22"/>
      <c r="AK264" s="22"/>
      <c r="AL264" s="22"/>
      <c r="AM264" s="22"/>
      <c r="AN264" s="22"/>
      <c r="AO264" s="22"/>
      <c r="AP264" s="23"/>
      <c r="AQ264" s="23"/>
      <c r="AR264" s="23"/>
      <c r="AS264" s="23"/>
      <c r="AT264" s="23">
        <v>13</v>
      </c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>
        <v>15</v>
      </c>
      <c r="BF264" s="24"/>
      <c r="BG264" s="24"/>
      <c r="BH264" s="24"/>
      <c r="BI264" s="24"/>
      <c r="BJ264" s="24"/>
      <c r="BK264" s="24"/>
      <c r="BL264" s="25"/>
      <c r="BM264" s="25"/>
      <c r="BN264" s="25"/>
      <c r="BO264" s="25"/>
      <c r="BP264" s="25">
        <v>17</v>
      </c>
      <c r="BQ264" s="25"/>
      <c r="BR264" s="25"/>
      <c r="BS264" s="25"/>
      <c r="BT264" s="25"/>
      <c r="BU264" s="25"/>
      <c r="BV264" s="25"/>
    </row>
    <row r="265" spans="1:74" ht="12" customHeight="1" x14ac:dyDescent="0.25">
      <c r="A265" s="27"/>
      <c r="B265" s="43" t="s">
        <v>208</v>
      </c>
      <c r="C265" s="92" t="s">
        <v>227</v>
      </c>
      <c r="D265" s="93" t="s">
        <v>228</v>
      </c>
      <c r="E265" s="94" t="s">
        <v>229</v>
      </c>
      <c r="F265" s="91">
        <v>38782</v>
      </c>
      <c r="G265" s="14">
        <v>1187</v>
      </c>
      <c r="H265" s="21" t="s">
        <v>443</v>
      </c>
      <c r="I265" s="92" t="s">
        <v>810</v>
      </c>
      <c r="J265" s="94" t="s">
        <v>145</v>
      </c>
      <c r="K265" s="21" t="s">
        <v>34</v>
      </c>
      <c r="L265" s="36" t="s">
        <v>40</v>
      </c>
      <c r="M265" s="106" t="s">
        <v>1321</v>
      </c>
      <c r="N265" s="32"/>
      <c r="O265" s="41"/>
      <c r="P265" s="33"/>
      <c r="Q265" s="34">
        <f t="shared" si="73"/>
        <v>0</v>
      </c>
      <c r="R265" s="34">
        <f t="shared" si="81"/>
        <v>0</v>
      </c>
      <c r="S265" s="34">
        <f t="shared" si="74"/>
        <v>0</v>
      </c>
      <c r="T265" s="34">
        <f t="shared" si="75"/>
        <v>64</v>
      </c>
      <c r="U265" s="34">
        <f t="shared" si="76"/>
        <v>0</v>
      </c>
      <c r="V265" s="34">
        <f t="shared" si="77"/>
        <v>0</v>
      </c>
      <c r="W265" s="34">
        <f t="shared" si="78"/>
        <v>0</v>
      </c>
      <c r="X265" s="34">
        <f t="shared" si="79"/>
        <v>0</v>
      </c>
      <c r="Y265" s="34">
        <f t="shared" si="80"/>
        <v>0</v>
      </c>
      <c r="Z265" s="34"/>
      <c r="AA265" s="71">
        <v>45577</v>
      </c>
      <c r="AB265" s="20" t="s">
        <v>1338</v>
      </c>
      <c r="AC265" s="21" t="s">
        <v>881</v>
      </c>
      <c r="AD265" s="35" t="s">
        <v>2204</v>
      </c>
      <c r="AE265" s="64"/>
      <c r="AF265" s="22"/>
      <c r="AG265" s="22"/>
      <c r="AH265" s="22"/>
      <c r="AI265" s="22">
        <v>9</v>
      </c>
      <c r="AJ265" s="22"/>
      <c r="AK265" s="22"/>
      <c r="AL265" s="22"/>
      <c r="AM265" s="22"/>
      <c r="AN265" s="22"/>
      <c r="AO265" s="22"/>
      <c r="AP265" s="23"/>
      <c r="AQ265" s="23"/>
      <c r="AR265" s="23"/>
      <c r="AS265" s="23"/>
      <c r="AT265" s="23">
        <v>9</v>
      </c>
      <c r="AU265" s="23"/>
      <c r="AV265" s="23"/>
      <c r="AW265" s="23"/>
      <c r="AX265" s="23"/>
      <c r="AY265" s="23"/>
      <c r="AZ265" s="23"/>
      <c r="BA265" s="24"/>
      <c r="BB265" s="24"/>
      <c r="BC265" s="24"/>
      <c r="BD265" s="24"/>
      <c r="BE265" s="24">
        <v>9</v>
      </c>
      <c r="BF265" s="24"/>
      <c r="BG265" s="24"/>
      <c r="BH265" s="24"/>
      <c r="BI265" s="24"/>
      <c r="BJ265" s="24"/>
      <c r="BK265" s="24"/>
      <c r="BL265" s="25"/>
      <c r="BM265" s="25"/>
      <c r="BN265" s="25"/>
      <c r="BO265" s="25"/>
      <c r="BP265" s="25">
        <v>37</v>
      </c>
      <c r="BQ265" s="25"/>
      <c r="BR265" s="25"/>
      <c r="BS265" s="25"/>
      <c r="BT265" s="25"/>
      <c r="BU265" s="25"/>
      <c r="BV265" s="25"/>
    </row>
    <row r="266" spans="1:74" ht="12" customHeight="1" x14ac:dyDescent="0.25">
      <c r="A266" s="27"/>
      <c r="B266" s="43" t="s">
        <v>208</v>
      </c>
      <c r="C266" s="96" t="s">
        <v>406</v>
      </c>
      <c r="D266" s="97" t="s">
        <v>119</v>
      </c>
      <c r="E266" s="98" t="s">
        <v>83</v>
      </c>
      <c r="F266" s="99">
        <v>39997</v>
      </c>
      <c r="G266" s="15">
        <v>1324</v>
      </c>
      <c r="H266" s="29" t="s">
        <v>37</v>
      </c>
      <c r="I266" s="95" t="s">
        <v>816</v>
      </c>
      <c r="J266" s="98" t="s">
        <v>79</v>
      </c>
      <c r="K266" s="45" t="s">
        <v>27</v>
      </c>
      <c r="L266" s="36" t="s">
        <v>40</v>
      </c>
      <c r="M266" s="107" t="s">
        <v>1322</v>
      </c>
      <c r="N266" s="32"/>
      <c r="O266" s="30"/>
      <c r="P266" s="33"/>
      <c r="Q266" s="34">
        <f t="shared" si="73"/>
        <v>0</v>
      </c>
      <c r="R266" s="34">
        <f t="shared" si="81"/>
        <v>0</v>
      </c>
      <c r="S266" s="34">
        <f t="shared" si="74"/>
        <v>0</v>
      </c>
      <c r="T266" s="34">
        <f t="shared" si="75"/>
        <v>56</v>
      </c>
      <c r="U266" s="34">
        <f t="shared" si="76"/>
        <v>80</v>
      </c>
      <c r="V266" s="34">
        <f t="shared" si="77"/>
        <v>0</v>
      </c>
      <c r="W266" s="34">
        <f t="shared" si="78"/>
        <v>0</v>
      </c>
      <c r="X266" s="34">
        <f t="shared" si="79"/>
        <v>0</v>
      </c>
      <c r="Y266" s="34">
        <f t="shared" si="80"/>
        <v>0</v>
      </c>
      <c r="Z266" s="34"/>
      <c r="AA266" s="71">
        <v>45577</v>
      </c>
      <c r="AB266" s="20" t="s">
        <v>1338</v>
      </c>
      <c r="AC266" s="21" t="s">
        <v>881</v>
      </c>
      <c r="AD266" s="35" t="s">
        <v>2204</v>
      </c>
      <c r="AE266" s="64"/>
      <c r="AF266" s="22"/>
      <c r="AG266" s="22"/>
      <c r="AH266" s="22"/>
      <c r="AI266" s="22"/>
      <c r="AJ266" s="22">
        <v>80</v>
      </c>
      <c r="AK266" s="22"/>
      <c r="AL266" s="22"/>
      <c r="AM266" s="22"/>
      <c r="AN266" s="22"/>
      <c r="AO266" s="22"/>
      <c r="AP266" s="23"/>
      <c r="AQ266" s="23"/>
      <c r="AR266" s="23"/>
      <c r="AS266" s="23"/>
      <c r="AT266" s="23">
        <v>13</v>
      </c>
      <c r="AU266" s="23"/>
      <c r="AV266" s="23"/>
      <c r="AW266" s="23"/>
      <c r="AX266" s="23"/>
      <c r="AY266" s="23"/>
      <c r="AZ266" s="23"/>
      <c r="BA266" s="24"/>
      <c r="BB266" s="24"/>
      <c r="BC266" s="24"/>
      <c r="BD266" s="24"/>
      <c r="BE266" s="24">
        <v>15</v>
      </c>
      <c r="BF266" s="24"/>
      <c r="BG266" s="24"/>
      <c r="BH266" s="24"/>
      <c r="BI266" s="24"/>
      <c r="BJ266" s="24"/>
      <c r="BK266" s="24"/>
      <c r="BL266" s="25"/>
      <c r="BM266" s="25"/>
      <c r="BN266" s="25"/>
      <c r="BO266" s="25"/>
      <c r="BP266" s="25">
        <v>28</v>
      </c>
      <c r="BQ266" s="25"/>
      <c r="BR266" s="25"/>
      <c r="BS266" s="25"/>
      <c r="BT266" s="25"/>
      <c r="BU266" s="25"/>
      <c r="BV266" s="25"/>
    </row>
    <row r="267" spans="1:74" ht="12" customHeight="1" x14ac:dyDescent="0.25">
      <c r="A267" s="27">
        <f>+A266+1</f>
        <v>1</v>
      </c>
      <c r="B267" s="43" t="s">
        <v>208</v>
      </c>
      <c r="C267" s="87" t="s">
        <v>601</v>
      </c>
      <c r="D267" s="88" t="s">
        <v>274</v>
      </c>
      <c r="E267" s="88" t="s">
        <v>73</v>
      </c>
      <c r="F267" s="89">
        <v>39507</v>
      </c>
      <c r="G267" s="29">
        <v>1163</v>
      </c>
      <c r="H267" s="29" t="s">
        <v>36</v>
      </c>
      <c r="I267" s="90" t="s">
        <v>803</v>
      </c>
      <c r="J267" s="88" t="s">
        <v>137</v>
      </c>
      <c r="K267" s="44" t="s">
        <v>27</v>
      </c>
      <c r="L267" s="36" t="s">
        <v>40</v>
      </c>
      <c r="M267" s="107" t="s">
        <v>1323</v>
      </c>
      <c r="N267" s="32"/>
      <c r="O267" s="41"/>
      <c r="P267" s="33"/>
      <c r="Q267" s="34">
        <f t="shared" si="73"/>
        <v>0</v>
      </c>
      <c r="R267" s="34">
        <f t="shared" si="81"/>
        <v>0</v>
      </c>
      <c r="S267" s="34">
        <f t="shared" si="74"/>
        <v>0</v>
      </c>
      <c r="T267" s="34">
        <f t="shared" si="75"/>
        <v>56</v>
      </c>
      <c r="U267" s="34">
        <f t="shared" si="76"/>
        <v>0</v>
      </c>
      <c r="V267" s="34">
        <f t="shared" si="77"/>
        <v>0</v>
      </c>
      <c r="W267" s="34">
        <f t="shared" si="78"/>
        <v>0</v>
      </c>
      <c r="X267" s="34">
        <f t="shared" si="79"/>
        <v>0</v>
      </c>
      <c r="Y267" s="34">
        <f t="shared" si="80"/>
        <v>0</v>
      </c>
      <c r="Z267" s="34"/>
      <c r="AA267" s="71">
        <v>45577</v>
      </c>
      <c r="AB267" s="20" t="s">
        <v>1338</v>
      </c>
      <c r="AC267" s="21" t="s">
        <v>881</v>
      </c>
      <c r="AD267" s="35" t="s">
        <v>2204</v>
      </c>
      <c r="AE267" s="64"/>
      <c r="AF267" s="22"/>
      <c r="AG267" s="22"/>
      <c r="AH267" s="22"/>
      <c r="AI267" s="22">
        <v>8</v>
      </c>
      <c r="AJ267" s="22"/>
      <c r="AK267" s="22"/>
      <c r="AL267" s="22"/>
      <c r="AM267" s="22"/>
      <c r="AN267" s="22"/>
      <c r="AO267" s="22"/>
      <c r="AP267" s="23"/>
      <c r="AQ267" s="23"/>
      <c r="AR267" s="23"/>
      <c r="AS267" s="23"/>
      <c r="AT267" s="23">
        <v>22</v>
      </c>
      <c r="AU267" s="23"/>
      <c r="AV267" s="23"/>
      <c r="AW267" s="23"/>
      <c r="AX267" s="23"/>
      <c r="AY267" s="23"/>
      <c r="AZ267" s="23"/>
      <c r="BA267" s="24"/>
      <c r="BB267" s="24"/>
      <c r="BC267" s="24"/>
      <c r="BD267" s="24"/>
      <c r="BE267" s="24">
        <v>13</v>
      </c>
      <c r="BF267" s="24"/>
      <c r="BG267" s="24"/>
      <c r="BH267" s="24"/>
      <c r="BI267" s="24"/>
      <c r="BJ267" s="24"/>
      <c r="BK267" s="24"/>
      <c r="BL267" s="25"/>
      <c r="BM267" s="25"/>
      <c r="BN267" s="25"/>
      <c r="BO267" s="25"/>
      <c r="BP267" s="25">
        <v>13</v>
      </c>
      <c r="BQ267" s="25"/>
      <c r="BR267" s="25"/>
      <c r="BS267" s="25"/>
      <c r="BT267" s="25"/>
      <c r="BU267" s="25"/>
      <c r="BV267" s="25"/>
    </row>
    <row r="268" spans="1:74" ht="12" customHeight="1" x14ac:dyDescent="0.25">
      <c r="A268" s="27">
        <v>6</v>
      </c>
      <c r="B268" s="43" t="s">
        <v>208</v>
      </c>
      <c r="C268" s="35" t="s">
        <v>603</v>
      </c>
      <c r="D268" s="101" t="s">
        <v>298</v>
      </c>
      <c r="E268" s="101" t="s">
        <v>259</v>
      </c>
      <c r="F268" s="102">
        <v>39449</v>
      </c>
      <c r="G268" s="21">
        <v>1109</v>
      </c>
      <c r="H268" s="29" t="s">
        <v>36</v>
      </c>
      <c r="I268" s="100" t="s">
        <v>775</v>
      </c>
      <c r="J268" s="101" t="s">
        <v>448</v>
      </c>
      <c r="K268" s="44" t="s">
        <v>27</v>
      </c>
      <c r="L268" s="36" t="s">
        <v>40</v>
      </c>
      <c r="M268" s="107" t="s">
        <v>1324</v>
      </c>
      <c r="N268" s="32"/>
      <c r="O268" s="37"/>
      <c r="P268" s="33"/>
      <c r="Q268" s="34">
        <f t="shared" si="73"/>
        <v>0</v>
      </c>
      <c r="R268" s="34">
        <f t="shared" si="81"/>
        <v>0</v>
      </c>
      <c r="S268" s="34">
        <f t="shared" si="74"/>
        <v>0</v>
      </c>
      <c r="T268" s="34">
        <f t="shared" si="75"/>
        <v>53</v>
      </c>
      <c r="U268" s="34">
        <f t="shared" si="76"/>
        <v>52</v>
      </c>
      <c r="V268" s="34">
        <f t="shared" si="77"/>
        <v>0</v>
      </c>
      <c r="W268" s="34">
        <f t="shared" si="78"/>
        <v>0</v>
      </c>
      <c r="X268" s="34">
        <f t="shared" si="79"/>
        <v>0</v>
      </c>
      <c r="Y268" s="34">
        <f t="shared" si="80"/>
        <v>0</v>
      </c>
      <c r="Z268" s="34"/>
      <c r="AA268" s="71">
        <v>45577</v>
      </c>
      <c r="AB268" s="20" t="s">
        <v>1338</v>
      </c>
      <c r="AC268" s="21" t="s">
        <v>881</v>
      </c>
      <c r="AD268" s="35" t="s">
        <v>2204</v>
      </c>
      <c r="AE268" s="64"/>
      <c r="AF268" s="22"/>
      <c r="AG268" s="22"/>
      <c r="AH268" s="22"/>
      <c r="AI268" s="22"/>
      <c r="AJ268" s="22">
        <v>52</v>
      </c>
      <c r="AK268" s="22"/>
      <c r="AL268" s="22"/>
      <c r="AM268" s="22"/>
      <c r="AN268" s="22"/>
      <c r="AO268" s="22"/>
      <c r="AP268" s="23"/>
      <c r="AQ268" s="23"/>
      <c r="AR268" s="23"/>
      <c r="AS268" s="23"/>
      <c r="AT268" s="23"/>
      <c r="AU268" s="23">
        <v>100</v>
      </c>
      <c r="AV268" s="23"/>
      <c r="AW268" s="23"/>
      <c r="AX268" s="23"/>
      <c r="AY268" s="23"/>
      <c r="AZ268" s="23"/>
      <c r="BA268" s="24"/>
      <c r="BB268" s="24"/>
      <c r="BC268" s="24"/>
      <c r="BD268" s="24"/>
      <c r="BE268" s="24">
        <v>28</v>
      </c>
      <c r="BF268" s="24"/>
      <c r="BG268" s="24"/>
      <c r="BH268" s="24"/>
      <c r="BI268" s="24"/>
      <c r="BJ268" s="24"/>
      <c r="BK268" s="24"/>
      <c r="BL268" s="25"/>
      <c r="BM268" s="25"/>
      <c r="BN268" s="25"/>
      <c r="BO268" s="25"/>
      <c r="BP268" s="25">
        <v>24</v>
      </c>
      <c r="BQ268" s="25"/>
      <c r="BR268" s="25"/>
      <c r="BS268" s="25"/>
      <c r="BT268" s="25"/>
      <c r="BU268" s="25"/>
      <c r="BV268" s="25"/>
    </row>
    <row r="269" spans="1:74" ht="12" customHeight="1" x14ac:dyDescent="0.25">
      <c r="A269" s="27" t="e">
        <f>#REF!+1</f>
        <v>#REF!</v>
      </c>
      <c r="B269" s="43" t="s">
        <v>208</v>
      </c>
      <c r="C269" s="35" t="s">
        <v>564</v>
      </c>
      <c r="D269" s="101" t="s">
        <v>299</v>
      </c>
      <c r="E269" s="101" t="s">
        <v>300</v>
      </c>
      <c r="F269" s="102">
        <v>39112</v>
      </c>
      <c r="G269" s="21">
        <v>1103</v>
      </c>
      <c r="H269" s="14" t="s">
        <v>33</v>
      </c>
      <c r="I269" s="100" t="s">
        <v>771</v>
      </c>
      <c r="J269" s="101" t="s">
        <v>244</v>
      </c>
      <c r="K269" s="44" t="s">
        <v>34</v>
      </c>
      <c r="L269" s="36" t="s">
        <v>40</v>
      </c>
      <c r="M269" s="107" t="s">
        <v>1325</v>
      </c>
      <c r="N269" s="32"/>
      <c r="O269" s="21"/>
      <c r="P269" s="33"/>
      <c r="Q269" s="34">
        <f t="shared" si="73"/>
        <v>0</v>
      </c>
      <c r="R269" s="34">
        <f t="shared" si="81"/>
        <v>0</v>
      </c>
      <c r="S269" s="34">
        <f t="shared" si="74"/>
        <v>0</v>
      </c>
      <c r="T269" s="34">
        <f t="shared" si="75"/>
        <v>51</v>
      </c>
      <c r="U269" s="34">
        <f t="shared" si="76"/>
        <v>0</v>
      </c>
      <c r="V269" s="34">
        <f t="shared" si="77"/>
        <v>0</v>
      </c>
      <c r="W269" s="34">
        <f t="shared" si="78"/>
        <v>0</v>
      </c>
      <c r="X269" s="34">
        <f t="shared" si="79"/>
        <v>0</v>
      </c>
      <c r="Y269" s="34">
        <f t="shared" si="80"/>
        <v>0</v>
      </c>
      <c r="Z269" s="34"/>
      <c r="AA269" s="71">
        <v>45577</v>
      </c>
      <c r="AB269" s="20" t="s">
        <v>1338</v>
      </c>
      <c r="AC269" s="21" t="s">
        <v>881</v>
      </c>
      <c r="AD269" s="35" t="s">
        <v>2204</v>
      </c>
      <c r="AE269" s="64"/>
      <c r="AF269" s="22"/>
      <c r="AG269" s="22"/>
      <c r="AH269" s="22"/>
      <c r="AI269" s="22"/>
      <c r="AJ269" s="22">
        <v>100</v>
      </c>
      <c r="AK269" s="22"/>
      <c r="AL269" s="22"/>
      <c r="AM269" s="22"/>
      <c r="AN269" s="22"/>
      <c r="AO269" s="22"/>
      <c r="AP269" s="23"/>
      <c r="AQ269" s="23"/>
      <c r="AR269" s="23"/>
      <c r="AS269" s="23"/>
      <c r="AT269" s="23">
        <v>11</v>
      </c>
      <c r="AU269" s="23"/>
      <c r="AV269" s="23"/>
      <c r="AW269" s="23"/>
      <c r="AX269" s="23"/>
      <c r="AY269" s="23"/>
      <c r="AZ269" s="23"/>
      <c r="BA269" s="24"/>
      <c r="BB269" s="24"/>
      <c r="BC269" s="24"/>
      <c r="BD269" s="24"/>
      <c r="BE269" s="24">
        <v>17</v>
      </c>
      <c r="BF269" s="24"/>
      <c r="BG269" s="24"/>
      <c r="BH269" s="24"/>
      <c r="BI269" s="24"/>
      <c r="BJ269" s="24"/>
      <c r="BK269" s="24"/>
      <c r="BL269" s="25"/>
      <c r="BM269" s="25"/>
      <c r="BN269" s="25"/>
      <c r="BO269" s="25"/>
      <c r="BP269" s="25">
        <v>22</v>
      </c>
      <c r="BQ269" s="25"/>
      <c r="BR269" s="25"/>
      <c r="BS269" s="25"/>
      <c r="BT269" s="25"/>
      <c r="BU269" s="25"/>
      <c r="BV269" s="25"/>
    </row>
    <row r="270" spans="1:74" ht="12" customHeight="1" x14ac:dyDescent="0.25">
      <c r="A270" s="27" t="e">
        <f>+#REF!+1</f>
        <v>#REF!</v>
      </c>
      <c r="B270" s="43" t="s">
        <v>208</v>
      </c>
      <c r="C270" s="87" t="s">
        <v>563</v>
      </c>
      <c r="D270" s="88" t="s">
        <v>113</v>
      </c>
      <c r="E270" s="88" t="s">
        <v>168</v>
      </c>
      <c r="F270" s="89">
        <v>39305</v>
      </c>
      <c r="G270" s="29">
        <v>1222</v>
      </c>
      <c r="H270" s="14" t="s">
        <v>33</v>
      </c>
      <c r="I270" s="87" t="s">
        <v>789</v>
      </c>
      <c r="J270" s="88" t="s">
        <v>310</v>
      </c>
      <c r="K270" s="21" t="s">
        <v>34</v>
      </c>
      <c r="L270" s="36" t="s">
        <v>40</v>
      </c>
      <c r="M270" s="106" t="s">
        <v>1326</v>
      </c>
      <c r="N270" s="32"/>
      <c r="O270" s="41"/>
      <c r="P270" s="50"/>
      <c r="Q270" s="34">
        <f t="shared" si="73"/>
        <v>0</v>
      </c>
      <c r="R270" s="34">
        <f t="shared" si="81"/>
        <v>0</v>
      </c>
      <c r="S270" s="34">
        <f t="shared" si="74"/>
        <v>0</v>
      </c>
      <c r="T270" s="34">
        <f t="shared" si="75"/>
        <v>43</v>
      </c>
      <c r="U270" s="34">
        <f t="shared" si="76"/>
        <v>65</v>
      </c>
      <c r="V270" s="34">
        <f t="shared" si="77"/>
        <v>0</v>
      </c>
      <c r="W270" s="34">
        <f t="shared" si="78"/>
        <v>0</v>
      </c>
      <c r="X270" s="34">
        <f t="shared" si="79"/>
        <v>0</v>
      </c>
      <c r="Y270" s="34">
        <f t="shared" si="80"/>
        <v>0</v>
      </c>
      <c r="Z270" s="34"/>
      <c r="AA270" s="71">
        <v>45577</v>
      </c>
      <c r="AB270" s="20" t="s">
        <v>1338</v>
      </c>
      <c r="AC270" s="21" t="s">
        <v>881</v>
      </c>
      <c r="AD270" s="35" t="s">
        <v>2204</v>
      </c>
      <c r="AE270" s="64"/>
      <c r="AF270" s="22"/>
      <c r="AG270" s="22"/>
      <c r="AH270" s="22"/>
      <c r="AI270" s="22">
        <v>28</v>
      </c>
      <c r="AJ270" s="22"/>
      <c r="AK270" s="22"/>
      <c r="AL270" s="22"/>
      <c r="AM270" s="22"/>
      <c r="AN270" s="22"/>
      <c r="AO270" s="22"/>
      <c r="AP270" s="23"/>
      <c r="AQ270" s="23"/>
      <c r="AR270" s="23"/>
      <c r="AS270" s="23"/>
      <c r="AT270" s="23">
        <v>15</v>
      </c>
      <c r="AU270" s="23"/>
      <c r="AV270" s="23"/>
      <c r="AW270" s="23"/>
      <c r="AX270" s="23"/>
      <c r="AY270" s="23"/>
      <c r="AZ270" s="23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5"/>
      <c r="BM270" s="25"/>
      <c r="BN270" s="25"/>
      <c r="BO270" s="25"/>
      <c r="BP270" s="25"/>
      <c r="BQ270" s="25">
        <v>65</v>
      </c>
      <c r="BR270" s="25"/>
      <c r="BS270" s="25"/>
      <c r="BT270" s="25"/>
      <c r="BU270" s="25"/>
      <c r="BV270" s="25"/>
    </row>
    <row r="271" spans="1:74" ht="12" customHeight="1" x14ac:dyDescent="0.25">
      <c r="A271" s="27" t="e">
        <f>+A270+1</f>
        <v>#REF!</v>
      </c>
      <c r="B271" s="43" t="s">
        <v>208</v>
      </c>
      <c r="C271" s="87" t="s">
        <v>604</v>
      </c>
      <c r="D271" s="88" t="s">
        <v>291</v>
      </c>
      <c r="E271" s="88" t="s">
        <v>240</v>
      </c>
      <c r="F271" s="89">
        <v>39620</v>
      </c>
      <c r="G271" s="29">
        <v>1020</v>
      </c>
      <c r="H271" s="29" t="s">
        <v>36</v>
      </c>
      <c r="I271" s="90" t="s">
        <v>814</v>
      </c>
      <c r="J271" s="88" t="s">
        <v>351</v>
      </c>
      <c r="K271" s="44" t="s">
        <v>34</v>
      </c>
      <c r="L271" s="36" t="s">
        <v>40</v>
      </c>
      <c r="M271" s="107" t="s">
        <v>1327</v>
      </c>
      <c r="N271" s="32"/>
      <c r="O271" s="30"/>
      <c r="P271" s="33"/>
      <c r="Q271" s="34">
        <f t="shared" si="73"/>
        <v>0</v>
      </c>
      <c r="R271" s="34">
        <f t="shared" si="81"/>
        <v>0</v>
      </c>
      <c r="S271" s="34">
        <f t="shared" si="74"/>
        <v>0</v>
      </c>
      <c r="T271" s="34">
        <f t="shared" si="75"/>
        <v>38</v>
      </c>
      <c r="U271" s="34">
        <f t="shared" si="76"/>
        <v>80</v>
      </c>
      <c r="V271" s="34">
        <f t="shared" si="77"/>
        <v>0</v>
      </c>
      <c r="W271" s="34">
        <f t="shared" si="78"/>
        <v>0</v>
      </c>
      <c r="X271" s="34">
        <f t="shared" si="79"/>
        <v>0</v>
      </c>
      <c r="Y271" s="34">
        <f t="shared" si="80"/>
        <v>0</v>
      </c>
      <c r="Z271" s="34"/>
      <c r="AA271" s="71">
        <v>45577</v>
      </c>
      <c r="AB271" s="20" t="s">
        <v>1338</v>
      </c>
      <c r="AC271" s="21" t="s">
        <v>881</v>
      </c>
      <c r="AD271" s="35" t="s">
        <v>2204</v>
      </c>
      <c r="AE271" s="64"/>
      <c r="AF271" s="22"/>
      <c r="AG271" s="22"/>
      <c r="AH271" s="22"/>
      <c r="AI271" s="22"/>
      <c r="AJ271" s="22">
        <v>80</v>
      </c>
      <c r="AK271" s="22"/>
      <c r="AL271" s="22"/>
      <c r="AM271" s="22"/>
      <c r="AN271" s="22"/>
      <c r="AO271" s="22"/>
      <c r="AP271" s="23"/>
      <c r="AQ271" s="23"/>
      <c r="AR271" s="23"/>
      <c r="AS271" s="23"/>
      <c r="AT271" s="23">
        <v>8</v>
      </c>
      <c r="AU271" s="23"/>
      <c r="AV271" s="23"/>
      <c r="AW271" s="23"/>
      <c r="AX271" s="23"/>
      <c r="AY271" s="23"/>
      <c r="AZ271" s="23"/>
      <c r="BA271" s="24"/>
      <c r="BB271" s="24"/>
      <c r="BC271" s="24"/>
      <c r="BD271" s="24"/>
      <c r="BE271" s="24">
        <v>22</v>
      </c>
      <c r="BF271" s="24"/>
      <c r="BG271" s="24"/>
      <c r="BH271" s="24"/>
      <c r="BI271" s="24"/>
      <c r="BJ271" s="24"/>
      <c r="BK271" s="24"/>
      <c r="BL271" s="25"/>
      <c r="BM271" s="25"/>
      <c r="BN271" s="25"/>
      <c r="BO271" s="25"/>
      <c r="BP271" s="25">
        <v>8</v>
      </c>
      <c r="BQ271" s="25"/>
      <c r="BR271" s="25"/>
      <c r="BS271" s="25"/>
      <c r="BT271" s="25"/>
      <c r="BU271" s="25"/>
      <c r="BV271" s="25"/>
    </row>
    <row r="272" spans="1:74" ht="12" customHeight="1" x14ac:dyDescent="0.25">
      <c r="A272" s="27" t="e">
        <f>+#REF!+1</f>
        <v>#REF!</v>
      </c>
      <c r="B272" s="43" t="s">
        <v>208</v>
      </c>
      <c r="C272" s="87" t="s">
        <v>568</v>
      </c>
      <c r="D272" s="88" t="s">
        <v>190</v>
      </c>
      <c r="E272" s="88" t="s">
        <v>258</v>
      </c>
      <c r="F272" s="89">
        <v>38800</v>
      </c>
      <c r="G272" s="29">
        <v>937</v>
      </c>
      <c r="H272" s="21" t="s">
        <v>443</v>
      </c>
      <c r="I272" s="90" t="s">
        <v>782</v>
      </c>
      <c r="J272" s="88" t="s">
        <v>445</v>
      </c>
      <c r="K272" s="44" t="s">
        <v>27</v>
      </c>
      <c r="L272" s="36" t="s">
        <v>40</v>
      </c>
      <c r="M272" s="107" t="s">
        <v>1328</v>
      </c>
      <c r="N272" s="32"/>
      <c r="O272" s="30"/>
      <c r="P272" s="33"/>
      <c r="Q272" s="34">
        <f t="shared" si="73"/>
        <v>0</v>
      </c>
      <c r="R272" s="34">
        <f t="shared" si="81"/>
        <v>0</v>
      </c>
      <c r="S272" s="34">
        <f t="shared" si="74"/>
        <v>0</v>
      </c>
      <c r="T272" s="34">
        <f t="shared" si="75"/>
        <v>37</v>
      </c>
      <c r="U272" s="34">
        <f t="shared" si="76"/>
        <v>65</v>
      </c>
      <c r="V272" s="34">
        <f t="shared" si="77"/>
        <v>0</v>
      </c>
      <c r="W272" s="34">
        <f t="shared" si="78"/>
        <v>0</v>
      </c>
      <c r="X272" s="34">
        <f t="shared" si="79"/>
        <v>0</v>
      </c>
      <c r="Y272" s="34">
        <f t="shared" si="80"/>
        <v>0</v>
      </c>
      <c r="Z272" s="34"/>
      <c r="AA272" s="71">
        <v>45577</v>
      </c>
      <c r="AB272" s="20" t="s">
        <v>1338</v>
      </c>
      <c r="AC272" s="21" t="s">
        <v>881</v>
      </c>
      <c r="AD272" s="35" t="s">
        <v>2204</v>
      </c>
      <c r="AE272" s="64"/>
      <c r="AF272" s="22"/>
      <c r="AG272" s="22"/>
      <c r="AH272" s="22"/>
      <c r="AI272" s="22"/>
      <c r="AJ272" s="22">
        <v>65</v>
      </c>
      <c r="AK272" s="22"/>
      <c r="AL272" s="22"/>
      <c r="AM272" s="22"/>
      <c r="AN272" s="22"/>
      <c r="AO272" s="22"/>
      <c r="AP272" s="23"/>
      <c r="AQ272" s="23"/>
      <c r="AR272" s="23"/>
      <c r="AS272" s="23"/>
      <c r="AT272" s="23">
        <v>23</v>
      </c>
      <c r="AU272" s="23"/>
      <c r="AV272" s="23"/>
      <c r="AW272" s="23"/>
      <c r="AX272" s="23"/>
      <c r="AY272" s="23"/>
      <c r="AZ272" s="23"/>
      <c r="BA272" s="24"/>
      <c r="BB272" s="24"/>
      <c r="BC272" s="24"/>
      <c r="BD272" s="24"/>
      <c r="BE272" s="24">
        <v>11</v>
      </c>
      <c r="BF272" s="24"/>
      <c r="BG272" s="24"/>
      <c r="BH272" s="24"/>
      <c r="BI272" s="24"/>
      <c r="BJ272" s="24"/>
      <c r="BK272" s="24"/>
      <c r="BL272" s="25"/>
      <c r="BM272" s="25"/>
      <c r="BN272" s="25"/>
      <c r="BO272" s="25"/>
      <c r="BP272" s="25">
        <v>3</v>
      </c>
      <c r="BQ272" s="25"/>
      <c r="BR272" s="25"/>
      <c r="BS272" s="25"/>
      <c r="BT272" s="25"/>
      <c r="BU272" s="25"/>
      <c r="BV272" s="25"/>
    </row>
    <row r="273" spans="1:74" ht="12" customHeight="1" x14ac:dyDescent="0.25">
      <c r="A273" s="27" t="e">
        <f>#REF!+1</f>
        <v>#REF!</v>
      </c>
      <c r="B273" s="43" t="s">
        <v>208</v>
      </c>
      <c r="C273" s="35" t="s">
        <v>565</v>
      </c>
      <c r="D273" s="101" t="s">
        <v>281</v>
      </c>
      <c r="E273" s="101" t="s">
        <v>282</v>
      </c>
      <c r="F273" s="102">
        <v>39264</v>
      </c>
      <c r="G273" s="21">
        <v>944</v>
      </c>
      <c r="H273" s="14" t="s">
        <v>33</v>
      </c>
      <c r="I273" s="100" t="s">
        <v>772</v>
      </c>
      <c r="J273" s="101" t="s">
        <v>189</v>
      </c>
      <c r="K273" s="44" t="s">
        <v>27</v>
      </c>
      <c r="L273" s="36" t="s">
        <v>40</v>
      </c>
      <c r="M273" s="107" t="s">
        <v>1329</v>
      </c>
      <c r="N273" s="32"/>
      <c r="O273" s="41"/>
      <c r="P273" s="33"/>
      <c r="Q273" s="34">
        <f t="shared" si="73"/>
        <v>0</v>
      </c>
      <c r="R273" s="34">
        <f t="shared" si="81"/>
        <v>0</v>
      </c>
      <c r="S273" s="34">
        <f t="shared" si="74"/>
        <v>0</v>
      </c>
      <c r="T273" s="34">
        <f t="shared" si="75"/>
        <v>30</v>
      </c>
      <c r="U273" s="34">
        <f t="shared" si="76"/>
        <v>0</v>
      </c>
      <c r="V273" s="34">
        <f t="shared" si="77"/>
        <v>0</v>
      </c>
      <c r="W273" s="34">
        <f t="shared" si="78"/>
        <v>0</v>
      </c>
      <c r="X273" s="34">
        <f t="shared" si="79"/>
        <v>0</v>
      </c>
      <c r="Y273" s="34">
        <f t="shared" si="80"/>
        <v>0</v>
      </c>
      <c r="Z273" s="34"/>
      <c r="AA273" s="71">
        <v>45577</v>
      </c>
      <c r="AB273" s="20" t="s">
        <v>1338</v>
      </c>
      <c r="AC273" s="21" t="s">
        <v>881</v>
      </c>
      <c r="AD273" s="35" t="s">
        <v>2204</v>
      </c>
      <c r="AE273" s="64"/>
      <c r="AF273" s="22"/>
      <c r="AG273" s="22"/>
      <c r="AH273" s="22"/>
      <c r="AI273" s="22">
        <v>11</v>
      </c>
      <c r="AJ273" s="22"/>
      <c r="AK273" s="22"/>
      <c r="AL273" s="22"/>
      <c r="AM273" s="22"/>
      <c r="AN273" s="22"/>
      <c r="AO273" s="22"/>
      <c r="AP273" s="23"/>
      <c r="AQ273" s="23"/>
      <c r="AR273" s="23"/>
      <c r="AS273" s="23"/>
      <c r="AT273" s="23">
        <v>3</v>
      </c>
      <c r="AU273" s="23"/>
      <c r="AV273" s="23"/>
      <c r="AW273" s="23"/>
      <c r="AX273" s="23"/>
      <c r="AY273" s="23"/>
      <c r="AZ273" s="23"/>
      <c r="BA273" s="24"/>
      <c r="BB273" s="24"/>
      <c r="BC273" s="24"/>
      <c r="BD273" s="24"/>
      <c r="BE273" s="24"/>
      <c r="BF273" s="24">
        <v>100</v>
      </c>
      <c r="BG273" s="24"/>
      <c r="BH273" s="24"/>
      <c r="BI273" s="24"/>
      <c r="BJ273" s="24"/>
      <c r="BK273" s="24"/>
      <c r="BL273" s="25"/>
      <c r="BM273" s="25"/>
      <c r="BN273" s="25"/>
      <c r="BO273" s="25"/>
      <c r="BP273" s="25">
        <v>15</v>
      </c>
      <c r="BQ273" s="25"/>
      <c r="BR273" s="25"/>
      <c r="BS273" s="25"/>
      <c r="BT273" s="25"/>
      <c r="BU273" s="25"/>
      <c r="BV273" s="25"/>
    </row>
    <row r="274" spans="1:74" ht="12" customHeight="1" x14ac:dyDescent="0.25">
      <c r="A274" s="27"/>
      <c r="B274" s="43" t="s">
        <v>208</v>
      </c>
      <c r="C274" s="92" t="s">
        <v>340</v>
      </c>
      <c r="D274" s="93" t="s">
        <v>341</v>
      </c>
      <c r="E274" s="94" t="s">
        <v>342</v>
      </c>
      <c r="F274" s="91">
        <v>40014</v>
      </c>
      <c r="G274" s="14">
        <v>1335</v>
      </c>
      <c r="H274" s="29" t="s">
        <v>37</v>
      </c>
      <c r="I274" s="95" t="s">
        <v>775</v>
      </c>
      <c r="J274" s="94" t="s">
        <v>448</v>
      </c>
      <c r="K274" s="44" t="s">
        <v>27</v>
      </c>
      <c r="L274" s="36" t="s">
        <v>40</v>
      </c>
      <c r="M274" s="107" t="s">
        <v>1330</v>
      </c>
      <c r="N274" s="32"/>
      <c r="O274" s="41"/>
      <c r="P274" s="33"/>
      <c r="Q274" s="34">
        <f t="shared" si="73"/>
        <v>0</v>
      </c>
      <c r="R274" s="34">
        <f t="shared" si="81"/>
        <v>0</v>
      </c>
      <c r="S274" s="34">
        <f t="shared" si="74"/>
        <v>0</v>
      </c>
      <c r="T274" s="34">
        <f t="shared" si="75"/>
        <v>18</v>
      </c>
      <c r="U274" s="34">
        <f t="shared" si="76"/>
        <v>0</v>
      </c>
      <c r="V274" s="34">
        <f t="shared" si="77"/>
        <v>0</v>
      </c>
      <c r="W274" s="34">
        <f t="shared" si="78"/>
        <v>0</v>
      </c>
      <c r="X274" s="34">
        <f t="shared" si="79"/>
        <v>0</v>
      </c>
      <c r="Y274" s="34">
        <f t="shared" si="80"/>
        <v>0</v>
      </c>
      <c r="Z274" s="34"/>
      <c r="AA274" s="71">
        <v>45577</v>
      </c>
      <c r="AB274" s="20" t="s">
        <v>1338</v>
      </c>
      <c r="AC274" s="21" t="s">
        <v>881</v>
      </c>
      <c r="AD274" s="35" t="s">
        <v>2204</v>
      </c>
      <c r="AE274" s="64"/>
      <c r="AF274" s="22"/>
      <c r="AG274" s="22"/>
      <c r="AH274" s="22"/>
      <c r="AI274" s="22"/>
      <c r="AJ274" s="22">
        <v>100</v>
      </c>
      <c r="AK274" s="22"/>
      <c r="AL274" s="22"/>
      <c r="AM274" s="22"/>
      <c r="AN274" s="22"/>
      <c r="AO274" s="22"/>
      <c r="AP274" s="23"/>
      <c r="AQ274" s="23"/>
      <c r="AR274" s="23"/>
      <c r="AS274" s="23"/>
      <c r="AT274" s="23">
        <v>8</v>
      </c>
      <c r="AU274" s="23"/>
      <c r="AV274" s="23"/>
      <c r="AW274" s="23"/>
      <c r="AX274" s="23"/>
      <c r="AY274" s="23"/>
      <c r="AZ274" s="23"/>
      <c r="BA274" s="24"/>
      <c r="BB274" s="24"/>
      <c r="BC274" s="24"/>
      <c r="BD274" s="24"/>
      <c r="BE274" s="24"/>
      <c r="BF274" s="24">
        <v>100</v>
      </c>
      <c r="BG274" s="24"/>
      <c r="BH274" s="24"/>
      <c r="BI274" s="24"/>
      <c r="BJ274" s="24"/>
      <c r="BK274" s="24"/>
      <c r="BL274" s="25"/>
      <c r="BM274" s="25"/>
      <c r="BN274" s="25"/>
      <c r="BO274" s="25"/>
      <c r="BP274" s="25">
        <v>8</v>
      </c>
      <c r="BQ274" s="25"/>
      <c r="BR274" s="25"/>
      <c r="BS274" s="25"/>
      <c r="BT274" s="25"/>
      <c r="BU274" s="25"/>
      <c r="BV274" s="25"/>
    </row>
    <row r="275" spans="1:74" ht="12" customHeight="1" x14ac:dyDescent="0.25">
      <c r="A275" s="27" t="e">
        <f>+#REF!+1</f>
        <v>#REF!</v>
      </c>
      <c r="B275" s="43" t="s">
        <v>208</v>
      </c>
      <c r="C275" s="87" t="s">
        <v>602</v>
      </c>
      <c r="D275" s="88" t="s">
        <v>236</v>
      </c>
      <c r="E275" s="88" t="s">
        <v>290</v>
      </c>
      <c r="F275" s="89">
        <v>39772</v>
      </c>
      <c r="G275" s="29">
        <v>979</v>
      </c>
      <c r="H275" s="29" t="s">
        <v>36</v>
      </c>
      <c r="I275" s="90" t="s">
        <v>784</v>
      </c>
      <c r="J275" s="88" t="s">
        <v>317</v>
      </c>
      <c r="K275" s="44" t="s">
        <v>34</v>
      </c>
      <c r="L275" s="36" t="s">
        <v>40</v>
      </c>
      <c r="M275" s="106" t="s">
        <v>1331</v>
      </c>
      <c r="N275" s="32"/>
      <c r="O275" s="41"/>
      <c r="P275" s="33"/>
      <c r="Q275" s="34">
        <f t="shared" si="73"/>
        <v>0</v>
      </c>
      <c r="R275" s="34">
        <f t="shared" si="81"/>
        <v>0</v>
      </c>
      <c r="S275" s="34">
        <f t="shared" si="74"/>
        <v>0</v>
      </c>
      <c r="T275" s="34">
        <f t="shared" si="75"/>
        <v>8</v>
      </c>
      <c r="U275" s="34">
        <f t="shared" si="76"/>
        <v>89</v>
      </c>
      <c r="V275" s="34">
        <f t="shared" si="77"/>
        <v>0</v>
      </c>
      <c r="W275" s="34">
        <f t="shared" si="78"/>
        <v>0</v>
      </c>
      <c r="X275" s="34">
        <f t="shared" si="79"/>
        <v>0</v>
      </c>
      <c r="Y275" s="34">
        <f t="shared" si="80"/>
        <v>0</v>
      </c>
      <c r="Z275" s="34"/>
      <c r="AA275" s="71">
        <v>45577</v>
      </c>
      <c r="AB275" s="20" t="s">
        <v>1338</v>
      </c>
      <c r="AC275" s="21" t="s">
        <v>881</v>
      </c>
      <c r="AD275" s="35" t="s">
        <v>2204</v>
      </c>
      <c r="AE275" s="64"/>
      <c r="AF275" s="22"/>
      <c r="AG275" s="22"/>
      <c r="AH275" s="22"/>
      <c r="AI275" s="22"/>
      <c r="AJ275" s="22">
        <v>65</v>
      </c>
      <c r="AK275" s="22"/>
      <c r="AL275" s="22"/>
      <c r="AM275" s="22"/>
      <c r="AN275" s="22"/>
      <c r="AO275" s="22"/>
      <c r="AP275" s="23"/>
      <c r="AQ275" s="23"/>
      <c r="AR275" s="23"/>
      <c r="AS275" s="23"/>
      <c r="AT275" s="23">
        <v>5</v>
      </c>
      <c r="AU275" s="23"/>
      <c r="AV275" s="23"/>
      <c r="AW275" s="23"/>
      <c r="AX275" s="23"/>
      <c r="AY275" s="23"/>
      <c r="AZ275" s="23"/>
      <c r="BA275" s="24"/>
      <c r="BB275" s="24"/>
      <c r="BC275" s="24"/>
      <c r="BD275" s="24"/>
      <c r="BE275" s="24">
        <v>3</v>
      </c>
      <c r="BF275" s="24"/>
      <c r="BG275" s="24"/>
      <c r="BH275" s="24"/>
      <c r="BI275" s="24"/>
      <c r="BJ275" s="24"/>
      <c r="BK275" s="24"/>
      <c r="BL275" s="25"/>
      <c r="BM275" s="25"/>
      <c r="BN275" s="25"/>
      <c r="BO275" s="25"/>
      <c r="BP275" s="25"/>
      <c r="BQ275" s="25">
        <v>24</v>
      </c>
      <c r="BR275" s="25"/>
      <c r="BS275" s="25"/>
      <c r="BT275" s="25"/>
      <c r="BU275" s="25"/>
      <c r="BV275" s="25"/>
    </row>
    <row r="276" spans="1:74" ht="12" customHeight="1" x14ac:dyDescent="0.25">
      <c r="A276" s="27"/>
      <c r="B276" s="43" t="s">
        <v>208</v>
      </c>
      <c r="C276" s="87" t="s">
        <v>596</v>
      </c>
      <c r="D276" s="88" t="s">
        <v>464</v>
      </c>
      <c r="E276" s="88" t="s">
        <v>144</v>
      </c>
      <c r="F276" s="89">
        <v>38849</v>
      </c>
      <c r="G276" s="29">
        <v>975</v>
      </c>
      <c r="H276" s="21" t="s">
        <v>443</v>
      </c>
      <c r="I276" s="90" t="s">
        <v>815</v>
      </c>
      <c r="J276" s="88" t="s">
        <v>92</v>
      </c>
      <c r="K276" s="44" t="s">
        <v>34</v>
      </c>
      <c r="L276" s="36" t="s">
        <v>40</v>
      </c>
      <c r="M276" s="107" t="s">
        <v>1332</v>
      </c>
      <c r="N276" s="32"/>
      <c r="O276" s="30"/>
      <c r="P276" s="33"/>
      <c r="Q276" s="34">
        <f t="shared" si="73"/>
        <v>0</v>
      </c>
      <c r="R276" s="34">
        <f t="shared" si="81"/>
        <v>0</v>
      </c>
      <c r="S276" s="34">
        <f t="shared" si="74"/>
        <v>0</v>
      </c>
      <c r="T276" s="34">
        <f t="shared" si="75"/>
        <v>8</v>
      </c>
      <c r="U276" s="34">
        <f t="shared" si="76"/>
        <v>42</v>
      </c>
      <c r="V276" s="34">
        <f t="shared" si="77"/>
        <v>0</v>
      </c>
      <c r="W276" s="34">
        <f t="shared" si="78"/>
        <v>0</v>
      </c>
      <c r="X276" s="34">
        <f t="shared" si="79"/>
        <v>0</v>
      </c>
      <c r="Y276" s="34">
        <f t="shared" si="80"/>
        <v>0</v>
      </c>
      <c r="Z276" s="34"/>
      <c r="AA276" s="71">
        <v>45577</v>
      </c>
      <c r="AB276" s="20" t="s">
        <v>1338</v>
      </c>
      <c r="AC276" s="21" t="s">
        <v>881</v>
      </c>
      <c r="AD276" s="35" t="s">
        <v>2204</v>
      </c>
      <c r="AE276" s="64"/>
      <c r="AF276" s="22"/>
      <c r="AG276" s="22"/>
      <c r="AH276" s="22"/>
      <c r="AI276" s="22"/>
      <c r="AJ276" s="22">
        <v>25</v>
      </c>
      <c r="AK276" s="22"/>
      <c r="AL276" s="22"/>
      <c r="AM276" s="22"/>
      <c r="AN276" s="22"/>
      <c r="AO276" s="22"/>
      <c r="AP276" s="23"/>
      <c r="AQ276" s="23"/>
      <c r="AR276" s="23"/>
      <c r="AS276" s="23"/>
      <c r="AT276" s="23"/>
      <c r="AU276" s="23">
        <v>37</v>
      </c>
      <c r="AV276" s="23"/>
      <c r="AW276" s="23"/>
      <c r="AX276" s="23"/>
      <c r="AY276" s="23"/>
      <c r="AZ276" s="23"/>
      <c r="BA276" s="24"/>
      <c r="BB276" s="24"/>
      <c r="BC276" s="24"/>
      <c r="BD276" s="24"/>
      <c r="BE276" s="24"/>
      <c r="BF276" s="24">
        <v>80</v>
      </c>
      <c r="BG276" s="24"/>
      <c r="BH276" s="24"/>
      <c r="BI276" s="24"/>
      <c r="BJ276" s="24"/>
      <c r="BK276" s="24"/>
      <c r="BL276" s="25"/>
      <c r="BM276" s="25"/>
      <c r="BN276" s="25"/>
      <c r="BO276" s="25"/>
      <c r="BP276" s="25">
        <v>7</v>
      </c>
      <c r="BQ276" s="25"/>
      <c r="BR276" s="25"/>
      <c r="BS276" s="25"/>
      <c r="BT276" s="25"/>
      <c r="BU276" s="25"/>
      <c r="BV276" s="25"/>
    </row>
    <row r="277" spans="1:74" ht="12" customHeight="1" x14ac:dyDescent="0.25">
      <c r="A277" s="27" t="e">
        <f>+#REF!+1</f>
        <v>#REF!</v>
      </c>
      <c r="B277" s="43" t="s">
        <v>208</v>
      </c>
      <c r="C277" s="87" t="s">
        <v>574</v>
      </c>
      <c r="D277" s="88" t="s">
        <v>252</v>
      </c>
      <c r="E277" s="88" t="s">
        <v>253</v>
      </c>
      <c r="F277" s="89">
        <v>38835</v>
      </c>
      <c r="G277" s="29">
        <v>1071</v>
      </c>
      <c r="H277" s="21" t="s">
        <v>443</v>
      </c>
      <c r="I277" s="90" t="s">
        <v>810</v>
      </c>
      <c r="J277" s="88" t="s">
        <v>145</v>
      </c>
      <c r="K277" s="44" t="s">
        <v>34</v>
      </c>
      <c r="L277" s="36" t="s">
        <v>40</v>
      </c>
      <c r="M277" s="106" t="s">
        <v>1333</v>
      </c>
      <c r="N277" s="32"/>
      <c r="O277" s="30"/>
      <c r="P277" s="33"/>
      <c r="Q277" s="34">
        <f t="shared" si="73"/>
        <v>0</v>
      </c>
      <c r="R277" s="34">
        <f t="shared" si="81"/>
        <v>0</v>
      </c>
      <c r="S277" s="34">
        <f t="shared" si="74"/>
        <v>0</v>
      </c>
      <c r="T277" s="34">
        <f t="shared" si="75"/>
        <v>8</v>
      </c>
      <c r="U277" s="34">
        <f t="shared" si="76"/>
        <v>32</v>
      </c>
      <c r="V277" s="34">
        <f t="shared" si="77"/>
        <v>0</v>
      </c>
      <c r="W277" s="34">
        <f t="shared" si="78"/>
        <v>0</v>
      </c>
      <c r="X277" s="34">
        <f t="shared" si="79"/>
        <v>0</v>
      </c>
      <c r="Y277" s="34">
        <f t="shared" si="80"/>
        <v>0</v>
      </c>
      <c r="Z277" s="34"/>
      <c r="AA277" s="71">
        <v>45577</v>
      </c>
      <c r="AB277" s="20" t="s">
        <v>1338</v>
      </c>
      <c r="AC277" s="21" t="s">
        <v>881</v>
      </c>
      <c r="AD277" s="35" t="s">
        <v>2204</v>
      </c>
      <c r="AE277" s="64"/>
      <c r="AF277" s="22"/>
      <c r="AG277" s="22"/>
      <c r="AH277" s="22"/>
      <c r="AI277" s="22"/>
      <c r="AJ277" s="22">
        <v>32</v>
      </c>
      <c r="AK277" s="22"/>
      <c r="AL277" s="22"/>
      <c r="AM277" s="22"/>
      <c r="AN277" s="22"/>
      <c r="AO277" s="22"/>
      <c r="AP277" s="23"/>
      <c r="AQ277" s="23"/>
      <c r="AR277" s="23"/>
      <c r="AS277" s="23"/>
      <c r="AT277" s="23"/>
      <c r="AU277" s="23">
        <v>100</v>
      </c>
      <c r="AV277" s="23"/>
      <c r="AW277" s="23"/>
      <c r="AX277" s="23"/>
      <c r="AY277" s="23"/>
      <c r="AZ277" s="23"/>
      <c r="BA277" s="24"/>
      <c r="BB277" s="24"/>
      <c r="BC277" s="24"/>
      <c r="BD277" s="24"/>
      <c r="BE277" s="24">
        <v>6</v>
      </c>
      <c r="BF277" s="24"/>
      <c r="BG277" s="24"/>
      <c r="BH277" s="24"/>
      <c r="BI277" s="24"/>
      <c r="BJ277" s="24"/>
      <c r="BK277" s="24"/>
      <c r="BL277" s="25"/>
      <c r="BM277" s="25"/>
      <c r="BN277" s="25"/>
      <c r="BO277" s="25"/>
      <c r="BP277" s="25"/>
      <c r="BQ277" s="25">
        <v>100</v>
      </c>
      <c r="BR277" s="25"/>
      <c r="BS277" s="25"/>
      <c r="BT277" s="25"/>
      <c r="BU277" s="25"/>
      <c r="BV277" s="25"/>
    </row>
    <row r="278" spans="1:74" ht="12" customHeight="1" x14ac:dyDescent="0.25">
      <c r="A278" s="27" t="e">
        <f>+#REF!+1</f>
        <v>#REF!</v>
      </c>
      <c r="B278" s="43" t="s">
        <v>208</v>
      </c>
      <c r="C278" s="87" t="s">
        <v>578</v>
      </c>
      <c r="D278" s="88" t="s">
        <v>323</v>
      </c>
      <c r="E278" s="88" t="s">
        <v>154</v>
      </c>
      <c r="F278" s="89">
        <v>39337</v>
      </c>
      <c r="G278" s="29">
        <v>849</v>
      </c>
      <c r="H278" s="14" t="s">
        <v>33</v>
      </c>
      <c r="I278" s="95" t="s">
        <v>816</v>
      </c>
      <c r="J278" s="94" t="s">
        <v>79</v>
      </c>
      <c r="K278" s="44" t="s">
        <v>27</v>
      </c>
      <c r="L278" s="36" t="s">
        <v>40</v>
      </c>
      <c r="M278" s="107" t="s">
        <v>1334</v>
      </c>
      <c r="N278" s="32"/>
      <c r="O278" s="37"/>
      <c r="P278" s="33"/>
      <c r="Q278" s="34">
        <f t="shared" si="73"/>
        <v>0</v>
      </c>
      <c r="R278" s="34">
        <f t="shared" si="81"/>
        <v>0</v>
      </c>
      <c r="S278" s="34">
        <f t="shared" si="74"/>
        <v>0</v>
      </c>
      <c r="T278" s="34">
        <f t="shared" si="75"/>
        <v>7</v>
      </c>
      <c r="U278" s="34">
        <f t="shared" si="76"/>
        <v>29</v>
      </c>
      <c r="V278" s="34">
        <f t="shared" si="77"/>
        <v>0</v>
      </c>
      <c r="W278" s="34">
        <f t="shared" si="78"/>
        <v>0</v>
      </c>
      <c r="X278" s="34">
        <f t="shared" si="79"/>
        <v>0</v>
      </c>
      <c r="Y278" s="34">
        <f t="shared" si="80"/>
        <v>0</v>
      </c>
      <c r="Z278" s="34"/>
      <c r="AA278" s="71">
        <v>45577</v>
      </c>
      <c r="AB278" s="20" t="s">
        <v>1338</v>
      </c>
      <c r="AC278" s="21" t="s">
        <v>881</v>
      </c>
      <c r="AD278" s="35" t="s">
        <v>2204</v>
      </c>
      <c r="AE278" s="64"/>
      <c r="AF278" s="22"/>
      <c r="AG278" s="22"/>
      <c r="AH278" s="22"/>
      <c r="AI278" s="22"/>
      <c r="AJ278" s="22">
        <v>32</v>
      </c>
      <c r="AK278" s="22"/>
      <c r="AL278" s="22"/>
      <c r="AM278" s="22"/>
      <c r="AN278" s="22"/>
      <c r="AO278" s="22"/>
      <c r="AP278" s="23"/>
      <c r="AQ278" s="23"/>
      <c r="AR278" s="23"/>
      <c r="AS278" s="23"/>
      <c r="AT278" s="23"/>
      <c r="AU278" s="23">
        <v>17</v>
      </c>
      <c r="AV278" s="23"/>
      <c r="AW278" s="23"/>
      <c r="AX278" s="23"/>
      <c r="AY278" s="23"/>
      <c r="AZ278" s="23"/>
      <c r="BA278" s="24"/>
      <c r="BB278" s="24"/>
      <c r="BC278" s="24"/>
      <c r="BD278" s="24"/>
      <c r="BE278" s="24"/>
      <c r="BF278" s="24">
        <v>80</v>
      </c>
      <c r="BG278" s="24"/>
      <c r="BH278" s="24"/>
      <c r="BI278" s="24"/>
      <c r="BJ278" s="24"/>
      <c r="BK278" s="24"/>
      <c r="BL278" s="25"/>
      <c r="BM278" s="25"/>
      <c r="BN278" s="25"/>
      <c r="BO278" s="25"/>
      <c r="BP278" s="25">
        <v>6</v>
      </c>
      <c r="BQ278" s="25"/>
      <c r="BR278" s="25"/>
      <c r="BS278" s="25"/>
      <c r="BT278" s="25"/>
      <c r="BU278" s="25"/>
      <c r="BV278" s="25"/>
    </row>
    <row r="279" spans="1:74" ht="12" customHeight="1" x14ac:dyDescent="0.25">
      <c r="A279" s="27" t="e">
        <f>+#REF!+1</f>
        <v>#REF!</v>
      </c>
      <c r="B279" s="43" t="s">
        <v>208</v>
      </c>
      <c r="C279" s="87" t="s">
        <v>573</v>
      </c>
      <c r="D279" s="88" t="s">
        <v>292</v>
      </c>
      <c r="E279" s="88" t="s">
        <v>270</v>
      </c>
      <c r="F279" s="89">
        <v>39186</v>
      </c>
      <c r="G279" s="29">
        <v>921</v>
      </c>
      <c r="H279" s="14" t="s">
        <v>33</v>
      </c>
      <c r="I279" s="90" t="s">
        <v>782</v>
      </c>
      <c r="J279" s="88" t="s">
        <v>445</v>
      </c>
      <c r="K279" s="44" t="s">
        <v>27</v>
      </c>
      <c r="L279" s="18" t="s">
        <v>40</v>
      </c>
      <c r="M279" s="107" t="s">
        <v>1335</v>
      </c>
      <c r="N279" s="32"/>
      <c r="O279" s="37"/>
      <c r="P279" s="33"/>
      <c r="Q279" s="34">
        <f t="shared" ref="Q279:Y280" si="82">MOD(AF279+AQ279+BB279+BM279+ROUND((AG279+AR279+BC279+BN279-R279)/100,),100)</f>
        <v>0</v>
      </c>
      <c r="R279" s="34">
        <f t="shared" si="82"/>
        <v>0</v>
      </c>
      <c r="S279" s="34">
        <f t="shared" si="82"/>
        <v>0</v>
      </c>
      <c r="T279" s="34">
        <f t="shared" si="82"/>
        <v>6</v>
      </c>
      <c r="U279" s="34">
        <f t="shared" si="82"/>
        <v>2</v>
      </c>
      <c r="V279" s="34">
        <f t="shared" si="82"/>
        <v>0</v>
      </c>
      <c r="W279" s="34">
        <f t="shared" si="82"/>
        <v>0</v>
      </c>
      <c r="X279" s="34">
        <f t="shared" si="82"/>
        <v>0</v>
      </c>
      <c r="Y279" s="34">
        <f t="shared" si="82"/>
        <v>0</v>
      </c>
      <c r="Z279" s="34"/>
      <c r="AA279" s="71">
        <v>45577</v>
      </c>
      <c r="AB279" s="20" t="s">
        <v>1338</v>
      </c>
      <c r="AC279" s="21" t="s">
        <v>881</v>
      </c>
      <c r="AD279" s="35" t="s">
        <v>2204</v>
      </c>
      <c r="AE279" s="64"/>
      <c r="AF279" s="22"/>
      <c r="AG279" s="22"/>
      <c r="AH279" s="22"/>
      <c r="AI279" s="22"/>
      <c r="AJ279" s="22">
        <v>80</v>
      </c>
      <c r="AK279" s="22"/>
      <c r="AL279" s="22"/>
      <c r="AM279" s="22"/>
      <c r="AN279" s="22"/>
      <c r="AO279" s="22"/>
      <c r="AP279" s="23"/>
      <c r="AQ279" s="23"/>
      <c r="AR279" s="23"/>
      <c r="AS279" s="23"/>
      <c r="AT279" s="23">
        <v>4</v>
      </c>
      <c r="AU279" s="23"/>
      <c r="AV279" s="23"/>
      <c r="AW279" s="23"/>
      <c r="AX279" s="23"/>
      <c r="AY279" s="23"/>
      <c r="AZ279" s="23"/>
      <c r="BA279" s="24"/>
      <c r="BB279" s="24"/>
      <c r="BC279" s="24"/>
      <c r="BD279" s="24"/>
      <c r="BE279" s="24"/>
      <c r="BF279" s="24">
        <v>22</v>
      </c>
      <c r="BG279" s="24"/>
      <c r="BH279" s="24"/>
      <c r="BI279" s="24"/>
      <c r="BJ279" s="24"/>
      <c r="BK279" s="24"/>
      <c r="BL279" s="25"/>
      <c r="BM279" s="25"/>
      <c r="BN279" s="25"/>
      <c r="BO279" s="25"/>
      <c r="BP279" s="25"/>
      <c r="BQ279" s="25">
        <v>100</v>
      </c>
      <c r="BR279" s="25"/>
      <c r="BS279" s="25"/>
      <c r="BT279" s="25"/>
      <c r="BU279" s="25"/>
      <c r="BV279" s="25"/>
    </row>
    <row r="280" spans="1:74" ht="12" customHeight="1" x14ac:dyDescent="0.25">
      <c r="A280" s="27" t="e">
        <f>+#REF!+1</f>
        <v>#REF!</v>
      </c>
      <c r="B280" s="43" t="s">
        <v>208</v>
      </c>
      <c r="C280" s="87" t="s">
        <v>607</v>
      </c>
      <c r="D280" s="88" t="s">
        <v>301</v>
      </c>
      <c r="E280" s="88" t="s">
        <v>131</v>
      </c>
      <c r="F280" s="89">
        <v>39476</v>
      </c>
      <c r="G280" s="29">
        <v>1018</v>
      </c>
      <c r="H280" s="29" t="s">
        <v>36</v>
      </c>
      <c r="I280" s="90" t="s">
        <v>789</v>
      </c>
      <c r="J280" s="88" t="s">
        <v>310</v>
      </c>
      <c r="K280" s="44" t="s">
        <v>34</v>
      </c>
      <c r="L280" s="18" t="s">
        <v>40</v>
      </c>
      <c r="M280" s="107" t="s">
        <v>1336</v>
      </c>
      <c r="N280" s="32"/>
      <c r="O280" s="41"/>
      <c r="P280" s="33"/>
      <c r="Q280" s="34">
        <f t="shared" si="82"/>
        <v>0</v>
      </c>
      <c r="R280" s="34">
        <f t="shared" si="82"/>
        <v>0</v>
      </c>
      <c r="S280" s="34">
        <f t="shared" si="82"/>
        <v>0</v>
      </c>
      <c r="T280" s="34">
        <f t="shared" si="82"/>
        <v>1</v>
      </c>
      <c r="U280" s="34">
        <f t="shared" si="82"/>
        <v>51</v>
      </c>
      <c r="V280" s="34">
        <f t="shared" si="82"/>
        <v>0</v>
      </c>
      <c r="W280" s="34">
        <f t="shared" si="82"/>
        <v>0</v>
      </c>
      <c r="X280" s="34">
        <f t="shared" si="82"/>
        <v>0</v>
      </c>
      <c r="Y280" s="34">
        <f t="shared" si="82"/>
        <v>0</v>
      </c>
      <c r="Z280" s="34"/>
      <c r="AA280" s="71">
        <v>45577</v>
      </c>
      <c r="AB280" s="20" t="s">
        <v>1338</v>
      </c>
      <c r="AC280" s="21" t="s">
        <v>881</v>
      </c>
      <c r="AD280" s="35" t="s">
        <v>2204</v>
      </c>
      <c r="AE280" s="64"/>
      <c r="AF280" s="22"/>
      <c r="AG280" s="22"/>
      <c r="AH280" s="22"/>
      <c r="AI280" s="22"/>
      <c r="AJ280" s="22">
        <v>24</v>
      </c>
      <c r="AK280" s="22"/>
      <c r="AL280" s="22"/>
      <c r="AM280" s="22"/>
      <c r="AN280" s="22"/>
      <c r="AO280" s="22"/>
      <c r="AP280" s="23"/>
      <c r="AQ280" s="23"/>
      <c r="AR280" s="23"/>
      <c r="AS280" s="23"/>
      <c r="AT280" s="23"/>
      <c r="AU280" s="23">
        <v>22</v>
      </c>
      <c r="AV280" s="23"/>
      <c r="AW280" s="23"/>
      <c r="AX280" s="23"/>
      <c r="AY280" s="23"/>
      <c r="AZ280" s="23"/>
      <c r="BA280" s="24"/>
      <c r="BB280" s="24"/>
      <c r="BC280" s="24"/>
      <c r="BD280" s="24"/>
      <c r="BE280" s="24"/>
      <c r="BF280" s="24">
        <v>25</v>
      </c>
      <c r="BG280" s="24"/>
      <c r="BH280" s="24"/>
      <c r="BI280" s="24"/>
      <c r="BJ280" s="24"/>
      <c r="BK280" s="24"/>
      <c r="BL280" s="25"/>
      <c r="BM280" s="25"/>
      <c r="BN280" s="25"/>
      <c r="BO280" s="25"/>
      <c r="BP280" s="25"/>
      <c r="BQ280" s="25">
        <v>80</v>
      </c>
      <c r="BR280" s="25"/>
      <c r="BS280" s="25"/>
      <c r="BT280" s="25"/>
      <c r="BU280" s="25"/>
      <c r="BV280" s="25"/>
    </row>
    <row r="281" spans="1:74" ht="12" customHeight="1" x14ac:dyDescent="0.25">
      <c r="A281" s="27"/>
      <c r="B281" s="43" t="s">
        <v>208</v>
      </c>
      <c r="C281" s="87" t="s">
        <v>1828</v>
      </c>
      <c r="D281" s="88" t="s">
        <v>1829</v>
      </c>
      <c r="E281" s="88" t="s">
        <v>280</v>
      </c>
      <c r="F281" s="89">
        <v>39694</v>
      </c>
      <c r="G281" s="189">
        <v>1175</v>
      </c>
      <c r="H281" s="21" t="s">
        <v>36</v>
      </c>
      <c r="I281" s="90" t="s">
        <v>807</v>
      </c>
      <c r="J281" s="88" t="s">
        <v>361</v>
      </c>
      <c r="K281" s="44" t="s">
        <v>27</v>
      </c>
      <c r="L281" s="18" t="s">
        <v>40</v>
      </c>
      <c r="M281" s="107" t="s">
        <v>1337</v>
      </c>
      <c r="N281" s="32"/>
      <c r="O281" s="30"/>
      <c r="P281" s="70"/>
      <c r="Q281" s="34"/>
      <c r="R281" s="34"/>
      <c r="S281" s="34"/>
      <c r="T281" s="34"/>
      <c r="U281" s="34"/>
      <c r="V281" s="34"/>
      <c r="W281" s="34"/>
      <c r="X281" s="34"/>
      <c r="Y281" s="34"/>
      <c r="Z281" s="34"/>
      <c r="AA281" s="71">
        <v>45577</v>
      </c>
      <c r="AB281" s="20" t="s">
        <v>1338</v>
      </c>
      <c r="AC281" s="21" t="s">
        <v>881</v>
      </c>
      <c r="AD281" s="35" t="s">
        <v>2204</v>
      </c>
      <c r="AE281" s="64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4"/>
      <c r="BB281" s="24"/>
      <c r="BC281" s="24"/>
      <c r="BD281" s="24"/>
      <c r="BE281" s="24"/>
      <c r="BF281" s="24"/>
      <c r="BG281" s="24"/>
      <c r="BH281" s="24"/>
      <c r="BI281" s="24"/>
      <c r="BJ281" s="24"/>
      <c r="BK281" s="24"/>
      <c r="BL281" s="25"/>
      <c r="BM281" s="25"/>
      <c r="BN281" s="25"/>
      <c r="BO281" s="25"/>
      <c r="BP281" s="25"/>
      <c r="BQ281" s="25"/>
      <c r="BR281" s="25"/>
      <c r="BS281" s="25"/>
      <c r="BT281" s="25"/>
      <c r="BU281" s="25"/>
      <c r="BV281" s="25"/>
    </row>
    <row r="282" spans="1:74" ht="12" customHeight="1" x14ac:dyDescent="0.25">
      <c r="A282" s="27" t="e">
        <f>+#REF!+1</f>
        <v>#REF!</v>
      </c>
      <c r="B282" s="43" t="s">
        <v>208</v>
      </c>
      <c r="C282" s="92" t="s">
        <v>296</v>
      </c>
      <c r="D282" s="93" t="s">
        <v>297</v>
      </c>
      <c r="E282" s="94" t="s">
        <v>115</v>
      </c>
      <c r="F282" s="91">
        <v>39139</v>
      </c>
      <c r="G282" s="14">
        <v>912</v>
      </c>
      <c r="H282" s="14" t="s">
        <v>33</v>
      </c>
      <c r="I282" s="95" t="s">
        <v>771</v>
      </c>
      <c r="J282" s="94" t="s">
        <v>244</v>
      </c>
      <c r="K282" s="44" t="s">
        <v>34</v>
      </c>
      <c r="L282" s="36" t="s">
        <v>94</v>
      </c>
      <c r="M282" s="106" t="s">
        <v>2112</v>
      </c>
      <c r="N282" s="32"/>
      <c r="O282" s="30"/>
      <c r="P282" s="33"/>
      <c r="Q282" s="34">
        <f t="shared" ref="Q282:Q304" si="83">MOD(AF282+AQ282+BB282+BM282+ROUND((AG282+AR282+BC282+BN282-R282)/100,),100)</f>
        <v>0</v>
      </c>
      <c r="R282" s="34">
        <f t="shared" ref="R282:R304" si="84">MOD(AG282+AR282+BC282+BN282+ROUND((AH282+AS282+BD282+BO282-S282)/100,),100)</f>
        <v>0</v>
      </c>
      <c r="S282" s="34">
        <f t="shared" ref="S282:S304" si="85">MOD(AH282+AS282+BD282+BO282+ROUND((AI282+AT282+BE282+BP282-T282)/100,),100)</f>
        <v>0</v>
      </c>
      <c r="T282" s="34">
        <f t="shared" ref="T282:T304" si="86">MOD(AI282+AT282+BE282+BP282+ROUND((AJ282+AU282+BF282+BQ282-U282)/100,),100)</f>
        <v>7</v>
      </c>
      <c r="U282" s="34">
        <f t="shared" ref="U282:U304" si="87">MOD(AJ282+AU282+BF282+BQ282+ROUND((AK282+AV282+BG282+BR282-V282)/100,),100)</f>
        <v>2</v>
      </c>
      <c r="V282" s="34">
        <f t="shared" ref="V282:V304" si="88">MOD(AK282+AV282+BG282+BR282+ROUND((AL282+AW282+BH282+BS282-W282)/100,),100)</f>
        <v>0</v>
      </c>
      <c r="W282" s="34">
        <f t="shared" ref="W282:W304" si="89">MOD(AL282+AW282+BH282+BS282+ROUND((AM282+AX282+BI282+BT282-X282)/100,),100)</f>
        <v>0</v>
      </c>
      <c r="X282" s="34">
        <f t="shared" ref="X282:X304" si="90">MOD(AM282+AX282+BI282+BT282+ROUND((AN282+AY282+BJ282+BU282-Y282)/100,),100)</f>
        <v>0</v>
      </c>
      <c r="Y282" s="34">
        <f t="shared" ref="Y282:Y304" si="91">MOD(AN282+AY282+BJ282+BU282+ROUND((AO282+AZ282+BK282+BV282-Z282)/100,),100)</f>
        <v>0</v>
      </c>
      <c r="Z282" s="34"/>
      <c r="AA282" s="71">
        <v>45577</v>
      </c>
      <c r="AB282" s="20" t="s">
        <v>1338</v>
      </c>
      <c r="AC282" s="21" t="s">
        <v>881</v>
      </c>
      <c r="AD282" s="35" t="s">
        <v>2311</v>
      </c>
      <c r="AE282" s="64"/>
      <c r="AF282" s="22"/>
      <c r="AG282" s="22"/>
      <c r="AH282" s="22"/>
      <c r="AI282" s="22">
        <v>2</v>
      </c>
      <c r="AJ282" s="22"/>
      <c r="AK282" s="22"/>
      <c r="AL282" s="22"/>
      <c r="AM282" s="22"/>
      <c r="AN282" s="22"/>
      <c r="AO282" s="22"/>
      <c r="AP282" s="23"/>
      <c r="AQ282" s="23"/>
      <c r="AR282" s="23"/>
      <c r="AS282" s="23"/>
      <c r="AT282" s="23"/>
      <c r="AU282" s="23">
        <v>80</v>
      </c>
      <c r="AV282" s="23"/>
      <c r="AW282" s="23"/>
      <c r="AX282" s="23"/>
      <c r="AY282" s="23"/>
      <c r="AZ282" s="23"/>
      <c r="BA282" s="24"/>
      <c r="BB282" s="24"/>
      <c r="BC282" s="24"/>
      <c r="BD282" s="24"/>
      <c r="BE282" s="24">
        <v>4</v>
      </c>
      <c r="BF282" s="24"/>
      <c r="BG282" s="24"/>
      <c r="BH282" s="24"/>
      <c r="BI282" s="24"/>
      <c r="BJ282" s="24"/>
      <c r="BK282" s="24"/>
      <c r="BL282" s="25"/>
      <c r="BM282" s="25"/>
      <c r="BN282" s="25"/>
      <c r="BO282" s="25"/>
      <c r="BP282" s="25"/>
      <c r="BQ282" s="25">
        <v>22</v>
      </c>
      <c r="BR282" s="25"/>
      <c r="BS282" s="25"/>
      <c r="BT282" s="25"/>
      <c r="BU282" s="25"/>
      <c r="BV282" s="25"/>
    </row>
    <row r="283" spans="1:74" ht="12" customHeight="1" x14ac:dyDescent="0.25">
      <c r="A283" s="27" t="e">
        <f>+#REF!+1</f>
        <v>#REF!</v>
      </c>
      <c r="B283" s="43" t="s">
        <v>208</v>
      </c>
      <c r="C283" s="87" t="s">
        <v>606</v>
      </c>
      <c r="D283" s="88" t="s">
        <v>362</v>
      </c>
      <c r="E283" s="88" t="s">
        <v>363</v>
      </c>
      <c r="F283" s="89">
        <v>39868</v>
      </c>
      <c r="G283" s="29">
        <v>1170</v>
      </c>
      <c r="H283" s="29" t="s">
        <v>37</v>
      </c>
      <c r="I283" s="90" t="s">
        <v>811</v>
      </c>
      <c r="J283" s="88" t="s">
        <v>124</v>
      </c>
      <c r="K283" s="44" t="s">
        <v>34</v>
      </c>
      <c r="L283" s="18" t="s">
        <v>94</v>
      </c>
      <c r="M283" s="106" t="s">
        <v>2113</v>
      </c>
      <c r="N283" s="65"/>
      <c r="O283" s="37"/>
      <c r="P283" s="33"/>
      <c r="Q283" s="34">
        <f t="shared" si="83"/>
        <v>0</v>
      </c>
      <c r="R283" s="34">
        <f t="shared" si="84"/>
        <v>0</v>
      </c>
      <c r="S283" s="34">
        <f t="shared" si="85"/>
        <v>0</v>
      </c>
      <c r="T283" s="34">
        <f t="shared" si="86"/>
        <v>5</v>
      </c>
      <c r="U283" s="34">
        <f t="shared" si="87"/>
        <v>47</v>
      </c>
      <c r="V283" s="34">
        <f t="shared" si="88"/>
        <v>0</v>
      </c>
      <c r="W283" s="34">
        <f t="shared" si="89"/>
        <v>0</v>
      </c>
      <c r="X283" s="34">
        <f t="shared" si="90"/>
        <v>0</v>
      </c>
      <c r="Y283" s="34">
        <f t="shared" si="91"/>
        <v>0</v>
      </c>
      <c r="Z283" s="34"/>
      <c r="AA283" s="71">
        <v>45577</v>
      </c>
      <c r="AB283" s="20" t="s">
        <v>1338</v>
      </c>
      <c r="AC283" s="21" t="s">
        <v>881</v>
      </c>
      <c r="AD283" s="35" t="s">
        <v>2311</v>
      </c>
      <c r="AE283" s="64"/>
      <c r="AF283" s="22"/>
      <c r="AG283" s="22"/>
      <c r="AH283" s="22"/>
      <c r="AI283" s="22">
        <v>4</v>
      </c>
      <c r="AJ283" s="22"/>
      <c r="AK283" s="22"/>
      <c r="AL283" s="22"/>
      <c r="AM283" s="22"/>
      <c r="AN283" s="22"/>
      <c r="AO283" s="22"/>
      <c r="AP283" s="23"/>
      <c r="AQ283" s="23"/>
      <c r="AR283" s="23"/>
      <c r="AS283" s="23"/>
      <c r="AT283" s="23"/>
      <c r="AU283" s="23">
        <v>25</v>
      </c>
      <c r="AV283" s="23"/>
      <c r="AW283" s="23"/>
      <c r="AX283" s="23"/>
      <c r="AY283" s="23"/>
      <c r="AZ283" s="23"/>
      <c r="BA283" s="24"/>
      <c r="BB283" s="24"/>
      <c r="BC283" s="24"/>
      <c r="BD283" s="24"/>
      <c r="BE283" s="24"/>
      <c r="BF283" s="24">
        <v>42</v>
      </c>
      <c r="BG283" s="24"/>
      <c r="BH283" s="24"/>
      <c r="BI283" s="24"/>
      <c r="BJ283" s="24"/>
      <c r="BK283" s="24"/>
      <c r="BL283" s="25"/>
      <c r="BM283" s="25"/>
      <c r="BN283" s="25"/>
      <c r="BO283" s="25"/>
      <c r="BP283" s="25"/>
      <c r="BQ283" s="25">
        <v>80</v>
      </c>
      <c r="BR283" s="25"/>
      <c r="BS283" s="25"/>
      <c r="BT283" s="25"/>
      <c r="BU283" s="25"/>
      <c r="BV283" s="25"/>
    </row>
    <row r="284" spans="1:74" ht="12" customHeight="1" x14ac:dyDescent="0.25">
      <c r="A284" s="27" t="e">
        <f>+#REF!+1</f>
        <v>#REF!</v>
      </c>
      <c r="B284" s="43" t="s">
        <v>208</v>
      </c>
      <c r="C284" s="87" t="s">
        <v>566</v>
      </c>
      <c r="D284" s="88" t="s">
        <v>285</v>
      </c>
      <c r="E284" s="88" t="s">
        <v>254</v>
      </c>
      <c r="F284" s="89">
        <v>39354</v>
      </c>
      <c r="G284" s="29">
        <v>905</v>
      </c>
      <c r="H284" s="14" t="s">
        <v>33</v>
      </c>
      <c r="I284" s="90" t="s">
        <v>789</v>
      </c>
      <c r="J284" s="88" t="s">
        <v>310</v>
      </c>
      <c r="K284" s="44" t="s">
        <v>34</v>
      </c>
      <c r="L284" s="36" t="s">
        <v>94</v>
      </c>
      <c r="M284" s="106" t="s">
        <v>2115</v>
      </c>
      <c r="N284" s="32"/>
      <c r="O284" s="30"/>
      <c r="P284" s="33"/>
      <c r="Q284" s="34">
        <f t="shared" si="83"/>
        <v>0</v>
      </c>
      <c r="R284" s="34">
        <f t="shared" si="84"/>
        <v>0</v>
      </c>
      <c r="S284" s="34">
        <f t="shared" si="85"/>
        <v>0</v>
      </c>
      <c r="T284" s="34">
        <f t="shared" si="86"/>
        <v>4</v>
      </c>
      <c r="U284" s="34">
        <f t="shared" si="87"/>
        <v>77</v>
      </c>
      <c r="V284" s="34">
        <f t="shared" si="88"/>
        <v>0</v>
      </c>
      <c r="W284" s="34">
        <f t="shared" si="89"/>
        <v>0</v>
      </c>
      <c r="X284" s="34">
        <f t="shared" si="90"/>
        <v>0</v>
      </c>
      <c r="Y284" s="34">
        <f t="shared" si="91"/>
        <v>0</v>
      </c>
      <c r="Z284" s="34"/>
      <c r="AA284" s="71">
        <v>45577</v>
      </c>
      <c r="AB284" s="20" t="s">
        <v>1338</v>
      </c>
      <c r="AC284" s="21" t="s">
        <v>881</v>
      </c>
      <c r="AD284" s="35" t="s">
        <v>2311</v>
      </c>
      <c r="AE284" s="64"/>
      <c r="AF284" s="22"/>
      <c r="AG284" s="22"/>
      <c r="AH284" s="22"/>
      <c r="AI284" s="22">
        <v>4</v>
      </c>
      <c r="AJ284" s="22"/>
      <c r="AK284" s="22"/>
      <c r="AL284" s="22"/>
      <c r="AM284" s="22"/>
      <c r="AN284" s="22"/>
      <c r="AO284" s="22"/>
      <c r="AP284" s="23"/>
      <c r="AQ284" s="23"/>
      <c r="AR284" s="23"/>
      <c r="AS284" s="23"/>
      <c r="AT284" s="23"/>
      <c r="AU284" s="23">
        <v>52</v>
      </c>
      <c r="AV284" s="23"/>
      <c r="AW284" s="23"/>
      <c r="AX284" s="23"/>
      <c r="AY284" s="23"/>
      <c r="AZ284" s="23"/>
      <c r="BA284" s="24"/>
      <c r="BB284" s="24"/>
      <c r="BC284" s="24"/>
      <c r="BD284" s="24"/>
      <c r="BE284" s="24"/>
      <c r="BF284" s="24">
        <v>17</v>
      </c>
      <c r="BG284" s="24"/>
      <c r="BH284" s="24"/>
      <c r="BI284" s="24"/>
      <c r="BJ284" s="24"/>
      <c r="BK284" s="24"/>
      <c r="BL284" s="25"/>
      <c r="BM284" s="25"/>
      <c r="BN284" s="25"/>
      <c r="BO284" s="25"/>
      <c r="BP284" s="25"/>
      <c r="BQ284" s="25">
        <v>8</v>
      </c>
      <c r="BR284" s="25"/>
      <c r="BS284" s="25"/>
      <c r="BT284" s="25"/>
      <c r="BU284" s="25"/>
      <c r="BV284" s="25"/>
    </row>
    <row r="285" spans="1:74" ht="12" customHeight="1" x14ac:dyDescent="0.25">
      <c r="A285" s="27" t="e">
        <f>+A284+1</f>
        <v>#REF!</v>
      </c>
      <c r="B285" s="43" t="s">
        <v>208</v>
      </c>
      <c r="C285" s="87" t="s">
        <v>567</v>
      </c>
      <c r="D285" s="88" t="s">
        <v>160</v>
      </c>
      <c r="E285" s="88" t="s">
        <v>232</v>
      </c>
      <c r="F285" s="89">
        <v>38893</v>
      </c>
      <c r="G285" s="29">
        <v>993</v>
      </c>
      <c r="H285" s="21" t="s">
        <v>443</v>
      </c>
      <c r="I285" s="87" t="s">
        <v>810</v>
      </c>
      <c r="J285" s="88" t="s">
        <v>145</v>
      </c>
      <c r="K285" s="21" t="s">
        <v>34</v>
      </c>
      <c r="L285" s="36" t="s">
        <v>94</v>
      </c>
      <c r="M285" s="106" t="s">
        <v>2116</v>
      </c>
      <c r="N285" s="32"/>
      <c r="O285" s="30"/>
      <c r="P285" s="33"/>
      <c r="Q285" s="34">
        <f t="shared" si="83"/>
        <v>0</v>
      </c>
      <c r="R285" s="34">
        <f t="shared" si="84"/>
        <v>0</v>
      </c>
      <c r="S285" s="34">
        <f t="shared" si="85"/>
        <v>0</v>
      </c>
      <c r="T285" s="34">
        <f t="shared" si="86"/>
        <v>1</v>
      </c>
      <c r="U285" s="34">
        <f t="shared" si="87"/>
        <v>22</v>
      </c>
      <c r="V285" s="34">
        <f t="shared" si="88"/>
        <v>0</v>
      </c>
      <c r="W285" s="34">
        <f t="shared" si="89"/>
        <v>0</v>
      </c>
      <c r="X285" s="34">
        <f t="shared" si="90"/>
        <v>0</v>
      </c>
      <c r="Y285" s="34">
        <f t="shared" si="91"/>
        <v>0</v>
      </c>
      <c r="Z285" s="34"/>
      <c r="AA285" s="71">
        <v>45577</v>
      </c>
      <c r="AB285" s="20" t="s">
        <v>1338</v>
      </c>
      <c r="AC285" s="21" t="s">
        <v>881</v>
      </c>
      <c r="AD285" s="35" t="s">
        <v>2311</v>
      </c>
      <c r="AE285" s="64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3"/>
      <c r="AQ285" s="23"/>
      <c r="AR285" s="23"/>
      <c r="AS285" s="23"/>
      <c r="AT285" s="23"/>
      <c r="AU285" s="23">
        <v>28</v>
      </c>
      <c r="AV285" s="23"/>
      <c r="AW285" s="23"/>
      <c r="AX285" s="23"/>
      <c r="AY285" s="23"/>
      <c r="AZ285" s="23"/>
      <c r="BA285" s="24"/>
      <c r="BB285" s="24"/>
      <c r="BC285" s="24"/>
      <c r="BD285" s="24"/>
      <c r="BE285" s="24"/>
      <c r="BF285" s="24">
        <v>42</v>
      </c>
      <c r="BG285" s="24"/>
      <c r="BH285" s="24"/>
      <c r="BI285" s="24"/>
      <c r="BJ285" s="24"/>
      <c r="BK285" s="24"/>
      <c r="BL285" s="25"/>
      <c r="BM285" s="25"/>
      <c r="BN285" s="25"/>
      <c r="BO285" s="25"/>
      <c r="BP285" s="25"/>
      <c r="BQ285" s="25">
        <v>52</v>
      </c>
      <c r="BR285" s="25"/>
      <c r="BS285" s="25"/>
      <c r="BT285" s="25"/>
      <c r="BU285" s="25"/>
      <c r="BV285" s="25"/>
    </row>
    <row r="286" spans="1:74" ht="12" customHeight="1" x14ac:dyDescent="0.25">
      <c r="A286" s="27" t="e">
        <f>+#REF!+1</f>
        <v>#REF!</v>
      </c>
      <c r="B286" s="43" t="s">
        <v>208</v>
      </c>
      <c r="C286" s="87" t="s">
        <v>618</v>
      </c>
      <c r="D286" s="88" t="s">
        <v>365</v>
      </c>
      <c r="E286" s="88" t="s">
        <v>366</v>
      </c>
      <c r="F286" s="89">
        <v>39999</v>
      </c>
      <c r="G286" s="29">
        <v>1003</v>
      </c>
      <c r="H286" s="29" t="s">
        <v>37</v>
      </c>
      <c r="I286" s="90" t="s">
        <v>811</v>
      </c>
      <c r="J286" s="88" t="s">
        <v>124</v>
      </c>
      <c r="K286" s="21" t="s">
        <v>34</v>
      </c>
      <c r="L286" s="36" t="s">
        <v>94</v>
      </c>
      <c r="M286" s="106" t="s">
        <v>2117</v>
      </c>
      <c r="N286" s="65"/>
      <c r="O286" s="30"/>
      <c r="P286" s="33"/>
      <c r="Q286" s="34">
        <f t="shared" si="83"/>
        <v>0</v>
      </c>
      <c r="R286" s="34">
        <f t="shared" si="84"/>
        <v>0</v>
      </c>
      <c r="S286" s="34">
        <f t="shared" si="85"/>
        <v>0</v>
      </c>
      <c r="T286" s="34">
        <f t="shared" si="86"/>
        <v>1</v>
      </c>
      <c r="U286" s="34">
        <f t="shared" si="87"/>
        <v>19</v>
      </c>
      <c r="V286" s="34">
        <f t="shared" si="88"/>
        <v>0</v>
      </c>
      <c r="W286" s="34">
        <f t="shared" si="89"/>
        <v>0</v>
      </c>
      <c r="X286" s="34">
        <f t="shared" si="90"/>
        <v>0</v>
      </c>
      <c r="Y286" s="34">
        <f t="shared" si="91"/>
        <v>0</v>
      </c>
      <c r="Z286" s="34"/>
      <c r="AA286" s="71">
        <v>45577</v>
      </c>
      <c r="AB286" s="20" t="s">
        <v>1338</v>
      </c>
      <c r="AC286" s="21" t="s">
        <v>881</v>
      </c>
      <c r="AD286" s="35" t="s">
        <v>2311</v>
      </c>
      <c r="AE286" s="64"/>
      <c r="AF286" s="22"/>
      <c r="AG286" s="22"/>
      <c r="AH286" s="22"/>
      <c r="AI286" s="22"/>
      <c r="AJ286" s="22">
        <v>25</v>
      </c>
      <c r="AK286" s="22"/>
      <c r="AL286" s="22"/>
      <c r="AM286" s="22"/>
      <c r="AN286" s="22"/>
      <c r="AO286" s="22"/>
      <c r="AP286" s="23"/>
      <c r="AQ286" s="23"/>
      <c r="AR286" s="23"/>
      <c r="AS286" s="23"/>
      <c r="AT286" s="23"/>
      <c r="AU286" s="23">
        <v>42</v>
      </c>
      <c r="AV286" s="23"/>
      <c r="AW286" s="23"/>
      <c r="AX286" s="23"/>
      <c r="AY286" s="23"/>
      <c r="AZ286" s="23"/>
      <c r="BA286" s="24"/>
      <c r="BB286" s="24"/>
      <c r="BC286" s="24"/>
      <c r="BD286" s="24"/>
      <c r="BE286" s="24"/>
      <c r="BF286" s="24">
        <v>15</v>
      </c>
      <c r="BG286" s="24"/>
      <c r="BH286" s="24"/>
      <c r="BI286" s="24"/>
      <c r="BJ286" s="24"/>
      <c r="BK286" s="24"/>
      <c r="BL286" s="25"/>
      <c r="BM286" s="25"/>
      <c r="BN286" s="25"/>
      <c r="BO286" s="25"/>
      <c r="BP286" s="25"/>
      <c r="BQ286" s="25">
        <v>37</v>
      </c>
      <c r="BR286" s="25"/>
      <c r="BS286" s="25"/>
      <c r="BT286" s="25"/>
      <c r="BU286" s="25"/>
      <c r="BV286" s="25"/>
    </row>
    <row r="287" spans="1:74" ht="12" customHeight="1" x14ac:dyDescent="0.25">
      <c r="A287" s="27"/>
      <c r="B287" s="43" t="s">
        <v>208</v>
      </c>
      <c r="C287" s="92" t="s">
        <v>348</v>
      </c>
      <c r="D287" s="93" t="s">
        <v>349</v>
      </c>
      <c r="E287" s="94" t="s">
        <v>350</v>
      </c>
      <c r="F287" s="91">
        <v>39931</v>
      </c>
      <c r="G287" s="14">
        <v>938</v>
      </c>
      <c r="H287" s="29" t="s">
        <v>37</v>
      </c>
      <c r="I287" s="95" t="s">
        <v>814</v>
      </c>
      <c r="J287" s="94" t="s">
        <v>351</v>
      </c>
      <c r="K287" s="44" t="s">
        <v>34</v>
      </c>
      <c r="L287" s="36" t="s">
        <v>94</v>
      </c>
      <c r="M287" s="106" t="s">
        <v>2114</v>
      </c>
      <c r="N287" s="65"/>
      <c r="O287" s="41"/>
      <c r="P287" s="33"/>
      <c r="Q287" s="34">
        <f t="shared" si="83"/>
        <v>0</v>
      </c>
      <c r="R287" s="34">
        <f t="shared" si="84"/>
        <v>0</v>
      </c>
      <c r="S287" s="34">
        <f t="shared" si="85"/>
        <v>0</v>
      </c>
      <c r="T287" s="34">
        <f t="shared" si="86"/>
        <v>1</v>
      </c>
      <c r="U287" s="34">
        <f t="shared" si="87"/>
        <v>19</v>
      </c>
      <c r="V287" s="34">
        <f t="shared" si="88"/>
        <v>0</v>
      </c>
      <c r="W287" s="34">
        <f t="shared" si="89"/>
        <v>0</v>
      </c>
      <c r="X287" s="34">
        <f t="shared" si="90"/>
        <v>0</v>
      </c>
      <c r="Y287" s="34">
        <f t="shared" si="91"/>
        <v>0</v>
      </c>
      <c r="Z287" s="34"/>
      <c r="AA287" s="71">
        <v>45577</v>
      </c>
      <c r="AB287" s="20" t="s">
        <v>1338</v>
      </c>
      <c r="AC287" s="21" t="s">
        <v>881</v>
      </c>
      <c r="AD287" s="35" t="s">
        <v>2311</v>
      </c>
      <c r="AE287" s="64"/>
      <c r="AF287" s="22"/>
      <c r="AG287" s="22"/>
      <c r="AH287" s="22"/>
      <c r="AI287" s="22"/>
      <c r="AJ287" s="22">
        <v>37</v>
      </c>
      <c r="AK287" s="22"/>
      <c r="AL287" s="22"/>
      <c r="AM287" s="22"/>
      <c r="AN287" s="22"/>
      <c r="AO287" s="22"/>
      <c r="AP287" s="23"/>
      <c r="AQ287" s="23"/>
      <c r="AR287" s="23"/>
      <c r="AS287" s="23"/>
      <c r="AT287" s="23"/>
      <c r="AU287" s="23">
        <v>28</v>
      </c>
      <c r="AV287" s="23"/>
      <c r="AW287" s="23"/>
      <c r="AX287" s="23"/>
      <c r="AY287" s="23"/>
      <c r="AZ287" s="23"/>
      <c r="BA287" s="24"/>
      <c r="BB287" s="24"/>
      <c r="BC287" s="24"/>
      <c r="BD287" s="24"/>
      <c r="BE287" s="24"/>
      <c r="BF287" s="24">
        <v>37</v>
      </c>
      <c r="BG287" s="24"/>
      <c r="BH287" s="24"/>
      <c r="BI287" s="24"/>
      <c r="BJ287" s="24"/>
      <c r="BK287" s="24"/>
      <c r="BL287" s="25"/>
      <c r="BM287" s="25"/>
      <c r="BN287" s="25"/>
      <c r="BO287" s="25"/>
      <c r="BP287" s="25"/>
      <c r="BQ287" s="25">
        <v>17</v>
      </c>
      <c r="BR287" s="25"/>
      <c r="BS287" s="25"/>
      <c r="BT287" s="25"/>
      <c r="BU287" s="25"/>
      <c r="BV287" s="25"/>
    </row>
    <row r="288" spans="1:74" ht="12" customHeight="1" x14ac:dyDescent="0.25">
      <c r="A288" s="27" t="e">
        <f>+#REF!+1</f>
        <v>#REF!</v>
      </c>
      <c r="B288" s="43" t="s">
        <v>208</v>
      </c>
      <c r="C288" s="92" t="s">
        <v>308</v>
      </c>
      <c r="D288" s="93" t="s">
        <v>309</v>
      </c>
      <c r="E288" s="94" t="s">
        <v>204</v>
      </c>
      <c r="F288" s="91">
        <v>39740</v>
      </c>
      <c r="G288" s="14">
        <v>1020</v>
      </c>
      <c r="H288" s="29" t="s">
        <v>36</v>
      </c>
      <c r="I288" s="95" t="s">
        <v>789</v>
      </c>
      <c r="J288" s="94" t="s">
        <v>310</v>
      </c>
      <c r="K288" s="44" t="s">
        <v>34</v>
      </c>
      <c r="L288" s="36" t="s">
        <v>94</v>
      </c>
      <c r="M288" s="106" t="s">
        <v>2118</v>
      </c>
      <c r="N288" s="32"/>
      <c r="O288" s="41"/>
      <c r="P288" s="33"/>
      <c r="Q288" s="34">
        <f t="shared" si="83"/>
        <v>0</v>
      </c>
      <c r="R288" s="34">
        <f t="shared" si="84"/>
        <v>0</v>
      </c>
      <c r="S288" s="34">
        <f t="shared" si="85"/>
        <v>0</v>
      </c>
      <c r="T288" s="34">
        <f t="shared" si="86"/>
        <v>1</v>
      </c>
      <c r="U288" s="34">
        <f t="shared" si="87"/>
        <v>14</v>
      </c>
      <c r="V288" s="34">
        <f t="shared" si="88"/>
        <v>0</v>
      </c>
      <c r="W288" s="34">
        <f t="shared" si="89"/>
        <v>0</v>
      </c>
      <c r="X288" s="34">
        <f t="shared" si="90"/>
        <v>0</v>
      </c>
      <c r="Y288" s="34">
        <f t="shared" si="91"/>
        <v>0</v>
      </c>
      <c r="Z288" s="34"/>
      <c r="AA288" s="71">
        <v>45577</v>
      </c>
      <c r="AB288" s="20" t="s">
        <v>1338</v>
      </c>
      <c r="AC288" s="21" t="s">
        <v>881</v>
      </c>
      <c r="AD288" s="35" t="s">
        <v>2311</v>
      </c>
      <c r="AE288" s="64"/>
      <c r="AF288" s="22"/>
      <c r="AG288" s="22"/>
      <c r="AH288" s="22"/>
      <c r="AI288" s="22"/>
      <c r="AJ288" s="22">
        <v>37</v>
      </c>
      <c r="AK288" s="22"/>
      <c r="AL288" s="22"/>
      <c r="AM288" s="22"/>
      <c r="AN288" s="22"/>
      <c r="AO288" s="22"/>
      <c r="AP288" s="23"/>
      <c r="AQ288" s="23"/>
      <c r="AR288" s="23"/>
      <c r="AS288" s="23"/>
      <c r="AT288" s="23"/>
      <c r="AU288" s="23">
        <v>25</v>
      </c>
      <c r="AV288" s="23"/>
      <c r="AW288" s="23"/>
      <c r="AX288" s="23"/>
      <c r="AY288" s="23"/>
      <c r="AZ288" s="23"/>
      <c r="BA288" s="24"/>
      <c r="BB288" s="24"/>
      <c r="BC288" s="24"/>
      <c r="BD288" s="24"/>
      <c r="BE288" s="24"/>
      <c r="BF288" s="24">
        <v>52</v>
      </c>
      <c r="BG288" s="24"/>
      <c r="BH288" s="24"/>
      <c r="BI288" s="24"/>
      <c r="BJ288" s="24"/>
      <c r="BK288" s="24"/>
      <c r="BL288" s="25"/>
      <c r="BM288" s="25"/>
      <c r="BN288" s="25"/>
      <c r="BO288" s="25"/>
      <c r="BP288" s="25"/>
      <c r="BQ288" s="25"/>
      <c r="BR288" s="25"/>
      <c r="BS288" s="25"/>
      <c r="BT288" s="25"/>
      <c r="BU288" s="25"/>
      <c r="BV288" s="25"/>
    </row>
    <row r="289" spans="1:74" ht="12" customHeight="1" x14ac:dyDescent="0.25">
      <c r="A289" s="27" t="e">
        <f>+#REF!+1</f>
        <v>#REF!</v>
      </c>
      <c r="B289" s="43" t="s">
        <v>208</v>
      </c>
      <c r="C289" s="87" t="s">
        <v>617</v>
      </c>
      <c r="D289" s="88" t="s">
        <v>367</v>
      </c>
      <c r="E289" s="88" t="s">
        <v>225</v>
      </c>
      <c r="F289" s="89">
        <v>39954</v>
      </c>
      <c r="G289" s="29">
        <v>876</v>
      </c>
      <c r="H289" s="29" t="s">
        <v>37</v>
      </c>
      <c r="I289" s="90" t="s">
        <v>811</v>
      </c>
      <c r="J289" s="88" t="s">
        <v>124</v>
      </c>
      <c r="K289" s="44" t="s">
        <v>34</v>
      </c>
      <c r="L289" s="36" t="s">
        <v>94</v>
      </c>
      <c r="M289" s="106" t="s">
        <v>2119</v>
      </c>
      <c r="N289" s="65"/>
      <c r="O289" s="30"/>
      <c r="P289" s="33"/>
      <c r="Q289" s="34">
        <f t="shared" si="83"/>
        <v>0</v>
      </c>
      <c r="R289" s="34">
        <f t="shared" si="84"/>
        <v>0</v>
      </c>
      <c r="S289" s="34">
        <f t="shared" si="85"/>
        <v>0</v>
      </c>
      <c r="T289" s="34">
        <f t="shared" si="86"/>
        <v>1</v>
      </c>
      <c r="U289" s="34">
        <f t="shared" si="87"/>
        <v>2</v>
      </c>
      <c r="V289" s="34">
        <f t="shared" si="88"/>
        <v>0</v>
      </c>
      <c r="W289" s="34">
        <f t="shared" si="89"/>
        <v>0</v>
      </c>
      <c r="X289" s="34">
        <f t="shared" si="90"/>
        <v>0</v>
      </c>
      <c r="Y289" s="34">
        <f t="shared" si="91"/>
        <v>0</v>
      </c>
      <c r="Z289" s="34"/>
      <c r="AA289" s="71">
        <v>45577</v>
      </c>
      <c r="AB289" s="20" t="s">
        <v>1338</v>
      </c>
      <c r="AC289" s="21" t="s">
        <v>881</v>
      </c>
      <c r="AD289" s="35" t="s">
        <v>2311</v>
      </c>
      <c r="AE289" s="64"/>
      <c r="AF289" s="22"/>
      <c r="AG289" s="22"/>
      <c r="AH289" s="22"/>
      <c r="AI289" s="22"/>
      <c r="AJ289" s="22">
        <v>24</v>
      </c>
      <c r="AK289" s="22"/>
      <c r="AL289" s="22"/>
      <c r="AM289" s="22"/>
      <c r="AN289" s="22"/>
      <c r="AO289" s="22"/>
      <c r="AP289" s="23"/>
      <c r="AQ289" s="23"/>
      <c r="AR289" s="23"/>
      <c r="AS289" s="23"/>
      <c r="AT289" s="23"/>
      <c r="AU289" s="23">
        <v>22</v>
      </c>
      <c r="AV289" s="23"/>
      <c r="AW289" s="23"/>
      <c r="AX289" s="23"/>
      <c r="AY289" s="23"/>
      <c r="AZ289" s="23"/>
      <c r="BA289" s="24"/>
      <c r="BB289" s="24"/>
      <c r="BC289" s="24"/>
      <c r="BD289" s="24"/>
      <c r="BE289" s="24"/>
      <c r="BF289" s="24">
        <v>32</v>
      </c>
      <c r="BG289" s="24"/>
      <c r="BH289" s="24"/>
      <c r="BI289" s="24"/>
      <c r="BJ289" s="24"/>
      <c r="BK289" s="24"/>
      <c r="BL289" s="25"/>
      <c r="BM289" s="25"/>
      <c r="BN289" s="25"/>
      <c r="BO289" s="25"/>
      <c r="BP289" s="25"/>
      <c r="BQ289" s="25">
        <v>24</v>
      </c>
      <c r="BR289" s="25"/>
      <c r="BS289" s="25"/>
      <c r="BT289" s="25"/>
      <c r="BU289" s="25"/>
      <c r="BV289" s="25"/>
    </row>
    <row r="290" spans="1:74" ht="12" customHeight="1" x14ac:dyDescent="0.25">
      <c r="A290" s="27" t="e">
        <f>+#REF!+1</f>
        <v>#REF!</v>
      </c>
      <c r="B290" s="43" t="s">
        <v>208</v>
      </c>
      <c r="C290" s="87" t="s">
        <v>608</v>
      </c>
      <c r="D290" s="88" t="s">
        <v>230</v>
      </c>
      <c r="E290" s="88" t="s">
        <v>339</v>
      </c>
      <c r="F290" s="89">
        <v>39870</v>
      </c>
      <c r="G290" s="29">
        <v>881</v>
      </c>
      <c r="H290" s="29" t="s">
        <v>37</v>
      </c>
      <c r="I290" s="90" t="s">
        <v>796</v>
      </c>
      <c r="J290" s="88" t="s">
        <v>174</v>
      </c>
      <c r="K290" s="45" t="s">
        <v>34</v>
      </c>
      <c r="L290" s="36" t="s">
        <v>94</v>
      </c>
      <c r="M290" s="106" t="s">
        <v>2120</v>
      </c>
      <c r="N290" s="65"/>
      <c r="O290" s="41"/>
      <c r="P290" s="33"/>
      <c r="Q290" s="34">
        <f t="shared" si="83"/>
        <v>0</v>
      </c>
      <c r="R290" s="34">
        <f t="shared" si="84"/>
        <v>0</v>
      </c>
      <c r="S290" s="34">
        <f t="shared" si="85"/>
        <v>0</v>
      </c>
      <c r="T290" s="34">
        <f t="shared" si="86"/>
        <v>0</v>
      </c>
      <c r="U290" s="34">
        <f t="shared" si="87"/>
        <v>75</v>
      </c>
      <c r="V290" s="34">
        <f t="shared" si="88"/>
        <v>0</v>
      </c>
      <c r="W290" s="34">
        <f t="shared" si="89"/>
        <v>0</v>
      </c>
      <c r="X290" s="34">
        <f t="shared" si="90"/>
        <v>0</v>
      </c>
      <c r="Y290" s="34">
        <f t="shared" si="91"/>
        <v>0</v>
      </c>
      <c r="Z290" s="34"/>
      <c r="AA290" s="71">
        <v>45577</v>
      </c>
      <c r="AB290" s="20" t="s">
        <v>1338</v>
      </c>
      <c r="AC290" s="21" t="s">
        <v>881</v>
      </c>
      <c r="AD290" s="35" t="s">
        <v>2311</v>
      </c>
      <c r="AE290" s="64"/>
      <c r="AF290" s="22"/>
      <c r="AG290" s="22"/>
      <c r="AH290" s="22"/>
      <c r="AI290" s="22"/>
      <c r="AJ290" s="22">
        <v>32</v>
      </c>
      <c r="AK290" s="22"/>
      <c r="AL290" s="22"/>
      <c r="AM290" s="22"/>
      <c r="AN290" s="22"/>
      <c r="AO290" s="22"/>
      <c r="AP290" s="23"/>
      <c r="AQ290" s="23"/>
      <c r="AR290" s="23"/>
      <c r="AS290" s="23"/>
      <c r="AT290" s="23"/>
      <c r="AU290" s="23">
        <v>13</v>
      </c>
      <c r="AV290" s="23"/>
      <c r="AW290" s="23"/>
      <c r="AX290" s="23"/>
      <c r="AY290" s="23"/>
      <c r="AZ290" s="23"/>
      <c r="BA290" s="24"/>
      <c r="BB290" s="24"/>
      <c r="BC290" s="24"/>
      <c r="BD290" s="24"/>
      <c r="BE290" s="24"/>
      <c r="BF290" s="24">
        <v>7</v>
      </c>
      <c r="BG290" s="24"/>
      <c r="BH290" s="24"/>
      <c r="BI290" s="24"/>
      <c r="BJ290" s="24"/>
      <c r="BK290" s="24"/>
      <c r="BL290" s="25"/>
      <c r="BM290" s="25"/>
      <c r="BN290" s="25"/>
      <c r="BO290" s="25"/>
      <c r="BP290" s="25"/>
      <c r="BQ290" s="25">
        <v>23</v>
      </c>
      <c r="BR290" s="25"/>
      <c r="BS290" s="25"/>
      <c r="BT290" s="25"/>
      <c r="BU290" s="25"/>
      <c r="BV290" s="25"/>
    </row>
    <row r="291" spans="1:74" ht="12" customHeight="1" x14ac:dyDescent="0.25">
      <c r="A291" s="27"/>
      <c r="B291" s="43" t="s">
        <v>208</v>
      </c>
      <c r="C291" s="92" t="s">
        <v>649</v>
      </c>
      <c r="D291" s="93" t="s">
        <v>199</v>
      </c>
      <c r="E291" s="94" t="s">
        <v>257</v>
      </c>
      <c r="F291" s="91">
        <v>39573</v>
      </c>
      <c r="G291" s="14">
        <v>742</v>
      </c>
      <c r="H291" s="29" t="s">
        <v>36</v>
      </c>
      <c r="I291" s="95" t="s">
        <v>800</v>
      </c>
      <c r="J291" s="94" t="s">
        <v>631</v>
      </c>
      <c r="K291" s="44" t="s">
        <v>34</v>
      </c>
      <c r="L291" s="36" t="s">
        <v>94</v>
      </c>
      <c r="M291" s="106" t="s">
        <v>2121</v>
      </c>
      <c r="N291" s="32"/>
      <c r="O291" s="30"/>
      <c r="P291" s="33"/>
      <c r="Q291" s="34">
        <f t="shared" si="83"/>
        <v>0</v>
      </c>
      <c r="R291" s="34">
        <f t="shared" si="84"/>
        <v>0</v>
      </c>
      <c r="S291" s="34">
        <f t="shared" si="85"/>
        <v>0</v>
      </c>
      <c r="T291" s="34">
        <f t="shared" si="86"/>
        <v>0</v>
      </c>
      <c r="U291" s="34">
        <f t="shared" si="87"/>
        <v>65</v>
      </c>
      <c r="V291" s="34">
        <f t="shared" si="88"/>
        <v>0</v>
      </c>
      <c r="W291" s="34">
        <f t="shared" si="89"/>
        <v>0</v>
      </c>
      <c r="X291" s="34">
        <f t="shared" si="90"/>
        <v>0</v>
      </c>
      <c r="Y291" s="34">
        <f t="shared" si="91"/>
        <v>0</v>
      </c>
      <c r="Z291" s="34"/>
      <c r="AA291" s="71">
        <v>45577</v>
      </c>
      <c r="AB291" s="20" t="s">
        <v>1338</v>
      </c>
      <c r="AC291" s="21" t="s">
        <v>881</v>
      </c>
      <c r="AD291" s="35" t="s">
        <v>2311</v>
      </c>
      <c r="AE291" s="64"/>
      <c r="AF291" s="22"/>
      <c r="AG291" s="22"/>
      <c r="AH291" s="22"/>
      <c r="AI291" s="22"/>
      <c r="AJ291" s="22">
        <v>11</v>
      </c>
      <c r="AK291" s="22"/>
      <c r="AL291" s="22"/>
      <c r="AM291" s="22"/>
      <c r="AN291" s="22"/>
      <c r="AO291" s="22"/>
      <c r="AP291" s="23"/>
      <c r="AQ291" s="23"/>
      <c r="AR291" s="23"/>
      <c r="AS291" s="23"/>
      <c r="AT291" s="23"/>
      <c r="AU291" s="23">
        <v>11</v>
      </c>
      <c r="AV291" s="23"/>
      <c r="AW291" s="23"/>
      <c r="AX291" s="23"/>
      <c r="AY291" s="23"/>
      <c r="AZ291" s="23"/>
      <c r="BA291" s="24"/>
      <c r="BB291" s="24"/>
      <c r="BC291" s="24"/>
      <c r="BD291" s="24"/>
      <c r="BE291" s="24"/>
      <c r="BF291" s="24">
        <v>32</v>
      </c>
      <c r="BG291" s="24"/>
      <c r="BH291" s="24"/>
      <c r="BI291" s="24"/>
      <c r="BJ291" s="24"/>
      <c r="BK291" s="24"/>
      <c r="BL291" s="25"/>
      <c r="BM291" s="25"/>
      <c r="BN291" s="25"/>
      <c r="BO291" s="25"/>
      <c r="BP291" s="25"/>
      <c r="BQ291" s="25">
        <v>11</v>
      </c>
      <c r="BR291" s="25"/>
      <c r="BS291" s="25"/>
      <c r="BT291" s="25"/>
      <c r="BU291" s="25"/>
      <c r="BV291" s="25"/>
    </row>
    <row r="292" spans="1:74" ht="12" customHeight="1" x14ac:dyDescent="0.25">
      <c r="A292" s="27"/>
      <c r="B292" s="43" t="s">
        <v>208</v>
      </c>
      <c r="C292" s="92" t="s">
        <v>316</v>
      </c>
      <c r="D292" s="93" t="s">
        <v>44</v>
      </c>
      <c r="E292" s="94" t="s">
        <v>289</v>
      </c>
      <c r="F292" s="91">
        <v>39087</v>
      </c>
      <c r="G292" s="14">
        <v>708</v>
      </c>
      <c r="H292" s="14" t="s">
        <v>33</v>
      </c>
      <c r="I292" s="95" t="s">
        <v>784</v>
      </c>
      <c r="J292" s="94" t="s">
        <v>317</v>
      </c>
      <c r="K292" s="45" t="s">
        <v>34</v>
      </c>
      <c r="L292" s="36" t="s">
        <v>94</v>
      </c>
      <c r="M292" s="106" t="s">
        <v>2122</v>
      </c>
      <c r="N292" s="32"/>
      <c r="O292" s="41"/>
      <c r="P292" s="33"/>
      <c r="Q292" s="34">
        <f t="shared" si="83"/>
        <v>0</v>
      </c>
      <c r="R292" s="34">
        <f t="shared" si="84"/>
        <v>0</v>
      </c>
      <c r="S292" s="34">
        <f t="shared" si="85"/>
        <v>0</v>
      </c>
      <c r="T292" s="34">
        <f t="shared" si="86"/>
        <v>0</v>
      </c>
      <c r="U292" s="34">
        <f t="shared" si="87"/>
        <v>51</v>
      </c>
      <c r="V292" s="34">
        <f t="shared" si="88"/>
        <v>0</v>
      </c>
      <c r="W292" s="34">
        <f t="shared" si="89"/>
        <v>0</v>
      </c>
      <c r="X292" s="34">
        <f t="shared" si="90"/>
        <v>0</v>
      </c>
      <c r="Y292" s="34">
        <f t="shared" si="91"/>
        <v>0</v>
      </c>
      <c r="Z292" s="34"/>
      <c r="AA292" s="71">
        <v>45577</v>
      </c>
      <c r="AB292" s="20" t="s">
        <v>1338</v>
      </c>
      <c r="AC292" s="21" t="s">
        <v>881</v>
      </c>
      <c r="AD292" s="35" t="s">
        <v>2311</v>
      </c>
      <c r="AE292" s="64"/>
      <c r="AF292" s="22"/>
      <c r="AG292" s="22"/>
      <c r="AH292" s="22"/>
      <c r="AI292" s="22"/>
      <c r="AJ292" s="22">
        <v>7</v>
      </c>
      <c r="AK292" s="22"/>
      <c r="AL292" s="22"/>
      <c r="AM292" s="22"/>
      <c r="AN292" s="22"/>
      <c r="AO292" s="22"/>
      <c r="AP292" s="23"/>
      <c r="AQ292" s="23"/>
      <c r="AR292" s="23"/>
      <c r="AS292" s="23"/>
      <c r="AT292" s="23"/>
      <c r="AU292" s="23">
        <v>7</v>
      </c>
      <c r="AV292" s="23"/>
      <c r="AW292" s="23"/>
      <c r="AX292" s="23"/>
      <c r="AY292" s="23"/>
      <c r="AZ292" s="23"/>
      <c r="BA292" s="24"/>
      <c r="BB292" s="24"/>
      <c r="BC292" s="24"/>
      <c r="BD292" s="24"/>
      <c r="BE292" s="24"/>
      <c r="BF292" s="24">
        <v>28</v>
      </c>
      <c r="BG292" s="24"/>
      <c r="BH292" s="24"/>
      <c r="BI292" s="24"/>
      <c r="BJ292" s="24"/>
      <c r="BK292" s="24"/>
      <c r="BL292" s="25"/>
      <c r="BM292" s="25"/>
      <c r="BN292" s="25"/>
      <c r="BO292" s="25"/>
      <c r="BP292" s="25"/>
      <c r="BQ292" s="25">
        <v>9</v>
      </c>
      <c r="BR292" s="25"/>
      <c r="BS292" s="25"/>
      <c r="BT292" s="25"/>
      <c r="BU292" s="25"/>
      <c r="BV292" s="25"/>
    </row>
    <row r="293" spans="1:74" ht="12" customHeight="1" x14ac:dyDescent="0.25">
      <c r="A293" s="27" t="e">
        <f>+#REF!+1</f>
        <v>#REF!</v>
      </c>
      <c r="B293" s="43" t="s">
        <v>208</v>
      </c>
      <c r="C293" s="87" t="s">
        <v>581</v>
      </c>
      <c r="D293" s="88" t="s">
        <v>312</v>
      </c>
      <c r="E293" s="88" t="s">
        <v>248</v>
      </c>
      <c r="F293" s="89">
        <v>39181</v>
      </c>
      <c r="G293" s="29">
        <v>757</v>
      </c>
      <c r="H293" s="14" t="s">
        <v>33</v>
      </c>
      <c r="I293" s="90" t="s">
        <v>1491</v>
      </c>
      <c r="J293" s="88" t="s">
        <v>1492</v>
      </c>
      <c r="K293" s="44" t="s">
        <v>34</v>
      </c>
      <c r="L293" s="36" t="s">
        <v>94</v>
      </c>
      <c r="M293" s="106" t="s">
        <v>2123</v>
      </c>
      <c r="N293" s="32"/>
      <c r="O293" s="30"/>
      <c r="P293" s="33"/>
      <c r="Q293" s="34">
        <f t="shared" si="83"/>
        <v>0</v>
      </c>
      <c r="R293" s="34">
        <f t="shared" si="84"/>
        <v>0</v>
      </c>
      <c r="S293" s="34">
        <f t="shared" si="85"/>
        <v>0</v>
      </c>
      <c r="T293" s="34">
        <f t="shared" si="86"/>
        <v>0</v>
      </c>
      <c r="U293" s="34">
        <f t="shared" si="87"/>
        <v>48</v>
      </c>
      <c r="V293" s="34">
        <f t="shared" si="88"/>
        <v>0</v>
      </c>
      <c r="W293" s="34">
        <f t="shared" si="89"/>
        <v>0</v>
      </c>
      <c r="X293" s="34">
        <f t="shared" si="90"/>
        <v>0</v>
      </c>
      <c r="Y293" s="34">
        <f t="shared" si="91"/>
        <v>0</v>
      </c>
      <c r="Z293" s="34"/>
      <c r="AA293" s="71">
        <v>45577</v>
      </c>
      <c r="AB293" s="20" t="s">
        <v>1338</v>
      </c>
      <c r="AC293" s="21" t="s">
        <v>881</v>
      </c>
      <c r="AD293" s="35" t="s">
        <v>2311</v>
      </c>
      <c r="AE293" s="64"/>
      <c r="AF293" s="22"/>
      <c r="AG293" s="22"/>
      <c r="AH293" s="22"/>
      <c r="AI293" s="22"/>
      <c r="AJ293" s="22">
        <v>9</v>
      </c>
      <c r="AK293" s="22"/>
      <c r="AL293" s="22"/>
      <c r="AM293" s="22"/>
      <c r="AN293" s="22"/>
      <c r="AO293" s="22"/>
      <c r="AP293" s="23"/>
      <c r="AQ293" s="23"/>
      <c r="AR293" s="23"/>
      <c r="AS293" s="23"/>
      <c r="AT293" s="23"/>
      <c r="AU293" s="23">
        <v>15</v>
      </c>
      <c r="AV293" s="23"/>
      <c r="AW293" s="23"/>
      <c r="AX293" s="23"/>
      <c r="AY293" s="23"/>
      <c r="AZ293" s="23"/>
      <c r="BA293" s="24"/>
      <c r="BB293" s="24"/>
      <c r="BC293" s="24"/>
      <c r="BD293" s="24"/>
      <c r="BE293" s="24"/>
      <c r="BF293" s="24">
        <v>9</v>
      </c>
      <c r="BG293" s="24"/>
      <c r="BH293" s="24"/>
      <c r="BI293" s="24"/>
      <c r="BJ293" s="24"/>
      <c r="BK293" s="24"/>
      <c r="BL293" s="25"/>
      <c r="BM293" s="25"/>
      <c r="BN293" s="25"/>
      <c r="BO293" s="25"/>
      <c r="BP293" s="25"/>
      <c r="BQ293" s="25">
        <v>15</v>
      </c>
      <c r="BR293" s="25"/>
      <c r="BS293" s="25"/>
      <c r="BT293" s="25"/>
      <c r="BU293" s="25"/>
      <c r="BV293" s="25"/>
    </row>
    <row r="294" spans="1:74" ht="12" customHeight="1" x14ac:dyDescent="0.25">
      <c r="A294" s="27"/>
      <c r="B294" s="43" t="s">
        <v>208</v>
      </c>
      <c r="C294" s="87" t="s">
        <v>958</v>
      </c>
      <c r="D294" s="88" t="s">
        <v>959</v>
      </c>
      <c r="E294" s="88" t="s">
        <v>960</v>
      </c>
      <c r="F294" s="89">
        <v>39809</v>
      </c>
      <c r="G294" s="29">
        <v>784</v>
      </c>
      <c r="H294" s="29" t="s">
        <v>36</v>
      </c>
      <c r="I294" s="90" t="s">
        <v>808</v>
      </c>
      <c r="J294" s="88" t="s">
        <v>171</v>
      </c>
      <c r="K294" s="44" t="s">
        <v>34</v>
      </c>
      <c r="L294" s="36" t="s">
        <v>94</v>
      </c>
      <c r="M294" s="106" t="s">
        <v>2124</v>
      </c>
      <c r="N294" s="32"/>
      <c r="O294" s="21"/>
      <c r="P294" s="33"/>
      <c r="Q294" s="34">
        <f t="shared" si="83"/>
        <v>0</v>
      </c>
      <c r="R294" s="34">
        <f t="shared" si="84"/>
        <v>0</v>
      </c>
      <c r="S294" s="34">
        <f t="shared" si="85"/>
        <v>0</v>
      </c>
      <c r="T294" s="34">
        <f t="shared" si="86"/>
        <v>0</v>
      </c>
      <c r="U294" s="34">
        <f t="shared" si="87"/>
        <v>46</v>
      </c>
      <c r="V294" s="34">
        <f t="shared" si="88"/>
        <v>0</v>
      </c>
      <c r="W294" s="34">
        <f t="shared" si="89"/>
        <v>0</v>
      </c>
      <c r="X294" s="34">
        <f t="shared" si="90"/>
        <v>0</v>
      </c>
      <c r="Y294" s="34">
        <f t="shared" si="91"/>
        <v>0</v>
      </c>
      <c r="Z294" s="34"/>
      <c r="AA294" s="71">
        <v>45577</v>
      </c>
      <c r="AB294" s="20" t="s">
        <v>1338</v>
      </c>
      <c r="AC294" s="21" t="s">
        <v>881</v>
      </c>
      <c r="AD294" s="35" t="s">
        <v>2311</v>
      </c>
      <c r="AE294" s="64"/>
      <c r="AF294" s="22"/>
      <c r="AG294" s="22"/>
      <c r="AH294" s="22"/>
      <c r="AI294" s="22"/>
      <c r="AJ294" s="22"/>
      <c r="AK294" s="22">
        <v>100</v>
      </c>
      <c r="AL294" s="22"/>
      <c r="AM294" s="22"/>
      <c r="AN294" s="22"/>
      <c r="AO294" s="22"/>
      <c r="AP294" s="23"/>
      <c r="AQ294" s="23"/>
      <c r="AR294" s="23"/>
      <c r="AS294" s="23"/>
      <c r="AT294" s="23"/>
      <c r="AU294" s="23">
        <v>9</v>
      </c>
      <c r="AV294" s="23"/>
      <c r="AW294" s="23"/>
      <c r="AX294" s="23"/>
      <c r="AY294" s="23"/>
      <c r="AZ294" s="23"/>
      <c r="BA294" s="24"/>
      <c r="BB294" s="24"/>
      <c r="BC294" s="24"/>
      <c r="BD294" s="24"/>
      <c r="BE294" s="24"/>
      <c r="BF294" s="24">
        <v>13</v>
      </c>
      <c r="BG294" s="24"/>
      <c r="BH294" s="24"/>
      <c r="BI294" s="24"/>
      <c r="BJ294" s="24"/>
      <c r="BK294" s="24"/>
      <c r="BL294" s="25"/>
      <c r="BM294" s="25"/>
      <c r="BN294" s="25"/>
      <c r="BO294" s="25"/>
      <c r="BP294" s="25"/>
      <c r="BQ294" s="25">
        <v>23</v>
      </c>
      <c r="BR294" s="25"/>
      <c r="BS294" s="25"/>
      <c r="BT294" s="25"/>
      <c r="BU294" s="25"/>
      <c r="BV294" s="25"/>
    </row>
    <row r="295" spans="1:74" ht="12" customHeight="1" x14ac:dyDescent="0.25">
      <c r="A295" s="27"/>
      <c r="B295" s="43" t="s">
        <v>208</v>
      </c>
      <c r="C295" s="87" t="s">
        <v>586</v>
      </c>
      <c r="D295" s="88" t="s">
        <v>587</v>
      </c>
      <c r="E295" s="88" t="s">
        <v>347</v>
      </c>
      <c r="F295" s="89">
        <v>39114</v>
      </c>
      <c r="G295" s="29">
        <v>630</v>
      </c>
      <c r="H295" s="14" t="s">
        <v>33</v>
      </c>
      <c r="I295" s="90" t="s">
        <v>789</v>
      </c>
      <c r="J295" s="88" t="s">
        <v>310</v>
      </c>
      <c r="K295" s="44" t="s">
        <v>34</v>
      </c>
      <c r="L295" s="36" t="s">
        <v>94</v>
      </c>
      <c r="M295" s="106" t="s">
        <v>2125</v>
      </c>
      <c r="N295" s="32"/>
      <c r="O295" s="30"/>
      <c r="P295" s="33"/>
      <c r="Q295" s="34">
        <f t="shared" si="83"/>
        <v>0</v>
      </c>
      <c r="R295" s="34">
        <f t="shared" si="84"/>
        <v>0</v>
      </c>
      <c r="S295" s="34">
        <f t="shared" si="85"/>
        <v>0</v>
      </c>
      <c r="T295" s="34">
        <f t="shared" si="86"/>
        <v>0</v>
      </c>
      <c r="U295" s="34">
        <f t="shared" si="87"/>
        <v>40</v>
      </c>
      <c r="V295" s="34">
        <f t="shared" si="88"/>
        <v>0</v>
      </c>
      <c r="W295" s="34">
        <f t="shared" si="89"/>
        <v>0</v>
      </c>
      <c r="X295" s="34">
        <f t="shared" si="90"/>
        <v>0</v>
      </c>
      <c r="Y295" s="34">
        <f t="shared" si="91"/>
        <v>0</v>
      </c>
      <c r="Z295" s="34"/>
      <c r="AA295" s="71">
        <v>45577</v>
      </c>
      <c r="AB295" s="20" t="s">
        <v>1338</v>
      </c>
      <c r="AC295" s="21" t="s">
        <v>881</v>
      </c>
      <c r="AD295" s="35" t="s">
        <v>2311</v>
      </c>
      <c r="AE295" s="64"/>
      <c r="AF295" s="22"/>
      <c r="AG295" s="22"/>
      <c r="AH295" s="22"/>
      <c r="AI295" s="22"/>
      <c r="AJ295" s="22">
        <v>15</v>
      </c>
      <c r="AK295" s="22"/>
      <c r="AL295" s="22"/>
      <c r="AM295" s="22"/>
      <c r="AN295" s="22"/>
      <c r="AO295" s="22"/>
      <c r="AP295" s="23"/>
      <c r="AQ295" s="23"/>
      <c r="AR295" s="23"/>
      <c r="AS295" s="23"/>
      <c r="AT295" s="23"/>
      <c r="AU295" s="23">
        <v>13</v>
      </c>
      <c r="AV295" s="23"/>
      <c r="AW295" s="23"/>
      <c r="AX295" s="23"/>
      <c r="AY295" s="23"/>
      <c r="AZ295" s="23"/>
      <c r="BA295" s="24"/>
      <c r="BB295" s="24"/>
      <c r="BC295" s="24"/>
      <c r="BD295" s="24"/>
      <c r="BE295" s="24"/>
      <c r="BF295" s="24">
        <v>7</v>
      </c>
      <c r="BG295" s="24"/>
      <c r="BH295" s="24"/>
      <c r="BI295" s="24"/>
      <c r="BJ295" s="24"/>
      <c r="BK295" s="24"/>
      <c r="BL295" s="25"/>
      <c r="BM295" s="25"/>
      <c r="BN295" s="25"/>
      <c r="BO295" s="25"/>
      <c r="BP295" s="25"/>
      <c r="BQ295" s="25">
        <v>5</v>
      </c>
      <c r="BR295" s="25"/>
      <c r="BS295" s="25"/>
      <c r="BT295" s="25"/>
      <c r="BU295" s="25"/>
      <c r="BV295" s="25"/>
    </row>
    <row r="296" spans="1:74" ht="12" customHeight="1" x14ac:dyDescent="0.25">
      <c r="A296" s="27" t="e">
        <f>+A289+1</f>
        <v>#REF!</v>
      </c>
      <c r="B296" s="43" t="s">
        <v>208</v>
      </c>
      <c r="C296" s="87" t="s">
        <v>619</v>
      </c>
      <c r="D296" s="88" t="s">
        <v>375</v>
      </c>
      <c r="E296" s="88" t="s">
        <v>344</v>
      </c>
      <c r="F296" s="89">
        <v>40069</v>
      </c>
      <c r="G296" s="29">
        <v>839</v>
      </c>
      <c r="H296" s="29" t="s">
        <v>37</v>
      </c>
      <c r="I296" s="90" t="s">
        <v>808</v>
      </c>
      <c r="J296" s="88" t="s">
        <v>171</v>
      </c>
      <c r="K296" s="44" t="s">
        <v>34</v>
      </c>
      <c r="L296" s="36" t="s">
        <v>94</v>
      </c>
      <c r="M296" s="106" t="s">
        <v>2126</v>
      </c>
      <c r="N296" s="65"/>
      <c r="O296" s="68"/>
      <c r="P296" s="33"/>
      <c r="Q296" s="34">
        <f t="shared" si="83"/>
        <v>0</v>
      </c>
      <c r="R296" s="34">
        <f t="shared" si="84"/>
        <v>0</v>
      </c>
      <c r="S296" s="34">
        <f t="shared" si="85"/>
        <v>0</v>
      </c>
      <c r="T296" s="34">
        <f t="shared" si="86"/>
        <v>0</v>
      </c>
      <c r="U296" s="34">
        <f t="shared" si="87"/>
        <v>35</v>
      </c>
      <c r="V296" s="34">
        <f t="shared" si="88"/>
        <v>0</v>
      </c>
      <c r="W296" s="34">
        <f t="shared" si="89"/>
        <v>0</v>
      </c>
      <c r="X296" s="34">
        <f t="shared" si="90"/>
        <v>0</v>
      </c>
      <c r="Y296" s="34">
        <f t="shared" si="91"/>
        <v>0</v>
      </c>
      <c r="Z296" s="34"/>
      <c r="AA296" s="71">
        <v>45577</v>
      </c>
      <c r="AB296" s="20" t="s">
        <v>1338</v>
      </c>
      <c r="AC296" s="21" t="s">
        <v>881</v>
      </c>
      <c r="AD296" s="35" t="s">
        <v>2311</v>
      </c>
      <c r="AE296" s="64"/>
      <c r="AF296" s="22"/>
      <c r="AG296" s="22"/>
      <c r="AH296" s="22"/>
      <c r="AI296" s="22"/>
      <c r="AJ296" s="22">
        <v>22</v>
      </c>
      <c r="AK296" s="22"/>
      <c r="AL296" s="22"/>
      <c r="AM296" s="22"/>
      <c r="AN296" s="22"/>
      <c r="AO296" s="22"/>
      <c r="AP296" s="23"/>
      <c r="AQ296" s="23"/>
      <c r="AR296" s="23"/>
      <c r="AS296" s="23"/>
      <c r="AT296" s="23"/>
      <c r="AU296" s="23">
        <v>7</v>
      </c>
      <c r="AV296" s="23"/>
      <c r="AW296" s="23"/>
      <c r="AX296" s="23"/>
      <c r="AY296" s="23"/>
      <c r="AZ296" s="23"/>
      <c r="BA296" s="24"/>
      <c r="BB296" s="24"/>
      <c r="BC296" s="24"/>
      <c r="BD296" s="24"/>
      <c r="BE296" s="24"/>
      <c r="BF296" s="24">
        <v>5</v>
      </c>
      <c r="BG296" s="24"/>
      <c r="BH296" s="24"/>
      <c r="BI296" s="24"/>
      <c r="BJ296" s="24"/>
      <c r="BK296" s="24"/>
      <c r="BL296" s="25"/>
      <c r="BM296" s="25"/>
      <c r="BN296" s="25"/>
      <c r="BO296" s="25"/>
      <c r="BP296" s="25"/>
      <c r="BQ296" s="25"/>
      <c r="BR296" s="25">
        <v>100</v>
      </c>
      <c r="BS296" s="25"/>
      <c r="BT296" s="25"/>
      <c r="BU296" s="25"/>
      <c r="BV296" s="25"/>
    </row>
    <row r="297" spans="1:74" ht="12" customHeight="1" x14ac:dyDescent="0.25">
      <c r="A297" s="27">
        <f>+A295+1</f>
        <v>1</v>
      </c>
      <c r="B297" s="43" t="s">
        <v>208</v>
      </c>
      <c r="C297" s="87" t="s">
        <v>611</v>
      </c>
      <c r="D297" s="88" t="s">
        <v>343</v>
      </c>
      <c r="E297" s="88" t="s">
        <v>219</v>
      </c>
      <c r="F297" s="89">
        <v>40092</v>
      </c>
      <c r="G297" s="29">
        <v>829</v>
      </c>
      <c r="H297" s="29" t="s">
        <v>37</v>
      </c>
      <c r="I297" s="90" t="s">
        <v>808</v>
      </c>
      <c r="J297" s="88" t="s">
        <v>171</v>
      </c>
      <c r="K297" s="44" t="s">
        <v>34</v>
      </c>
      <c r="L297" s="36" t="s">
        <v>94</v>
      </c>
      <c r="M297" s="106" t="s">
        <v>2127</v>
      </c>
      <c r="N297" s="65"/>
      <c r="O297" s="68"/>
      <c r="P297" s="33"/>
      <c r="Q297" s="34">
        <f t="shared" si="83"/>
        <v>0</v>
      </c>
      <c r="R297" s="34">
        <f t="shared" si="84"/>
        <v>0</v>
      </c>
      <c r="S297" s="34">
        <f t="shared" si="85"/>
        <v>0</v>
      </c>
      <c r="T297" s="34">
        <f t="shared" si="86"/>
        <v>0</v>
      </c>
      <c r="U297" s="34">
        <f t="shared" si="87"/>
        <v>31</v>
      </c>
      <c r="V297" s="34">
        <f t="shared" si="88"/>
        <v>0</v>
      </c>
      <c r="W297" s="34">
        <f t="shared" si="89"/>
        <v>0</v>
      </c>
      <c r="X297" s="34">
        <f t="shared" si="90"/>
        <v>0</v>
      </c>
      <c r="Y297" s="34">
        <f t="shared" si="91"/>
        <v>0</v>
      </c>
      <c r="Z297" s="34"/>
      <c r="AA297" s="71">
        <v>45577</v>
      </c>
      <c r="AB297" s="20" t="s">
        <v>1338</v>
      </c>
      <c r="AC297" s="21" t="s">
        <v>881</v>
      </c>
      <c r="AD297" s="35" t="s">
        <v>2311</v>
      </c>
      <c r="AE297" s="64"/>
      <c r="AF297" s="22"/>
      <c r="AG297" s="22"/>
      <c r="AH297" s="22"/>
      <c r="AI297" s="22"/>
      <c r="AJ297" s="22">
        <v>8</v>
      </c>
      <c r="AK297" s="22"/>
      <c r="AL297" s="22"/>
      <c r="AM297" s="22"/>
      <c r="AN297" s="22"/>
      <c r="AO297" s="22"/>
      <c r="AP297" s="23"/>
      <c r="AQ297" s="23"/>
      <c r="AR297" s="23"/>
      <c r="AS297" s="23"/>
      <c r="AT297" s="23"/>
      <c r="AU297" s="23">
        <v>15</v>
      </c>
      <c r="AV297" s="23"/>
      <c r="AW297" s="23"/>
      <c r="AX297" s="23"/>
      <c r="AY297" s="23"/>
      <c r="AZ297" s="23"/>
      <c r="BA297" s="24"/>
      <c r="BB297" s="24"/>
      <c r="BC297" s="24"/>
      <c r="BD297" s="24"/>
      <c r="BE297" s="24"/>
      <c r="BF297" s="24">
        <v>8</v>
      </c>
      <c r="BG297" s="24"/>
      <c r="BH297" s="24"/>
      <c r="BI297" s="24"/>
      <c r="BJ297" s="24"/>
      <c r="BK297" s="24"/>
      <c r="BL297" s="25"/>
      <c r="BM297" s="25"/>
      <c r="BN297" s="25"/>
      <c r="BO297" s="25"/>
      <c r="BP297" s="25"/>
      <c r="BQ297" s="25"/>
      <c r="BR297" s="25"/>
      <c r="BS297" s="25"/>
      <c r="BT297" s="25"/>
      <c r="BU297" s="25"/>
      <c r="BV297" s="25"/>
    </row>
    <row r="298" spans="1:74" ht="12" customHeight="1" x14ac:dyDescent="0.25">
      <c r="A298" s="27"/>
      <c r="B298" s="43" t="s">
        <v>208</v>
      </c>
      <c r="C298" s="87" t="s">
        <v>961</v>
      </c>
      <c r="D298" s="88" t="s">
        <v>962</v>
      </c>
      <c r="E298" s="88" t="s">
        <v>314</v>
      </c>
      <c r="F298" s="89">
        <v>39305</v>
      </c>
      <c r="G298" s="29">
        <v>746</v>
      </c>
      <c r="H298" s="14" t="s">
        <v>33</v>
      </c>
      <c r="I298" s="90" t="s">
        <v>791</v>
      </c>
      <c r="J298" s="88" t="s">
        <v>303</v>
      </c>
      <c r="K298" s="44" t="s">
        <v>34</v>
      </c>
      <c r="L298" s="36" t="s">
        <v>94</v>
      </c>
      <c r="M298" s="106" t="s">
        <v>2128</v>
      </c>
      <c r="N298" s="32"/>
      <c r="O298" s="30"/>
      <c r="P298" s="33"/>
      <c r="Q298" s="34">
        <f t="shared" si="83"/>
        <v>0</v>
      </c>
      <c r="R298" s="34">
        <f t="shared" si="84"/>
        <v>0</v>
      </c>
      <c r="S298" s="34">
        <f t="shared" si="85"/>
        <v>0</v>
      </c>
      <c r="T298" s="34">
        <f t="shared" si="86"/>
        <v>0</v>
      </c>
      <c r="U298" s="34">
        <f t="shared" si="87"/>
        <v>28</v>
      </c>
      <c r="V298" s="34">
        <f t="shared" si="88"/>
        <v>75</v>
      </c>
      <c r="W298" s="34">
        <f t="shared" si="89"/>
        <v>0</v>
      </c>
      <c r="X298" s="34">
        <f t="shared" si="90"/>
        <v>0</v>
      </c>
      <c r="Y298" s="34">
        <f t="shared" si="91"/>
        <v>0</v>
      </c>
      <c r="Z298" s="34"/>
      <c r="AA298" s="71">
        <v>45577</v>
      </c>
      <c r="AB298" s="20" t="s">
        <v>1338</v>
      </c>
      <c r="AC298" s="21" t="s">
        <v>881</v>
      </c>
      <c r="AD298" s="35" t="s">
        <v>2311</v>
      </c>
      <c r="AE298" s="64"/>
      <c r="AF298" s="22"/>
      <c r="AG298" s="22"/>
      <c r="AH298" s="22"/>
      <c r="AI298" s="22"/>
      <c r="AJ298" s="22">
        <v>5</v>
      </c>
      <c r="AK298" s="22"/>
      <c r="AL298" s="22"/>
      <c r="AM298" s="22"/>
      <c r="AN298" s="22"/>
      <c r="AO298" s="22"/>
      <c r="AP298" s="23"/>
      <c r="AQ298" s="23"/>
      <c r="AR298" s="23"/>
      <c r="AS298" s="23"/>
      <c r="AT298" s="23"/>
      <c r="AU298" s="23"/>
      <c r="AV298" s="23">
        <v>75</v>
      </c>
      <c r="AW298" s="23"/>
      <c r="AX298" s="23"/>
      <c r="AY298" s="23"/>
      <c r="AZ298" s="23"/>
      <c r="BA298" s="24"/>
      <c r="BB298" s="24"/>
      <c r="BC298" s="24"/>
      <c r="BD298" s="24"/>
      <c r="BE298" s="24"/>
      <c r="BF298" s="24">
        <v>6</v>
      </c>
      <c r="BG298" s="24"/>
      <c r="BH298" s="24"/>
      <c r="BI298" s="24"/>
      <c r="BJ298" s="24"/>
      <c r="BK298" s="24"/>
      <c r="BL298" s="25"/>
      <c r="BM298" s="25"/>
      <c r="BN298" s="25"/>
      <c r="BO298" s="25"/>
      <c r="BP298" s="25"/>
      <c r="BQ298" s="25">
        <v>17</v>
      </c>
      <c r="BR298" s="25"/>
      <c r="BS298" s="25"/>
      <c r="BT298" s="25"/>
      <c r="BU298" s="25"/>
      <c r="BV298" s="25"/>
    </row>
    <row r="299" spans="1:74" ht="12" customHeight="1" x14ac:dyDescent="0.25">
      <c r="A299" s="27"/>
      <c r="B299" s="43" t="s">
        <v>208</v>
      </c>
      <c r="C299" s="96" t="s">
        <v>372</v>
      </c>
      <c r="D299" s="97" t="s">
        <v>373</v>
      </c>
      <c r="E299" s="98" t="s">
        <v>374</v>
      </c>
      <c r="F299" s="99">
        <v>40152</v>
      </c>
      <c r="G299" s="15">
        <v>800</v>
      </c>
      <c r="H299" s="29" t="s">
        <v>37</v>
      </c>
      <c r="I299" s="95" t="s">
        <v>784</v>
      </c>
      <c r="J299" s="94" t="s">
        <v>317</v>
      </c>
      <c r="K299" s="44" t="s">
        <v>34</v>
      </c>
      <c r="L299" s="36" t="s">
        <v>94</v>
      </c>
      <c r="M299" s="106" t="s">
        <v>2129</v>
      </c>
      <c r="N299" s="65"/>
      <c r="O299" s="30"/>
      <c r="P299" s="33"/>
      <c r="Q299" s="34">
        <f t="shared" si="83"/>
        <v>0</v>
      </c>
      <c r="R299" s="34">
        <f t="shared" si="84"/>
        <v>0</v>
      </c>
      <c r="S299" s="34">
        <f t="shared" si="85"/>
        <v>0</v>
      </c>
      <c r="T299" s="34">
        <f t="shared" si="86"/>
        <v>0</v>
      </c>
      <c r="U299" s="34">
        <f t="shared" si="87"/>
        <v>24</v>
      </c>
      <c r="V299" s="34">
        <f t="shared" si="88"/>
        <v>0</v>
      </c>
      <c r="W299" s="34">
        <f t="shared" si="89"/>
        <v>0</v>
      </c>
      <c r="X299" s="34">
        <f t="shared" si="90"/>
        <v>0</v>
      </c>
      <c r="Y299" s="34">
        <f t="shared" si="91"/>
        <v>0</v>
      </c>
      <c r="Z299" s="34"/>
      <c r="AA299" s="71">
        <v>45577</v>
      </c>
      <c r="AB299" s="20" t="s">
        <v>1338</v>
      </c>
      <c r="AC299" s="21" t="s">
        <v>881</v>
      </c>
      <c r="AD299" s="35" t="s">
        <v>2311</v>
      </c>
      <c r="AE299" s="64"/>
      <c r="AF299" s="22"/>
      <c r="AG299" s="22"/>
      <c r="AH299" s="22"/>
      <c r="AI299" s="22"/>
      <c r="AJ299" s="22">
        <v>6</v>
      </c>
      <c r="AK299" s="22"/>
      <c r="AL299" s="22"/>
      <c r="AM299" s="22"/>
      <c r="AN299" s="22"/>
      <c r="AO299" s="22"/>
      <c r="AP299" s="23"/>
      <c r="AQ299" s="23"/>
      <c r="AR299" s="23"/>
      <c r="AS299" s="23"/>
      <c r="AT299" s="23"/>
      <c r="AU299" s="23"/>
      <c r="AV299" s="23">
        <v>100</v>
      </c>
      <c r="AW299" s="23"/>
      <c r="AX299" s="23"/>
      <c r="AY299" s="23"/>
      <c r="AZ299" s="23"/>
      <c r="BA299" s="24"/>
      <c r="BB299" s="24"/>
      <c r="BC299" s="24"/>
      <c r="BD299" s="24"/>
      <c r="BE299" s="24"/>
      <c r="BF299" s="24">
        <v>17</v>
      </c>
      <c r="BG299" s="24"/>
      <c r="BH299" s="24"/>
      <c r="BI299" s="24"/>
      <c r="BJ299" s="24"/>
      <c r="BK299" s="24"/>
      <c r="BL299" s="25"/>
      <c r="BM299" s="25"/>
      <c r="BN299" s="25"/>
      <c r="BO299" s="25"/>
      <c r="BP299" s="25"/>
      <c r="BQ299" s="25"/>
      <c r="BR299" s="25"/>
      <c r="BS299" s="25"/>
      <c r="BT299" s="25"/>
      <c r="BU299" s="25"/>
      <c r="BV299" s="25"/>
    </row>
    <row r="300" spans="1:74" ht="12" customHeight="1" x14ac:dyDescent="0.25">
      <c r="A300" s="27"/>
      <c r="B300" s="43" t="s">
        <v>208</v>
      </c>
      <c r="C300" s="92" t="s">
        <v>657</v>
      </c>
      <c r="D300" s="93" t="s">
        <v>658</v>
      </c>
      <c r="E300" s="94" t="s">
        <v>659</v>
      </c>
      <c r="F300" s="91">
        <v>39822</v>
      </c>
      <c r="G300" s="14">
        <v>700</v>
      </c>
      <c r="H300" s="29" t="s">
        <v>37</v>
      </c>
      <c r="I300" s="95" t="s">
        <v>810</v>
      </c>
      <c r="J300" s="94" t="s">
        <v>145</v>
      </c>
      <c r="K300" s="44" t="s">
        <v>34</v>
      </c>
      <c r="L300" s="36" t="s">
        <v>94</v>
      </c>
      <c r="M300" s="106" t="s">
        <v>2130</v>
      </c>
      <c r="N300" s="65"/>
      <c r="O300" s="37"/>
      <c r="P300" s="33"/>
      <c r="Q300" s="34">
        <f t="shared" si="83"/>
        <v>0</v>
      </c>
      <c r="R300" s="34">
        <f t="shared" si="84"/>
        <v>0</v>
      </c>
      <c r="S300" s="34">
        <f t="shared" si="85"/>
        <v>0</v>
      </c>
      <c r="T300" s="34">
        <f t="shared" si="86"/>
        <v>0</v>
      </c>
      <c r="U300" s="34">
        <f t="shared" si="87"/>
        <v>14</v>
      </c>
      <c r="V300" s="34">
        <f t="shared" si="88"/>
        <v>42</v>
      </c>
      <c r="W300" s="34">
        <f t="shared" si="89"/>
        <v>0</v>
      </c>
      <c r="X300" s="34">
        <f t="shared" si="90"/>
        <v>0</v>
      </c>
      <c r="Y300" s="34">
        <f t="shared" si="91"/>
        <v>0</v>
      </c>
      <c r="Z300" s="34"/>
      <c r="AA300" s="71">
        <v>45577</v>
      </c>
      <c r="AB300" s="20" t="s">
        <v>1338</v>
      </c>
      <c r="AC300" s="21" t="s">
        <v>881</v>
      </c>
      <c r="AD300" s="35" t="s">
        <v>2311</v>
      </c>
      <c r="AE300" s="64"/>
      <c r="AF300" s="22"/>
      <c r="AG300" s="22"/>
      <c r="AH300" s="22"/>
      <c r="AI300" s="22"/>
      <c r="AJ300" s="22">
        <v>2</v>
      </c>
      <c r="AK300" s="22"/>
      <c r="AL300" s="22"/>
      <c r="AM300" s="22"/>
      <c r="AN300" s="22"/>
      <c r="AO300" s="22"/>
      <c r="AP300" s="23"/>
      <c r="AQ300" s="23"/>
      <c r="AR300" s="23"/>
      <c r="AS300" s="23"/>
      <c r="AT300" s="23"/>
      <c r="AU300" s="23"/>
      <c r="AV300" s="23">
        <v>42</v>
      </c>
      <c r="AW300" s="23"/>
      <c r="AX300" s="23"/>
      <c r="AY300" s="23"/>
      <c r="AZ300" s="23"/>
      <c r="BA300" s="24"/>
      <c r="BB300" s="24"/>
      <c r="BC300" s="24"/>
      <c r="BD300" s="24"/>
      <c r="BE300" s="24"/>
      <c r="BF300" s="24"/>
      <c r="BG300" s="24">
        <v>100</v>
      </c>
      <c r="BH300" s="24"/>
      <c r="BI300" s="24"/>
      <c r="BJ300" s="24"/>
      <c r="BK300" s="24"/>
      <c r="BL300" s="25"/>
      <c r="BM300" s="25"/>
      <c r="BN300" s="25"/>
      <c r="BO300" s="25"/>
      <c r="BP300" s="25"/>
      <c r="BQ300" s="25">
        <v>11</v>
      </c>
      <c r="BR300" s="25"/>
      <c r="BS300" s="25"/>
      <c r="BT300" s="25"/>
      <c r="BU300" s="25"/>
      <c r="BV300" s="25"/>
    </row>
    <row r="301" spans="1:74" ht="12" customHeight="1" x14ac:dyDescent="0.25">
      <c r="A301" s="27"/>
      <c r="B301" s="43" t="s">
        <v>208</v>
      </c>
      <c r="C301" s="92" t="s">
        <v>836</v>
      </c>
      <c r="D301" s="93" t="s">
        <v>837</v>
      </c>
      <c r="E301" s="94" t="s">
        <v>240</v>
      </c>
      <c r="F301" s="91">
        <v>39550</v>
      </c>
      <c r="G301" s="14">
        <v>503</v>
      </c>
      <c r="H301" s="29" t="s">
        <v>36</v>
      </c>
      <c r="I301" s="95" t="s">
        <v>784</v>
      </c>
      <c r="J301" s="94" t="s">
        <v>317</v>
      </c>
      <c r="K301" s="44" t="s">
        <v>34</v>
      </c>
      <c r="L301" s="36" t="s">
        <v>94</v>
      </c>
      <c r="M301" s="106" t="s">
        <v>2131</v>
      </c>
      <c r="N301" s="32"/>
      <c r="O301" s="37"/>
      <c r="P301" s="33"/>
      <c r="Q301" s="34">
        <f t="shared" si="83"/>
        <v>0</v>
      </c>
      <c r="R301" s="34">
        <f t="shared" si="84"/>
        <v>0</v>
      </c>
      <c r="S301" s="34">
        <f t="shared" si="85"/>
        <v>0</v>
      </c>
      <c r="T301" s="34">
        <f t="shared" si="86"/>
        <v>0</v>
      </c>
      <c r="U301" s="34">
        <f t="shared" si="87"/>
        <v>10</v>
      </c>
      <c r="V301" s="34">
        <f t="shared" si="88"/>
        <v>0</v>
      </c>
      <c r="W301" s="34">
        <f t="shared" si="89"/>
        <v>0</v>
      </c>
      <c r="X301" s="34">
        <f t="shared" si="90"/>
        <v>0</v>
      </c>
      <c r="Y301" s="34">
        <f t="shared" si="91"/>
        <v>0</v>
      </c>
      <c r="Z301" s="34"/>
      <c r="AA301" s="71">
        <v>45577</v>
      </c>
      <c r="AB301" s="20" t="s">
        <v>1338</v>
      </c>
      <c r="AC301" s="21" t="s">
        <v>881</v>
      </c>
      <c r="AD301" s="35" t="s">
        <v>2311</v>
      </c>
      <c r="AE301" s="64"/>
      <c r="AF301" s="22"/>
      <c r="AG301" s="22"/>
      <c r="AH301" s="22"/>
      <c r="AI301" s="22"/>
      <c r="AJ301" s="22"/>
      <c r="AK301" s="22">
        <v>100</v>
      </c>
      <c r="AL301" s="22"/>
      <c r="AM301" s="22"/>
      <c r="AN301" s="22"/>
      <c r="AO301" s="22"/>
      <c r="AP301" s="23"/>
      <c r="AQ301" s="23"/>
      <c r="AR301" s="23"/>
      <c r="AS301" s="23"/>
      <c r="AT301" s="23"/>
      <c r="AU301" s="23">
        <v>4</v>
      </c>
      <c r="AV301" s="23"/>
      <c r="AW301" s="23"/>
      <c r="AX301" s="23"/>
      <c r="AY301" s="23"/>
      <c r="AZ301" s="23"/>
      <c r="BA301" s="24"/>
      <c r="BB301" s="24"/>
      <c r="BC301" s="24"/>
      <c r="BD301" s="24"/>
      <c r="BE301" s="24"/>
      <c r="BF301" s="24">
        <v>3</v>
      </c>
      <c r="BG301" s="24"/>
      <c r="BH301" s="24"/>
      <c r="BI301" s="24"/>
      <c r="BJ301" s="24"/>
      <c r="BK301" s="24"/>
      <c r="BL301" s="25"/>
      <c r="BM301" s="25"/>
      <c r="BN301" s="25"/>
      <c r="BO301" s="25"/>
      <c r="BP301" s="25"/>
      <c r="BQ301" s="25">
        <v>2</v>
      </c>
      <c r="BR301" s="25"/>
      <c r="BS301" s="25"/>
      <c r="BT301" s="25"/>
      <c r="BU301" s="25"/>
      <c r="BV301" s="25"/>
    </row>
    <row r="302" spans="1:74" ht="12" customHeight="1" x14ac:dyDescent="0.25">
      <c r="A302" s="27"/>
      <c r="B302" s="43" t="s">
        <v>208</v>
      </c>
      <c r="C302" s="87" t="s">
        <v>954</v>
      </c>
      <c r="D302" s="88" t="s">
        <v>628</v>
      </c>
      <c r="E302" s="88" t="s">
        <v>238</v>
      </c>
      <c r="F302" s="89">
        <v>39723</v>
      </c>
      <c r="G302" s="29">
        <v>622</v>
      </c>
      <c r="H302" s="29" t="s">
        <v>36</v>
      </c>
      <c r="I302" s="90" t="s">
        <v>788</v>
      </c>
      <c r="J302" s="88" t="s">
        <v>955</v>
      </c>
      <c r="K302" s="44" t="s">
        <v>34</v>
      </c>
      <c r="L302" s="36" t="s">
        <v>94</v>
      </c>
      <c r="M302" s="106" t="s">
        <v>2132</v>
      </c>
      <c r="N302" s="32"/>
      <c r="O302" s="37"/>
      <c r="P302" s="33"/>
      <c r="Q302" s="34">
        <f t="shared" si="83"/>
        <v>0</v>
      </c>
      <c r="R302" s="34">
        <f t="shared" si="84"/>
        <v>0</v>
      </c>
      <c r="S302" s="34">
        <f t="shared" si="85"/>
        <v>0</v>
      </c>
      <c r="T302" s="34">
        <f t="shared" si="86"/>
        <v>0</v>
      </c>
      <c r="U302" s="34">
        <f t="shared" si="87"/>
        <v>9</v>
      </c>
      <c r="V302" s="34">
        <f t="shared" si="88"/>
        <v>5</v>
      </c>
      <c r="W302" s="34">
        <f t="shared" si="89"/>
        <v>0</v>
      </c>
      <c r="X302" s="34">
        <f t="shared" si="90"/>
        <v>0</v>
      </c>
      <c r="Y302" s="34">
        <f t="shared" si="91"/>
        <v>0</v>
      </c>
      <c r="Z302" s="34"/>
      <c r="AA302" s="71">
        <v>45577</v>
      </c>
      <c r="AB302" s="20" t="s">
        <v>1338</v>
      </c>
      <c r="AC302" s="21" t="s">
        <v>881</v>
      </c>
      <c r="AD302" s="35" t="s">
        <v>2311</v>
      </c>
      <c r="AE302" s="64"/>
      <c r="AF302" s="22"/>
      <c r="AG302" s="22"/>
      <c r="AH302" s="22"/>
      <c r="AI302" s="22"/>
      <c r="AJ302" s="22"/>
      <c r="AK302" s="22">
        <v>30</v>
      </c>
      <c r="AL302" s="22"/>
      <c r="AM302" s="22"/>
      <c r="AN302" s="22"/>
      <c r="AO302" s="22"/>
      <c r="AP302" s="23"/>
      <c r="AQ302" s="23"/>
      <c r="AR302" s="23"/>
      <c r="AS302" s="23"/>
      <c r="AT302" s="23"/>
      <c r="AU302" s="23"/>
      <c r="AV302" s="23">
        <v>75</v>
      </c>
      <c r="AW302" s="23"/>
      <c r="AX302" s="23"/>
      <c r="AY302" s="23"/>
      <c r="AZ302" s="23"/>
      <c r="BA302" s="24"/>
      <c r="BB302" s="24"/>
      <c r="BC302" s="24"/>
      <c r="BD302" s="24"/>
      <c r="BE302" s="24"/>
      <c r="BF302" s="24"/>
      <c r="BG302" s="24">
        <v>100</v>
      </c>
      <c r="BH302" s="24"/>
      <c r="BI302" s="24"/>
      <c r="BJ302" s="24"/>
      <c r="BK302" s="24"/>
      <c r="BL302" s="25"/>
      <c r="BM302" s="25"/>
      <c r="BN302" s="25"/>
      <c r="BO302" s="25"/>
      <c r="BP302" s="25"/>
      <c r="BQ302" s="25">
        <v>7</v>
      </c>
      <c r="BR302" s="25"/>
      <c r="BS302" s="25"/>
      <c r="BT302" s="25"/>
      <c r="BU302" s="25"/>
      <c r="BV302" s="25"/>
    </row>
    <row r="303" spans="1:74" ht="12" customHeight="1" x14ac:dyDescent="0.25">
      <c r="A303" s="27" t="e">
        <f>+#REF!+1</f>
        <v>#REF!</v>
      </c>
      <c r="B303" s="43" t="s">
        <v>208</v>
      </c>
      <c r="C303" s="87" t="s">
        <v>623</v>
      </c>
      <c r="D303" s="88" t="s">
        <v>318</v>
      </c>
      <c r="E303" s="88" t="s">
        <v>136</v>
      </c>
      <c r="F303" s="89">
        <v>39644</v>
      </c>
      <c r="G303" s="29">
        <v>581</v>
      </c>
      <c r="H303" s="29" t="s">
        <v>36</v>
      </c>
      <c r="I303" s="90" t="s">
        <v>1491</v>
      </c>
      <c r="J303" s="88" t="s">
        <v>1492</v>
      </c>
      <c r="K303" s="44" t="s">
        <v>34</v>
      </c>
      <c r="L303" s="36" t="s">
        <v>94</v>
      </c>
      <c r="M303" s="106" t="s">
        <v>2133</v>
      </c>
      <c r="N303" s="32"/>
      <c r="O303" s="30"/>
      <c r="P303" s="33"/>
      <c r="Q303" s="34">
        <f t="shared" si="83"/>
        <v>0</v>
      </c>
      <c r="R303" s="34">
        <f t="shared" si="84"/>
        <v>0</v>
      </c>
      <c r="S303" s="34">
        <f t="shared" si="85"/>
        <v>0</v>
      </c>
      <c r="T303" s="34">
        <f t="shared" si="86"/>
        <v>0</v>
      </c>
      <c r="U303" s="34">
        <f t="shared" si="87"/>
        <v>5</v>
      </c>
      <c r="V303" s="34">
        <f t="shared" si="88"/>
        <v>75</v>
      </c>
      <c r="W303" s="34">
        <f t="shared" si="89"/>
        <v>0</v>
      </c>
      <c r="X303" s="34">
        <f t="shared" si="90"/>
        <v>0</v>
      </c>
      <c r="Y303" s="34">
        <f t="shared" si="91"/>
        <v>0</v>
      </c>
      <c r="Z303" s="34"/>
      <c r="AA303" s="71">
        <v>45577</v>
      </c>
      <c r="AB303" s="20" t="s">
        <v>1338</v>
      </c>
      <c r="AC303" s="21" t="s">
        <v>881</v>
      </c>
      <c r="AD303" s="35" t="s">
        <v>2311</v>
      </c>
      <c r="AE303" s="64"/>
      <c r="AF303" s="22"/>
      <c r="AG303" s="22"/>
      <c r="AH303" s="22"/>
      <c r="AI303" s="22"/>
      <c r="AJ303" s="22"/>
      <c r="AK303" s="22">
        <v>75</v>
      </c>
      <c r="AL303" s="22"/>
      <c r="AM303" s="22"/>
      <c r="AN303" s="22"/>
      <c r="AO303" s="22"/>
      <c r="AP303" s="23"/>
      <c r="AQ303" s="23"/>
      <c r="AR303" s="23"/>
      <c r="AS303" s="23"/>
      <c r="AT303" s="23"/>
      <c r="AU303" s="23"/>
      <c r="AV303" s="23">
        <v>100</v>
      </c>
      <c r="AW303" s="23"/>
      <c r="AX303" s="23"/>
      <c r="AY303" s="23"/>
      <c r="AZ303" s="23"/>
      <c r="BA303" s="24"/>
      <c r="BB303" s="24"/>
      <c r="BC303" s="24"/>
      <c r="BD303" s="24"/>
      <c r="BE303" s="24"/>
      <c r="BF303" s="24">
        <v>4</v>
      </c>
      <c r="BG303" s="24"/>
      <c r="BH303" s="24"/>
      <c r="BI303" s="24"/>
      <c r="BJ303" s="24"/>
      <c r="BK303" s="24"/>
      <c r="BL303" s="25"/>
      <c r="BM303" s="25"/>
      <c r="BN303" s="25"/>
      <c r="BO303" s="25"/>
      <c r="BP303" s="25"/>
      <c r="BQ303" s="25"/>
      <c r="BR303" s="25"/>
      <c r="BS303" s="25"/>
      <c r="BT303" s="25"/>
      <c r="BU303" s="25"/>
      <c r="BV303" s="25"/>
    </row>
    <row r="304" spans="1:74" ht="12" customHeight="1" x14ac:dyDescent="0.25">
      <c r="A304" s="27" t="e">
        <f>+#REF!+1</f>
        <v>#REF!</v>
      </c>
      <c r="B304" s="43" t="s">
        <v>208</v>
      </c>
      <c r="C304" s="87" t="s">
        <v>576</v>
      </c>
      <c r="D304" s="88" t="s">
        <v>223</v>
      </c>
      <c r="E304" s="88" t="s">
        <v>115</v>
      </c>
      <c r="F304" s="89">
        <v>39054</v>
      </c>
      <c r="G304" s="29">
        <v>500</v>
      </c>
      <c r="H304" s="21" t="s">
        <v>443</v>
      </c>
      <c r="I304" s="90" t="s">
        <v>784</v>
      </c>
      <c r="J304" s="88" t="s">
        <v>317</v>
      </c>
      <c r="K304" s="44" t="s">
        <v>34</v>
      </c>
      <c r="L304" s="36" t="s">
        <v>94</v>
      </c>
      <c r="M304" s="106" t="s">
        <v>2134</v>
      </c>
      <c r="N304" s="32"/>
      <c r="O304" s="30"/>
      <c r="P304" s="33"/>
      <c r="Q304" s="34">
        <f t="shared" si="83"/>
        <v>0</v>
      </c>
      <c r="R304" s="34">
        <f t="shared" si="84"/>
        <v>0</v>
      </c>
      <c r="S304" s="34">
        <f t="shared" si="85"/>
        <v>0</v>
      </c>
      <c r="T304" s="34">
        <f t="shared" si="86"/>
        <v>0</v>
      </c>
      <c r="U304" s="34">
        <f t="shared" si="87"/>
        <v>5</v>
      </c>
      <c r="V304" s="34">
        <f t="shared" si="88"/>
        <v>40</v>
      </c>
      <c r="W304" s="34">
        <f t="shared" si="89"/>
        <v>0</v>
      </c>
      <c r="X304" s="34">
        <f t="shared" si="90"/>
        <v>0</v>
      </c>
      <c r="Y304" s="34">
        <f t="shared" si="91"/>
        <v>0</v>
      </c>
      <c r="Z304" s="34"/>
      <c r="AA304" s="71">
        <v>45577</v>
      </c>
      <c r="AB304" s="20" t="s">
        <v>1338</v>
      </c>
      <c r="AC304" s="21" t="s">
        <v>881</v>
      </c>
      <c r="AD304" s="35" t="s">
        <v>2311</v>
      </c>
      <c r="AE304" s="64"/>
      <c r="AF304" s="22"/>
      <c r="AG304" s="22"/>
      <c r="AH304" s="22"/>
      <c r="AI304" s="22"/>
      <c r="AJ304" s="22">
        <v>4</v>
      </c>
      <c r="AK304" s="22"/>
      <c r="AL304" s="22"/>
      <c r="AM304" s="22"/>
      <c r="AN304" s="22"/>
      <c r="AO304" s="22"/>
      <c r="AP304" s="23"/>
      <c r="AQ304" s="23"/>
      <c r="AR304" s="23"/>
      <c r="AS304" s="23"/>
      <c r="AT304" s="23"/>
      <c r="AU304" s="23"/>
      <c r="AV304" s="23">
        <v>15</v>
      </c>
      <c r="AW304" s="23"/>
      <c r="AX304" s="23"/>
      <c r="AY304" s="23"/>
      <c r="AZ304" s="23"/>
      <c r="BA304" s="24"/>
      <c r="BB304" s="24"/>
      <c r="BC304" s="24"/>
      <c r="BD304" s="24"/>
      <c r="BE304" s="24"/>
      <c r="BF304" s="24"/>
      <c r="BG304" s="24">
        <v>75</v>
      </c>
      <c r="BH304" s="24"/>
      <c r="BI304" s="24"/>
      <c r="BJ304" s="24"/>
      <c r="BK304" s="24"/>
      <c r="BL304" s="25"/>
      <c r="BM304" s="25"/>
      <c r="BN304" s="25"/>
      <c r="BO304" s="25"/>
      <c r="BP304" s="25"/>
      <c r="BQ304" s="25"/>
      <c r="BR304" s="25">
        <v>50</v>
      </c>
      <c r="BS304" s="25"/>
      <c r="BT304" s="25"/>
      <c r="BU304" s="25"/>
      <c r="BV304" s="25"/>
    </row>
    <row r="305" spans="1:74" ht="12" customHeight="1" x14ac:dyDescent="0.25">
      <c r="A305" s="27"/>
      <c r="B305" s="43" t="s">
        <v>208</v>
      </c>
      <c r="C305" s="92" t="s">
        <v>1806</v>
      </c>
      <c r="D305" s="93" t="s">
        <v>250</v>
      </c>
      <c r="E305" s="94" t="s">
        <v>1807</v>
      </c>
      <c r="F305" s="91">
        <v>40012</v>
      </c>
      <c r="G305" s="191">
        <v>924</v>
      </c>
      <c r="H305" s="29" t="s">
        <v>37</v>
      </c>
      <c r="I305" s="95" t="s">
        <v>789</v>
      </c>
      <c r="J305" s="94" t="s">
        <v>310</v>
      </c>
      <c r="K305" s="44" t="s">
        <v>34</v>
      </c>
      <c r="L305" s="18" t="s">
        <v>94</v>
      </c>
      <c r="M305" s="106" t="s">
        <v>2135</v>
      </c>
      <c r="N305" s="32"/>
      <c r="O305" s="41"/>
      <c r="P305" s="33"/>
      <c r="Q305" s="34"/>
      <c r="R305" s="34"/>
      <c r="S305" s="34"/>
      <c r="T305" s="34"/>
      <c r="U305" s="34"/>
      <c r="V305" s="34"/>
      <c r="W305" s="34"/>
      <c r="X305" s="34"/>
      <c r="Y305" s="34"/>
      <c r="Z305" s="34"/>
      <c r="AA305" s="71">
        <v>45577</v>
      </c>
      <c r="AB305" s="20" t="s">
        <v>1338</v>
      </c>
      <c r="AC305" s="21" t="s">
        <v>881</v>
      </c>
      <c r="AD305" s="35" t="s">
        <v>2311</v>
      </c>
      <c r="AE305" s="64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4"/>
      <c r="BB305" s="24"/>
      <c r="BC305" s="24"/>
      <c r="BD305" s="24"/>
      <c r="BE305" s="24"/>
      <c r="BF305" s="24"/>
      <c r="BG305" s="24"/>
      <c r="BH305" s="24"/>
      <c r="BI305" s="24"/>
      <c r="BJ305" s="24"/>
      <c r="BK305" s="24"/>
      <c r="BL305" s="25"/>
      <c r="BM305" s="25"/>
      <c r="BN305" s="25"/>
      <c r="BO305" s="25"/>
      <c r="BP305" s="25"/>
      <c r="BQ305" s="25"/>
      <c r="BR305" s="25"/>
      <c r="BS305" s="25"/>
      <c r="BT305" s="25"/>
      <c r="BU305" s="25"/>
      <c r="BV305" s="25"/>
    </row>
    <row r="306" spans="1:74" ht="12" customHeight="1" x14ac:dyDescent="0.25">
      <c r="A306" s="27"/>
      <c r="B306" s="43" t="s">
        <v>208</v>
      </c>
      <c r="C306" s="92" t="s">
        <v>833</v>
      </c>
      <c r="D306" s="93" t="s">
        <v>834</v>
      </c>
      <c r="E306" s="94" t="s">
        <v>835</v>
      </c>
      <c r="F306" s="91">
        <v>39724</v>
      </c>
      <c r="G306" s="14">
        <v>597</v>
      </c>
      <c r="H306" s="29" t="s">
        <v>36</v>
      </c>
      <c r="I306" s="95" t="s">
        <v>783</v>
      </c>
      <c r="J306" s="94" t="s">
        <v>820</v>
      </c>
      <c r="K306" s="44" t="s">
        <v>34</v>
      </c>
      <c r="L306" s="36" t="s">
        <v>93</v>
      </c>
      <c r="M306" s="106" t="s">
        <v>2136</v>
      </c>
      <c r="N306" s="32"/>
      <c r="O306" s="37"/>
      <c r="P306" s="33"/>
      <c r="Q306" s="34">
        <f t="shared" ref="Q306:Q325" si="92">MOD(AF306+AQ306+BB306+BM306+ROUND((AG306+AR306+BC306+BN306-R306)/100,),100)</f>
        <v>0</v>
      </c>
      <c r="R306" s="34">
        <f t="shared" ref="R306:R325" si="93">MOD(AG306+AR306+BC306+BN306+ROUND((AH306+AS306+BD306+BO306-S306)/100,),100)</f>
        <v>0</v>
      </c>
      <c r="S306" s="34">
        <f t="shared" ref="S306:S325" si="94">MOD(AH306+AS306+BD306+BO306+ROUND((AI306+AT306+BE306+BP306-T306)/100,),100)</f>
        <v>0</v>
      </c>
      <c r="T306" s="34">
        <f t="shared" ref="T306:T325" si="95">MOD(AI306+AT306+BE306+BP306+ROUND((AJ306+AU306+BF306+BQ306-U306)/100,),100)</f>
        <v>0</v>
      </c>
      <c r="U306" s="34">
        <f t="shared" ref="U306:U325" si="96">MOD(AJ306+AU306+BF306+BQ306+ROUND((AK306+AV306+BG306+BR306-V306)/100,),100)</f>
        <v>5</v>
      </c>
      <c r="V306" s="34">
        <f t="shared" ref="V306:V325" si="97">MOD(AK306+AV306+BG306+BR306+ROUND((AL306+AW306+BH306+BS306-W306)/100,),100)</f>
        <v>0</v>
      </c>
      <c r="W306" s="34">
        <f t="shared" ref="W306:W325" si="98">MOD(AL306+AW306+BH306+BS306+ROUND((AM306+AX306+BI306+BT306-X306)/100,),100)</f>
        <v>0</v>
      </c>
      <c r="X306" s="34">
        <f t="shared" ref="X306:X325" si="99">MOD(AM306+AX306+BI306+BT306+ROUND((AN306+AY306+BJ306+BU306-Y306)/100,),100)</f>
        <v>0</v>
      </c>
      <c r="Y306" s="34">
        <f t="shared" ref="Y306:Y325" si="100">MOD(AN306+AY306+BJ306+BU306+ROUND((AO306+AZ306+BK306+BV306-Z306)/100,),100)</f>
        <v>0</v>
      </c>
      <c r="Z306" s="34"/>
      <c r="AA306" s="71">
        <v>45577</v>
      </c>
      <c r="AB306" s="20" t="s">
        <v>1338</v>
      </c>
      <c r="AC306" s="21" t="s">
        <v>881</v>
      </c>
      <c r="AD306" s="35" t="s">
        <v>2311</v>
      </c>
      <c r="AE306" s="64"/>
      <c r="AF306" s="22"/>
      <c r="AG306" s="22"/>
      <c r="AH306" s="22"/>
      <c r="AI306" s="22"/>
      <c r="AJ306" s="22"/>
      <c r="AK306" s="22">
        <v>50</v>
      </c>
      <c r="AL306" s="22"/>
      <c r="AM306" s="22"/>
      <c r="AN306" s="22"/>
      <c r="AO306" s="22"/>
      <c r="AP306" s="23"/>
      <c r="AQ306" s="23"/>
      <c r="AR306" s="23"/>
      <c r="AS306" s="23"/>
      <c r="AT306" s="23"/>
      <c r="AU306" s="23"/>
      <c r="AV306" s="23">
        <v>50</v>
      </c>
      <c r="AW306" s="23"/>
      <c r="AX306" s="23"/>
      <c r="AY306" s="23"/>
      <c r="AZ306" s="23"/>
      <c r="BA306" s="24"/>
      <c r="BB306" s="24"/>
      <c r="BC306" s="24"/>
      <c r="BD306" s="24"/>
      <c r="BE306" s="24"/>
      <c r="BF306" s="24"/>
      <c r="BG306" s="24">
        <v>100</v>
      </c>
      <c r="BH306" s="24"/>
      <c r="BI306" s="24"/>
      <c r="BJ306" s="24"/>
      <c r="BK306" s="24"/>
      <c r="BL306" s="25"/>
      <c r="BM306" s="25"/>
      <c r="BN306" s="25"/>
      <c r="BO306" s="25"/>
      <c r="BP306" s="25"/>
      <c r="BQ306" s="25">
        <v>3</v>
      </c>
      <c r="BR306" s="25"/>
      <c r="BS306" s="25"/>
      <c r="BT306" s="25"/>
      <c r="BU306" s="25"/>
      <c r="BV306" s="25"/>
    </row>
    <row r="307" spans="1:74" ht="12" customHeight="1" x14ac:dyDescent="0.25">
      <c r="A307" s="27">
        <v>1</v>
      </c>
      <c r="B307" s="43" t="s">
        <v>208</v>
      </c>
      <c r="C307" s="87" t="s">
        <v>622</v>
      </c>
      <c r="D307" s="88" t="s">
        <v>223</v>
      </c>
      <c r="E307" s="88" t="s">
        <v>282</v>
      </c>
      <c r="F307" s="89">
        <v>40153</v>
      </c>
      <c r="G307" s="29">
        <v>577</v>
      </c>
      <c r="H307" s="29" t="s">
        <v>37</v>
      </c>
      <c r="I307" s="90" t="s">
        <v>784</v>
      </c>
      <c r="J307" s="88" t="s">
        <v>317</v>
      </c>
      <c r="K307" s="44" t="s">
        <v>34</v>
      </c>
      <c r="L307" s="36" t="s">
        <v>93</v>
      </c>
      <c r="M307" s="106" t="s">
        <v>2137</v>
      </c>
      <c r="N307" s="65"/>
      <c r="O307" s="30"/>
      <c r="P307" s="33"/>
      <c r="Q307" s="34">
        <f t="shared" si="92"/>
        <v>0</v>
      </c>
      <c r="R307" s="34">
        <f t="shared" si="93"/>
        <v>0</v>
      </c>
      <c r="S307" s="34">
        <f t="shared" si="94"/>
        <v>0</v>
      </c>
      <c r="T307" s="34">
        <f t="shared" si="95"/>
        <v>0</v>
      </c>
      <c r="U307" s="34">
        <f t="shared" si="96"/>
        <v>3</v>
      </c>
      <c r="V307" s="34">
        <f t="shared" si="97"/>
        <v>87</v>
      </c>
      <c r="W307" s="34">
        <f t="shared" si="98"/>
        <v>0</v>
      </c>
      <c r="X307" s="34">
        <f t="shared" si="99"/>
        <v>0</v>
      </c>
      <c r="Y307" s="34">
        <f t="shared" si="100"/>
        <v>0</v>
      </c>
      <c r="Z307" s="34"/>
      <c r="AA307" s="71">
        <v>45577</v>
      </c>
      <c r="AB307" s="20" t="s">
        <v>1338</v>
      </c>
      <c r="AC307" s="21" t="s">
        <v>881</v>
      </c>
      <c r="AD307" s="35" t="s">
        <v>2311</v>
      </c>
      <c r="AE307" s="64"/>
      <c r="AF307" s="22"/>
      <c r="AG307" s="22"/>
      <c r="AH307" s="22"/>
      <c r="AI307" s="22"/>
      <c r="AJ307" s="22"/>
      <c r="AK307" s="22">
        <v>80</v>
      </c>
      <c r="AL307" s="22"/>
      <c r="AM307" s="22"/>
      <c r="AN307" s="22"/>
      <c r="AO307" s="22"/>
      <c r="AP307" s="23"/>
      <c r="AQ307" s="23"/>
      <c r="AR307" s="23"/>
      <c r="AS307" s="23"/>
      <c r="AT307" s="23"/>
      <c r="AU307" s="23">
        <v>3</v>
      </c>
      <c r="AV307" s="23"/>
      <c r="AW307" s="23"/>
      <c r="AX307" s="23"/>
      <c r="AY307" s="23"/>
      <c r="AZ307" s="23"/>
      <c r="BA307" s="24"/>
      <c r="BB307" s="24"/>
      <c r="BC307" s="24"/>
      <c r="BD307" s="24"/>
      <c r="BE307" s="24"/>
      <c r="BF307" s="24"/>
      <c r="BG307" s="24"/>
      <c r="BH307" s="24"/>
      <c r="BI307" s="24"/>
      <c r="BJ307" s="24"/>
      <c r="BK307" s="24"/>
      <c r="BL307" s="25"/>
      <c r="BM307" s="25"/>
      <c r="BN307" s="25"/>
      <c r="BO307" s="25"/>
      <c r="BP307" s="25"/>
      <c r="BQ307" s="25"/>
      <c r="BR307" s="25">
        <v>7</v>
      </c>
      <c r="BS307" s="25"/>
      <c r="BT307" s="25"/>
      <c r="BU307" s="25"/>
      <c r="BV307" s="25"/>
    </row>
    <row r="308" spans="1:74" ht="12" customHeight="1" x14ac:dyDescent="0.25">
      <c r="A308" s="27"/>
      <c r="B308" s="43" t="s">
        <v>208</v>
      </c>
      <c r="C308" s="92" t="s">
        <v>641</v>
      </c>
      <c r="D308" s="93" t="s">
        <v>642</v>
      </c>
      <c r="E308" s="94" t="s">
        <v>148</v>
      </c>
      <c r="F308" s="91">
        <v>39657</v>
      </c>
      <c r="G308" s="14">
        <v>526</v>
      </c>
      <c r="H308" s="29" t="s">
        <v>36</v>
      </c>
      <c r="I308" s="95" t="s">
        <v>810</v>
      </c>
      <c r="J308" s="94" t="s">
        <v>145</v>
      </c>
      <c r="K308" s="44" t="s">
        <v>34</v>
      </c>
      <c r="L308" s="36" t="s">
        <v>93</v>
      </c>
      <c r="M308" s="106" t="s">
        <v>2138</v>
      </c>
      <c r="N308" s="32"/>
      <c r="O308" s="37"/>
      <c r="P308" s="33"/>
      <c r="Q308" s="34">
        <f t="shared" si="92"/>
        <v>0</v>
      </c>
      <c r="R308" s="34">
        <f t="shared" si="93"/>
        <v>0</v>
      </c>
      <c r="S308" s="34">
        <f t="shared" si="94"/>
        <v>0</v>
      </c>
      <c r="T308" s="34">
        <f t="shared" si="95"/>
        <v>0</v>
      </c>
      <c r="U308" s="34">
        <f t="shared" si="96"/>
        <v>1</v>
      </c>
      <c r="V308" s="34">
        <f t="shared" si="97"/>
        <v>85</v>
      </c>
      <c r="W308" s="34">
        <f t="shared" si="98"/>
        <v>0</v>
      </c>
      <c r="X308" s="34">
        <f t="shared" si="99"/>
        <v>0</v>
      </c>
      <c r="Y308" s="34">
        <f t="shared" si="100"/>
        <v>0</v>
      </c>
      <c r="Z308" s="34"/>
      <c r="AA308" s="71">
        <v>45577</v>
      </c>
      <c r="AB308" s="20" t="s">
        <v>1338</v>
      </c>
      <c r="AC308" s="21" t="s">
        <v>881</v>
      </c>
      <c r="AD308" s="35" t="s">
        <v>2311</v>
      </c>
      <c r="AE308" s="64"/>
      <c r="AF308" s="22"/>
      <c r="AG308" s="22"/>
      <c r="AH308" s="22"/>
      <c r="AI308" s="22"/>
      <c r="AJ308" s="22"/>
      <c r="AK308" s="22">
        <v>50</v>
      </c>
      <c r="AL308" s="22"/>
      <c r="AM308" s="22"/>
      <c r="AN308" s="22"/>
      <c r="AO308" s="22"/>
      <c r="AP308" s="23"/>
      <c r="AQ308" s="23"/>
      <c r="AR308" s="23"/>
      <c r="AS308" s="23"/>
      <c r="AT308" s="23"/>
      <c r="AU308" s="23"/>
      <c r="AV308" s="23">
        <v>75</v>
      </c>
      <c r="AW308" s="23"/>
      <c r="AX308" s="23"/>
      <c r="AY308" s="23"/>
      <c r="AZ308" s="23"/>
      <c r="BA308" s="24"/>
      <c r="BB308" s="24"/>
      <c r="BC308" s="24"/>
      <c r="BD308" s="24"/>
      <c r="BE308" s="24"/>
      <c r="BF308" s="24"/>
      <c r="BG308" s="24">
        <v>30</v>
      </c>
      <c r="BH308" s="24"/>
      <c r="BI308" s="24"/>
      <c r="BJ308" s="24"/>
      <c r="BK308" s="24"/>
      <c r="BL308" s="25"/>
      <c r="BM308" s="25"/>
      <c r="BN308" s="25"/>
      <c r="BO308" s="25"/>
      <c r="BP308" s="25"/>
      <c r="BQ308" s="25"/>
      <c r="BR308" s="25">
        <v>30</v>
      </c>
      <c r="BS308" s="25"/>
      <c r="BT308" s="25"/>
      <c r="BU308" s="25"/>
      <c r="BV308" s="25"/>
    </row>
    <row r="309" spans="1:74" ht="12" customHeight="1" x14ac:dyDescent="0.25">
      <c r="A309" s="27"/>
      <c r="B309" s="43" t="s">
        <v>208</v>
      </c>
      <c r="C309" s="92" t="s">
        <v>319</v>
      </c>
      <c r="D309" s="93" t="s">
        <v>76</v>
      </c>
      <c r="E309" s="94" t="s">
        <v>95</v>
      </c>
      <c r="F309" s="91">
        <v>39647</v>
      </c>
      <c r="G309" s="14">
        <v>559</v>
      </c>
      <c r="H309" s="29" t="s">
        <v>36</v>
      </c>
      <c r="I309" s="95" t="s">
        <v>773</v>
      </c>
      <c r="J309" s="94" t="s">
        <v>142</v>
      </c>
      <c r="K309" s="44" t="s">
        <v>34</v>
      </c>
      <c r="L309" s="36" t="s">
        <v>93</v>
      </c>
      <c r="M309" s="106" t="s">
        <v>2139</v>
      </c>
      <c r="N309" s="32"/>
      <c r="O309" s="30"/>
      <c r="P309" s="33"/>
      <c r="Q309" s="34">
        <f t="shared" si="92"/>
        <v>0</v>
      </c>
      <c r="R309" s="34">
        <f t="shared" si="93"/>
        <v>0</v>
      </c>
      <c r="S309" s="34">
        <f t="shared" si="94"/>
        <v>0</v>
      </c>
      <c r="T309" s="34">
        <f t="shared" si="95"/>
        <v>0</v>
      </c>
      <c r="U309" s="34">
        <f t="shared" si="96"/>
        <v>1</v>
      </c>
      <c r="V309" s="34">
        <f t="shared" si="97"/>
        <v>60</v>
      </c>
      <c r="W309" s="34">
        <f t="shared" si="98"/>
        <v>0</v>
      </c>
      <c r="X309" s="34">
        <f t="shared" si="99"/>
        <v>0</v>
      </c>
      <c r="Y309" s="34">
        <f t="shared" si="100"/>
        <v>0</v>
      </c>
      <c r="Z309" s="34"/>
      <c r="AA309" s="71">
        <v>45577</v>
      </c>
      <c r="AB309" s="20" t="s">
        <v>1338</v>
      </c>
      <c r="AC309" s="21" t="s">
        <v>881</v>
      </c>
      <c r="AD309" s="35" t="s">
        <v>2311</v>
      </c>
      <c r="AE309" s="64"/>
      <c r="AF309" s="22"/>
      <c r="AG309" s="22"/>
      <c r="AH309" s="22"/>
      <c r="AI309" s="22"/>
      <c r="AJ309" s="22"/>
      <c r="AK309" s="22">
        <v>30</v>
      </c>
      <c r="AL309" s="22"/>
      <c r="AM309" s="22"/>
      <c r="AN309" s="22"/>
      <c r="AO309" s="22"/>
      <c r="AP309" s="23"/>
      <c r="AQ309" s="23"/>
      <c r="AR309" s="23"/>
      <c r="AS309" s="23"/>
      <c r="AT309" s="23"/>
      <c r="AU309" s="23"/>
      <c r="AV309" s="23">
        <v>30</v>
      </c>
      <c r="AW309" s="23"/>
      <c r="AX309" s="23"/>
      <c r="AY309" s="23"/>
      <c r="AZ309" s="23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5"/>
      <c r="BM309" s="25"/>
      <c r="BN309" s="25"/>
      <c r="BO309" s="25"/>
      <c r="BP309" s="25"/>
      <c r="BQ309" s="25"/>
      <c r="BR309" s="25">
        <v>100</v>
      </c>
      <c r="BS309" s="25"/>
      <c r="BT309" s="25"/>
      <c r="BU309" s="25"/>
      <c r="BV309" s="25"/>
    </row>
    <row r="310" spans="1:74" ht="12" customHeight="1" x14ac:dyDescent="0.25">
      <c r="A310" s="27"/>
      <c r="B310" s="43" t="s">
        <v>208</v>
      </c>
      <c r="C310" s="87" t="s">
        <v>1276</v>
      </c>
      <c r="D310" s="88" t="s">
        <v>1277</v>
      </c>
      <c r="E310" s="88" t="s">
        <v>248</v>
      </c>
      <c r="F310" s="89">
        <v>39349</v>
      </c>
      <c r="G310" s="29">
        <v>509</v>
      </c>
      <c r="H310" s="14" t="s">
        <v>33</v>
      </c>
      <c r="I310" s="90" t="s">
        <v>769</v>
      </c>
      <c r="J310" s="88" t="s">
        <v>770</v>
      </c>
      <c r="K310" s="44" t="s">
        <v>34</v>
      </c>
      <c r="L310" s="36" t="s">
        <v>93</v>
      </c>
      <c r="M310" s="106" t="s">
        <v>2140</v>
      </c>
      <c r="N310" s="32"/>
      <c r="O310" s="30"/>
      <c r="P310" s="33"/>
      <c r="Q310" s="34">
        <f t="shared" si="92"/>
        <v>0</v>
      </c>
      <c r="R310" s="34">
        <f t="shared" si="93"/>
        <v>0</v>
      </c>
      <c r="S310" s="34">
        <f t="shared" si="94"/>
        <v>0</v>
      </c>
      <c r="T310" s="34">
        <f t="shared" si="95"/>
        <v>0</v>
      </c>
      <c r="U310" s="34">
        <f t="shared" si="96"/>
        <v>1</v>
      </c>
      <c r="V310" s="34">
        <f t="shared" si="97"/>
        <v>30</v>
      </c>
      <c r="W310" s="34">
        <f t="shared" si="98"/>
        <v>0</v>
      </c>
      <c r="X310" s="34">
        <f t="shared" si="99"/>
        <v>0</v>
      </c>
      <c r="Y310" s="34">
        <f t="shared" si="100"/>
        <v>0</v>
      </c>
      <c r="Z310" s="34"/>
      <c r="AA310" s="71">
        <v>45577</v>
      </c>
      <c r="AB310" s="20" t="s">
        <v>1338</v>
      </c>
      <c r="AC310" s="21" t="s">
        <v>881</v>
      </c>
      <c r="AD310" s="35" t="s">
        <v>2311</v>
      </c>
      <c r="AE310" s="64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3"/>
      <c r="AQ310" s="23"/>
      <c r="AR310" s="23"/>
      <c r="AS310" s="23"/>
      <c r="AT310" s="23"/>
      <c r="AU310" s="23"/>
      <c r="AV310" s="23">
        <v>30</v>
      </c>
      <c r="AW310" s="23"/>
      <c r="AX310" s="23"/>
      <c r="AY310" s="23"/>
      <c r="AZ310" s="23"/>
      <c r="BA310" s="24"/>
      <c r="BB310" s="24"/>
      <c r="BC310" s="24"/>
      <c r="BD310" s="24"/>
      <c r="BE310" s="24"/>
      <c r="BF310" s="24"/>
      <c r="BG310" s="24">
        <v>50</v>
      </c>
      <c r="BH310" s="24"/>
      <c r="BI310" s="24"/>
      <c r="BJ310" s="24"/>
      <c r="BK310" s="24"/>
      <c r="BL310" s="25"/>
      <c r="BM310" s="25"/>
      <c r="BN310" s="25"/>
      <c r="BO310" s="25"/>
      <c r="BP310" s="25"/>
      <c r="BQ310" s="25"/>
      <c r="BR310" s="25">
        <v>50</v>
      </c>
      <c r="BS310" s="25"/>
      <c r="BT310" s="25"/>
      <c r="BU310" s="25"/>
      <c r="BV310" s="25"/>
    </row>
    <row r="311" spans="1:74" ht="12" customHeight="1" x14ac:dyDescent="0.25">
      <c r="A311" s="27"/>
      <c r="B311" s="43" t="s">
        <v>208</v>
      </c>
      <c r="C311" s="92" t="s">
        <v>643</v>
      </c>
      <c r="D311" s="93" t="s">
        <v>644</v>
      </c>
      <c r="E311" s="94" t="s">
        <v>200</v>
      </c>
      <c r="F311" s="91">
        <v>39867</v>
      </c>
      <c r="G311" s="14">
        <v>632</v>
      </c>
      <c r="H311" s="29" t="s">
        <v>37</v>
      </c>
      <c r="I311" s="95" t="s">
        <v>814</v>
      </c>
      <c r="J311" s="94" t="s">
        <v>351</v>
      </c>
      <c r="K311" s="44" t="s">
        <v>34</v>
      </c>
      <c r="L311" s="36" t="s">
        <v>93</v>
      </c>
      <c r="M311" s="106" t="s">
        <v>2141</v>
      </c>
      <c r="N311" s="65"/>
      <c r="O311" s="30"/>
      <c r="P311" s="33"/>
      <c r="Q311" s="34">
        <f t="shared" si="92"/>
        <v>0</v>
      </c>
      <c r="R311" s="34">
        <f t="shared" si="93"/>
        <v>0</v>
      </c>
      <c r="S311" s="34">
        <f t="shared" si="94"/>
        <v>0</v>
      </c>
      <c r="T311" s="34">
        <f t="shared" si="95"/>
        <v>0</v>
      </c>
      <c r="U311" s="34">
        <f t="shared" si="96"/>
        <v>1</v>
      </c>
      <c r="V311" s="34">
        <f t="shared" si="97"/>
        <v>2</v>
      </c>
      <c r="W311" s="34">
        <f t="shared" si="98"/>
        <v>0</v>
      </c>
      <c r="X311" s="34">
        <f t="shared" si="99"/>
        <v>0</v>
      </c>
      <c r="Y311" s="34">
        <f t="shared" si="100"/>
        <v>0</v>
      </c>
      <c r="Z311" s="34"/>
      <c r="AA311" s="71">
        <v>45577</v>
      </c>
      <c r="AB311" s="20" t="s">
        <v>1338</v>
      </c>
      <c r="AC311" s="21" t="s">
        <v>881</v>
      </c>
      <c r="AD311" s="35" t="s">
        <v>2311</v>
      </c>
      <c r="AE311" s="64"/>
      <c r="AF311" s="22"/>
      <c r="AG311" s="22"/>
      <c r="AH311" s="22"/>
      <c r="AI311" s="22"/>
      <c r="AJ311" s="22"/>
      <c r="AK311" s="22">
        <v>15</v>
      </c>
      <c r="AL311" s="22"/>
      <c r="AM311" s="22"/>
      <c r="AN311" s="22"/>
      <c r="AO311" s="22"/>
      <c r="AP311" s="23"/>
      <c r="AQ311" s="23"/>
      <c r="AR311" s="23"/>
      <c r="AS311" s="23"/>
      <c r="AT311" s="23"/>
      <c r="AU311" s="23"/>
      <c r="AV311" s="23">
        <v>32</v>
      </c>
      <c r="AW311" s="23"/>
      <c r="AX311" s="23"/>
      <c r="AY311" s="23"/>
      <c r="AZ311" s="23"/>
      <c r="BA311" s="24"/>
      <c r="BB311" s="24"/>
      <c r="BC311" s="24"/>
      <c r="BD311" s="24"/>
      <c r="BE311" s="24"/>
      <c r="BF311" s="24"/>
      <c r="BG311" s="24">
        <v>32</v>
      </c>
      <c r="BH311" s="24"/>
      <c r="BI311" s="24"/>
      <c r="BJ311" s="24"/>
      <c r="BK311" s="24"/>
      <c r="BL311" s="25"/>
      <c r="BM311" s="25"/>
      <c r="BN311" s="25"/>
      <c r="BO311" s="25"/>
      <c r="BP311" s="25"/>
      <c r="BQ311" s="25"/>
      <c r="BR311" s="25">
        <v>23</v>
      </c>
      <c r="BS311" s="25"/>
      <c r="BT311" s="25"/>
      <c r="BU311" s="25"/>
      <c r="BV311" s="25"/>
    </row>
    <row r="312" spans="1:74" ht="12" customHeight="1" x14ac:dyDescent="0.25">
      <c r="A312" s="27"/>
      <c r="B312" s="43" t="s">
        <v>208</v>
      </c>
      <c r="C312" s="92" t="s">
        <v>647</v>
      </c>
      <c r="D312" s="93" t="s">
        <v>648</v>
      </c>
      <c r="E312" s="94" t="s">
        <v>211</v>
      </c>
      <c r="F312" s="91">
        <v>39931</v>
      </c>
      <c r="G312" s="14">
        <v>661</v>
      </c>
      <c r="H312" s="29" t="s">
        <v>37</v>
      </c>
      <c r="I312" s="95" t="s">
        <v>784</v>
      </c>
      <c r="J312" s="94" t="s">
        <v>317</v>
      </c>
      <c r="K312" s="44" t="s">
        <v>34</v>
      </c>
      <c r="L312" s="36" t="s">
        <v>93</v>
      </c>
      <c r="M312" s="106" t="s">
        <v>2142</v>
      </c>
      <c r="N312" s="65"/>
      <c r="O312" s="30"/>
      <c r="P312" s="33"/>
      <c r="Q312" s="34">
        <f t="shared" si="92"/>
        <v>0</v>
      </c>
      <c r="R312" s="34">
        <f t="shared" si="93"/>
        <v>0</v>
      </c>
      <c r="S312" s="34">
        <f t="shared" si="94"/>
        <v>0</v>
      </c>
      <c r="T312" s="34">
        <f t="shared" si="95"/>
        <v>0</v>
      </c>
      <c r="U312" s="34">
        <f t="shared" si="96"/>
        <v>0</v>
      </c>
      <c r="V312" s="34">
        <f t="shared" si="97"/>
        <v>95</v>
      </c>
      <c r="W312" s="34">
        <f t="shared" si="98"/>
        <v>0</v>
      </c>
      <c r="X312" s="34">
        <f t="shared" si="99"/>
        <v>0</v>
      </c>
      <c r="Y312" s="34">
        <f t="shared" si="100"/>
        <v>0</v>
      </c>
      <c r="Z312" s="34"/>
      <c r="AA312" s="71">
        <v>45577</v>
      </c>
      <c r="AB312" s="20" t="s">
        <v>1338</v>
      </c>
      <c r="AC312" s="21" t="s">
        <v>881</v>
      </c>
      <c r="AD312" s="35" t="s">
        <v>2311</v>
      </c>
      <c r="AE312" s="64"/>
      <c r="AF312" s="22"/>
      <c r="AG312" s="22"/>
      <c r="AH312" s="22"/>
      <c r="AI312" s="22"/>
      <c r="AJ312" s="22"/>
      <c r="AK312" s="22">
        <v>42</v>
      </c>
      <c r="AL312" s="22"/>
      <c r="AM312" s="22"/>
      <c r="AN312" s="22"/>
      <c r="AO312" s="22"/>
      <c r="AP312" s="23"/>
      <c r="AQ312" s="23"/>
      <c r="AR312" s="23"/>
      <c r="AS312" s="23"/>
      <c r="AT312" s="23"/>
      <c r="AU312" s="23"/>
      <c r="AV312" s="23">
        <v>28</v>
      </c>
      <c r="AW312" s="23"/>
      <c r="AX312" s="23"/>
      <c r="AY312" s="23"/>
      <c r="AZ312" s="23"/>
      <c r="BA312" s="24"/>
      <c r="BB312" s="24"/>
      <c r="BC312" s="24"/>
      <c r="BD312" s="24"/>
      <c r="BE312" s="24"/>
      <c r="BF312" s="24"/>
      <c r="BG312" s="24">
        <v>25</v>
      </c>
      <c r="BH312" s="24"/>
      <c r="BI312" s="24"/>
      <c r="BJ312" s="24"/>
      <c r="BK312" s="24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</row>
    <row r="313" spans="1:74" ht="12" customHeight="1" x14ac:dyDescent="0.25">
      <c r="A313" s="27"/>
      <c r="B313" s="43" t="s">
        <v>208</v>
      </c>
      <c r="C313" s="92" t="s">
        <v>650</v>
      </c>
      <c r="D313" s="93" t="s">
        <v>651</v>
      </c>
      <c r="E313" s="94" t="s">
        <v>652</v>
      </c>
      <c r="F313" s="91">
        <v>39908</v>
      </c>
      <c r="G313" s="14">
        <v>624</v>
      </c>
      <c r="H313" s="29" t="s">
        <v>37</v>
      </c>
      <c r="I313" s="95" t="s">
        <v>784</v>
      </c>
      <c r="J313" s="94" t="s">
        <v>317</v>
      </c>
      <c r="K313" s="44" t="s">
        <v>34</v>
      </c>
      <c r="L313" s="36" t="s">
        <v>93</v>
      </c>
      <c r="M313" s="106" t="s">
        <v>2143</v>
      </c>
      <c r="N313" s="65"/>
      <c r="O313" s="30"/>
      <c r="P313" s="33"/>
      <c r="Q313" s="34">
        <f t="shared" si="92"/>
        <v>0</v>
      </c>
      <c r="R313" s="34">
        <f t="shared" si="93"/>
        <v>0</v>
      </c>
      <c r="S313" s="34">
        <f t="shared" si="94"/>
        <v>0</v>
      </c>
      <c r="T313" s="34">
        <f t="shared" si="95"/>
        <v>0</v>
      </c>
      <c r="U313" s="34">
        <f t="shared" si="96"/>
        <v>0</v>
      </c>
      <c r="V313" s="34">
        <f t="shared" si="97"/>
        <v>93</v>
      </c>
      <c r="W313" s="34">
        <f t="shared" si="98"/>
        <v>0</v>
      </c>
      <c r="X313" s="34">
        <f t="shared" si="99"/>
        <v>0</v>
      </c>
      <c r="Y313" s="34">
        <f t="shared" si="100"/>
        <v>0</v>
      </c>
      <c r="Z313" s="34"/>
      <c r="AA313" s="71">
        <v>45577</v>
      </c>
      <c r="AB313" s="20" t="s">
        <v>1338</v>
      </c>
      <c r="AC313" s="21" t="s">
        <v>881</v>
      </c>
      <c r="AD313" s="35" t="s">
        <v>2311</v>
      </c>
      <c r="AE313" s="64"/>
      <c r="AF313" s="22"/>
      <c r="AG313" s="22"/>
      <c r="AH313" s="22"/>
      <c r="AI313" s="22"/>
      <c r="AJ313" s="22"/>
      <c r="AK313" s="22">
        <v>17</v>
      </c>
      <c r="AL313" s="22"/>
      <c r="AM313" s="22"/>
      <c r="AN313" s="22"/>
      <c r="AO313" s="22"/>
      <c r="AP313" s="23"/>
      <c r="AQ313" s="23"/>
      <c r="AR313" s="23"/>
      <c r="AS313" s="23"/>
      <c r="AT313" s="23"/>
      <c r="AU313" s="23"/>
      <c r="AV313" s="23">
        <v>15</v>
      </c>
      <c r="AW313" s="23"/>
      <c r="AX313" s="23"/>
      <c r="AY313" s="23"/>
      <c r="AZ313" s="23"/>
      <c r="BA313" s="24"/>
      <c r="BB313" s="24"/>
      <c r="BC313" s="24"/>
      <c r="BD313" s="24"/>
      <c r="BE313" s="24"/>
      <c r="BF313" s="24"/>
      <c r="BG313" s="24">
        <v>24</v>
      </c>
      <c r="BH313" s="24"/>
      <c r="BI313" s="24"/>
      <c r="BJ313" s="24"/>
      <c r="BK313" s="24"/>
      <c r="BL313" s="25"/>
      <c r="BM313" s="25"/>
      <c r="BN313" s="25"/>
      <c r="BO313" s="25"/>
      <c r="BP313" s="25"/>
      <c r="BQ313" s="25"/>
      <c r="BR313" s="25">
        <v>37</v>
      </c>
      <c r="BS313" s="25"/>
      <c r="BT313" s="25"/>
      <c r="BU313" s="25"/>
      <c r="BV313" s="25"/>
    </row>
    <row r="314" spans="1:74" ht="12" customHeight="1" x14ac:dyDescent="0.25">
      <c r="A314" s="27"/>
      <c r="B314" s="43" t="s">
        <v>208</v>
      </c>
      <c r="C314" s="92" t="s">
        <v>1060</v>
      </c>
      <c r="D314" s="93" t="s">
        <v>1061</v>
      </c>
      <c r="E314" s="94" t="s">
        <v>387</v>
      </c>
      <c r="F314" s="91">
        <v>39989</v>
      </c>
      <c r="G314" s="14">
        <v>663</v>
      </c>
      <c r="H314" s="29" t="s">
        <v>37</v>
      </c>
      <c r="I314" s="95" t="s">
        <v>815</v>
      </c>
      <c r="J314" s="94" t="s">
        <v>92</v>
      </c>
      <c r="K314" s="44" t="s">
        <v>34</v>
      </c>
      <c r="L314" s="36" t="s">
        <v>93</v>
      </c>
      <c r="M314" s="106" t="s">
        <v>2144</v>
      </c>
      <c r="N314" s="65"/>
      <c r="O314" s="30"/>
      <c r="P314" s="33"/>
      <c r="Q314" s="34">
        <f t="shared" si="92"/>
        <v>0</v>
      </c>
      <c r="R314" s="34">
        <f t="shared" si="93"/>
        <v>0</v>
      </c>
      <c r="S314" s="34">
        <f t="shared" si="94"/>
        <v>0</v>
      </c>
      <c r="T314" s="34">
        <f t="shared" si="95"/>
        <v>0</v>
      </c>
      <c r="U314" s="34">
        <f t="shared" si="96"/>
        <v>0</v>
      </c>
      <c r="V314" s="34">
        <f t="shared" si="97"/>
        <v>90</v>
      </c>
      <c r="W314" s="34">
        <f t="shared" si="98"/>
        <v>0</v>
      </c>
      <c r="X314" s="34">
        <f t="shared" si="99"/>
        <v>0</v>
      </c>
      <c r="Y314" s="34">
        <f t="shared" si="100"/>
        <v>0</v>
      </c>
      <c r="Z314" s="34"/>
      <c r="AA314" s="71">
        <v>45577</v>
      </c>
      <c r="AB314" s="20" t="s">
        <v>1338</v>
      </c>
      <c r="AC314" s="21" t="s">
        <v>881</v>
      </c>
      <c r="AD314" s="35" t="s">
        <v>2311</v>
      </c>
      <c r="AE314" s="64"/>
      <c r="AF314" s="22"/>
      <c r="AG314" s="22"/>
      <c r="AH314" s="22"/>
      <c r="AI314" s="22"/>
      <c r="AJ314" s="22"/>
      <c r="AK314" s="22">
        <v>25</v>
      </c>
      <c r="AL314" s="22"/>
      <c r="AM314" s="22"/>
      <c r="AN314" s="22"/>
      <c r="AO314" s="22"/>
      <c r="AP314" s="23"/>
      <c r="AQ314" s="23"/>
      <c r="AR314" s="23"/>
      <c r="AS314" s="23"/>
      <c r="AT314" s="23"/>
      <c r="AU314" s="23"/>
      <c r="AV314" s="23">
        <v>65</v>
      </c>
      <c r="AW314" s="23"/>
      <c r="AX314" s="23"/>
      <c r="AY314" s="23"/>
      <c r="AZ314" s="23"/>
      <c r="BA314" s="24"/>
      <c r="BB314" s="24"/>
      <c r="BC314" s="24"/>
      <c r="BD314" s="24"/>
      <c r="BE314" s="24"/>
      <c r="BF314" s="24"/>
      <c r="BG314" s="24"/>
      <c r="BH314" s="24"/>
      <c r="BI314" s="24"/>
      <c r="BJ314" s="24"/>
      <c r="BK314" s="24"/>
      <c r="BL314" s="25"/>
      <c r="BM314" s="25"/>
      <c r="BN314" s="25"/>
      <c r="BO314" s="25"/>
      <c r="BP314" s="25"/>
      <c r="BQ314" s="25"/>
      <c r="BR314" s="25"/>
      <c r="BS314" s="25"/>
      <c r="BT314" s="25"/>
      <c r="BU314" s="25"/>
      <c r="BV314" s="25"/>
    </row>
    <row r="315" spans="1:74" ht="12" customHeight="1" x14ac:dyDescent="0.25">
      <c r="A315" s="27" t="e">
        <f>+#REF!+1</f>
        <v>#REF!</v>
      </c>
      <c r="B315" s="43" t="s">
        <v>208</v>
      </c>
      <c r="C315" s="87" t="s">
        <v>624</v>
      </c>
      <c r="D315" s="88" t="s">
        <v>65</v>
      </c>
      <c r="E315" s="88" t="s">
        <v>180</v>
      </c>
      <c r="F315" s="89">
        <v>40014</v>
      </c>
      <c r="G315" s="29">
        <v>620</v>
      </c>
      <c r="H315" s="29" t="s">
        <v>37</v>
      </c>
      <c r="I315" s="90" t="s">
        <v>808</v>
      </c>
      <c r="J315" s="88" t="s">
        <v>171</v>
      </c>
      <c r="K315" s="44" t="s">
        <v>34</v>
      </c>
      <c r="L315" s="36" t="s">
        <v>93</v>
      </c>
      <c r="M315" s="106" t="s">
        <v>2145</v>
      </c>
      <c r="N315" s="65"/>
      <c r="O315" s="30"/>
      <c r="P315" s="33"/>
      <c r="Q315" s="34">
        <f t="shared" si="92"/>
        <v>0</v>
      </c>
      <c r="R315" s="34">
        <f t="shared" si="93"/>
        <v>0</v>
      </c>
      <c r="S315" s="34">
        <f t="shared" si="94"/>
        <v>0</v>
      </c>
      <c r="T315" s="34">
        <f t="shared" si="95"/>
        <v>0</v>
      </c>
      <c r="U315" s="34">
        <f t="shared" si="96"/>
        <v>0</v>
      </c>
      <c r="V315" s="34">
        <f t="shared" si="97"/>
        <v>80</v>
      </c>
      <c r="W315" s="34">
        <f t="shared" si="98"/>
        <v>0</v>
      </c>
      <c r="X315" s="34">
        <f t="shared" si="99"/>
        <v>0</v>
      </c>
      <c r="Y315" s="34">
        <f t="shared" si="100"/>
        <v>0</v>
      </c>
      <c r="Z315" s="34"/>
      <c r="AA315" s="71">
        <v>45577</v>
      </c>
      <c r="AB315" s="20" t="s">
        <v>1338</v>
      </c>
      <c r="AC315" s="21" t="s">
        <v>881</v>
      </c>
      <c r="AD315" s="35" t="s">
        <v>2311</v>
      </c>
      <c r="AE315" s="64"/>
      <c r="AF315" s="22"/>
      <c r="AG315" s="22"/>
      <c r="AH315" s="22"/>
      <c r="AI315" s="22"/>
      <c r="AJ315" s="22"/>
      <c r="AK315" s="22">
        <v>13</v>
      </c>
      <c r="AL315" s="22"/>
      <c r="AM315" s="22"/>
      <c r="AN315" s="22"/>
      <c r="AO315" s="22"/>
      <c r="AP315" s="23"/>
      <c r="AQ315" s="23"/>
      <c r="AR315" s="23"/>
      <c r="AS315" s="23"/>
      <c r="AT315" s="23"/>
      <c r="AU315" s="23"/>
      <c r="AV315" s="23">
        <v>22</v>
      </c>
      <c r="AW315" s="23"/>
      <c r="AX315" s="23"/>
      <c r="AY315" s="23"/>
      <c r="AZ315" s="23"/>
      <c r="BA315" s="24"/>
      <c r="BB315" s="24"/>
      <c r="BC315" s="24"/>
      <c r="BD315" s="24"/>
      <c r="BE315" s="24"/>
      <c r="BF315" s="24"/>
      <c r="BG315" s="24">
        <v>17</v>
      </c>
      <c r="BH315" s="24"/>
      <c r="BI315" s="24"/>
      <c r="BJ315" s="24"/>
      <c r="BK315" s="24"/>
      <c r="BL315" s="25"/>
      <c r="BM315" s="25"/>
      <c r="BN315" s="25"/>
      <c r="BO315" s="25"/>
      <c r="BP315" s="25"/>
      <c r="BQ315" s="25"/>
      <c r="BR315" s="25">
        <v>28</v>
      </c>
      <c r="BS315" s="25"/>
      <c r="BT315" s="25"/>
      <c r="BU315" s="25"/>
      <c r="BV315" s="25"/>
    </row>
    <row r="316" spans="1:74" ht="12" customHeight="1" x14ac:dyDescent="0.25">
      <c r="A316" s="27"/>
      <c r="B316" s="43" t="s">
        <v>208</v>
      </c>
      <c r="C316" s="87" t="s">
        <v>1275</v>
      </c>
      <c r="D316" s="88" t="s">
        <v>90</v>
      </c>
      <c r="E316" s="88" t="s">
        <v>944</v>
      </c>
      <c r="F316" s="89">
        <v>39573</v>
      </c>
      <c r="G316" s="29">
        <v>500</v>
      </c>
      <c r="H316" s="29" t="s">
        <v>36</v>
      </c>
      <c r="I316" s="90" t="s">
        <v>785</v>
      </c>
      <c r="J316" s="88" t="s">
        <v>241</v>
      </c>
      <c r="K316" s="44" t="s">
        <v>34</v>
      </c>
      <c r="L316" s="36" t="s">
        <v>93</v>
      </c>
      <c r="M316" s="106" t="s">
        <v>2146</v>
      </c>
      <c r="N316" s="32"/>
      <c r="O316" s="30"/>
      <c r="P316" s="33"/>
      <c r="Q316" s="34">
        <f t="shared" si="92"/>
        <v>0</v>
      </c>
      <c r="R316" s="34">
        <f t="shared" si="93"/>
        <v>0</v>
      </c>
      <c r="S316" s="34">
        <f t="shared" si="94"/>
        <v>0</v>
      </c>
      <c r="T316" s="34">
        <f t="shared" si="95"/>
        <v>0</v>
      </c>
      <c r="U316" s="34">
        <f t="shared" si="96"/>
        <v>0</v>
      </c>
      <c r="V316" s="34">
        <f t="shared" si="97"/>
        <v>47</v>
      </c>
      <c r="W316" s="34">
        <f t="shared" si="98"/>
        <v>0</v>
      </c>
      <c r="X316" s="34">
        <f t="shared" si="99"/>
        <v>0</v>
      </c>
      <c r="Y316" s="34">
        <f t="shared" si="100"/>
        <v>0</v>
      </c>
      <c r="Z316" s="34"/>
      <c r="AA316" s="71">
        <v>45577</v>
      </c>
      <c r="AB316" s="20" t="s">
        <v>1338</v>
      </c>
      <c r="AC316" s="21" t="s">
        <v>881</v>
      </c>
      <c r="AD316" s="35" t="s">
        <v>2311</v>
      </c>
      <c r="AE316" s="64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3"/>
      <c r="AQ316" s="23"/>
      <c r="AR316" s="23"/>
      <c r="AS316" s="23"/>
      <c r="AT316" s="23"/>
      <c r="AU316" s="23"/>
      <c r="AV316" s="23">
        <v>2</v>
      </c>
      <c r="AW316" s="23"/>
      <c r="AX316" s="23"/>
      <c r="AY316" s="23"/>
      <c r="AZ316" s="23"/>
      <c r="BA316" s="24"/>
      <c r="BB316" s="24"/>
      <c r="BC316" s="24"/>
      <c r="BD316" s="24"/>
      <c r="BE316" s="24"/>
      <c r="BF316" s="24"/>
      <c r="BG316" s="24">
        <v>15</v>
      </c>
      <c r="BH316" s="24"/>
      <c r="BI316" s="24"/>
      <c r="BJ316" s="24"/>
      <c r="BK316" s="24"/>
      <c r="BL316" s="25"/>
      <c r="BM316" s="25"/>
      <c r="BN316" s="25"/>
      <c r="BO316" s="25"/>
      <c r="BP316" s="25"/>
      <c r="BQ316" s="25"/>
      <c r="BR316" s="25">
        <v>30</v>
      </c>
      <c r="BS316" s="25"/>
      <c r="BT316" s="25"/>
      <c r="BU316" s="25"/>
      <c r="BV316" s="25"/>
    </row>
    <row r="317" spans="1:74" ht="12" customHeight="1" x14ac:dyDescent="0.25">
      <c r="A317" s="27"/>
      <c r="B317" s="43" t="s">
        <v>208</v>
      </c>
      <c r="C317" s="92" t="s">
        <v>983</v>
      </c>
      <c r="D317" s="93" t="s">
        <v>315</v>
      </c>
      <c r="E317" s="94" t="s">
        <v>286</v>
      </c>
      <c r="F317" s="91">
        <v>39983</v>
      </c>
      <c r="G317" s="14">
        <v>679</v>
      </c>
      <c r="H317" s="29" t="s">
        <v>37</v>
      </c>
      <c r="I317" s="95" t="s">
        <v>788</v>
      </c>
      <c r="J317" s="94" t="s">
        <v>955</v>
      </c>
      <c r="K317" s="44" t="s">
        <v>34</v>
      </c>
      <c r="L317" s="36" t="s">
        <v>93</v>
      </c>
      <c r="M317" s="106" t="s">
        <v>2147</v>
      </c>
      <c r="N317" s="65"/>
      <c r="O317" s="30"/>
      <c r="P317" s="33"/>
      <c r="Q317" s="34">
        <f t="shared" si="92"/>
        <v>0</v>
      </c>
      <c r="R317" s="34">
        <f t="shared" si="93"/>
        <v>0</v>
      </c>
      <c r="S317" s="34">
        <f t="shared" si="94"/>
        <v>0</v>
      </c>
      <c r="T317" s="34">
        <f t="shared" si="95"/>
        <v>0</v>
      </c>
      <c r="U317" s="34">
        <f t="shared" si="96"/>
        <v>0</v>
      </c>
      <c r="V317" s="34">
        <f t="shared" si="97"/>
        <v>42</v>
      </c>
      <c r="W317" s="34">
        <f t="shared" si="98"/>
        <v>75</v>
      </c>
      <c r="X317" s="34">
        <f t="shared" si="99"/>
        <v>0</v>
      </c>
      <c r="Y317" s="34">
        <f t="shared" si="100"/>
        <v>0</v>
      </c>
      <c r="Z317" s="34"/>
      <c r="AA317" s="71">
        <v>45577</v>
      </c>
      <c r="AB317" s="20" t="s">
        <v>1338</v>
      </c>
      <c r="AC317" s="21" t="s">
        <v>881</v>
      </c>
      <c r="AD317" s="35" t="s">
        <v>2311</v>
      </c>
      <c r="AE317" s="64"/>
      <c r="AF317" s="22"/>
      <c r="AG317" s="22"/>
      <c r="AH317" s="22"/>
      <c r="AI317" s="22"/>
      <c r="AJ317" s="22"/>
      <c r="AK317" s="22"/>
      <c r="AL317" s="22">
        <v>75</v>
      </c>
      <c r="AM317" s="22"/>
      <c r="AN317" s="22"/>
      <c r="AO317" s="22"/>
      <c r="AP317" s="23"/>
      <c r="AQ317" s="23"/>
      <c r="AR317" s="23"/>
      <c r="AS317" s="23"/>
      <c r="AT317" s="23"/>
      <c r="AU317" s="23"/>
      <c r="AV317" s="23"/>
      <c r="AW317" s="23">
        <v>100</v>
      </c>
      <c r="AX317" s="23"/>
      <c r="AY317" s="23"/>
      <c r="AZ317" s="23"/>
      <c r="BA317" s="24"/>
      <c r="BB317" s="24"/>
      <c r="BC317" s="24"/>
      <c r="BD317" s="24"/>
      <c r="BE317" s="24"/>
      <c r="BF317" s="24"/>
      <c r="BG317" s="24">
        <v>28</v>
      </c>
      <c r="BH317" s="24"/>
      <c r="BI317" s="24"/>
      <c r="BJ317" s="24"/>
      <c r="BK317" s="24"/>
      <c r="BL317" s="25"/>
      <c r="BM317" s="25"/>
      <c r="BN317" s="25"/>
      <c r="BO317" s="25"/>
      <c r="BP317" s="25"/>
      <c r="BQ317" s="25"/>
      <c r="BR317" s="25">
        <v>13</v>
      </c>
      <c r="BS317" s="25"/>
      <c r="BT317" s="25"/>
      <c r="BU317" s="25"/>
      <c r="BV317" s="25"/>
    </row>
    <row r="318" spans="1:74" ht="12" customHeight="1" x14ac:dyDescent="0.25">
      <c r="A318" s="27"/>
      <c r="B318" s="43" t="s">
        <v>208</v>
      </c>
      <c r="C318" s="87" t="s">
        <v>616</v>
      </c>
      <c r="D318" s="88" t="s">
        <v>368</v>
      </c>
      <c r="E318" s="88" t="s">
        <v>356</v>
      </c>
      <c r="F318" s="89">
        <v>39960</v>
      </c>
      <c r="G318" s="29">
        <v>646</v>
      </c>
      <c r="H318" s="29" t="s">
        <v>37</v>
      </c>
      <c r="I318" s="90" t="s">
        <v>784</v>
      </c>
      <c r="J318" s="88" t="s">
        <v>317</v>
      </c>
      <c r="K318" s="44" t="s">
        <v>34</v>
      </c>
      <c r="L318" s="36" t="s">
        <v>93</v>
      </c>
      <c r="M318" s="106" t="s">
        <v>2148</v>
      </c>
      <c r="N318" s="65"/>
      <c r="O318" s="30"/>
      <c r="P318" s="33"/>
      <c r="Q318" s="34">
        <f t="shared" si="92"/>
        <v>0</v>
      </c>
      <c r="R318" s="34">
        <f t="shared" si="93"/>
        <v>0</v>
      </c>
      <c r="S318" s="34">
        <f t="shared" si="94"/>
        <v>0</v>
      </c>
      <c r="T318" s="34">
        <f t="shared" si="95"/>
        <v>0</v>
      </c>
      <c r="U318" s="34">
        <f t="shared" si="96"/>
        <v>0</v>
      </c>
      <c r="V318" s="34">
        <f t="shared" si="97"/>
        <v>42</v>
      </c>
      <c r="W318" s="34">
        <f t="shared" si="98"/>
        <v>0</v>
      </c>
      <c r="X318" s="34">
        <f t="shared" si="99"/>
        <v>0</v>
      </c>
      <c r="Y318" s="34">
        <f t="shared" si="100"/>
        <v>0</v>
      </c>
      <c r="Z318" s="34"/>
      <c r="AA318" s="71">
        <v>45577</v>
      </c>
      <c r="AB318" s="20" t="s">
        <v>1338</v>
      </c>
      <c r="AC318" s="21" t="s">
        <v>881</v>
      </c>
      <c r="AD318" s="35" t="s">
        <v>2311</v>
      </c>
      <c r="AE318" s="64"/>
      <c r="AF318" s="22"/>
      <c r="AG318" s="22"/>
      <c r="AH318" s="22"/>
      <c r="AI318" s="22"/>
      <c r="AJ318" s="22"/>
      <c r="AK318" s="22">
        <v>22</v>
      </c>
      <c r="AL318" s="22"/>
      <c r="AM318" s="22"/>
      <c r="AN318" s="22"/>
      <c r="AO318" s="22"/>
      <c r="AP318" s="23"/>
      <c r="AQ318" s="23"/>
      <c r="AR318" s="23"/>
      <c r="AS318" s="23"/>
      <c r="AT318" s="23"/>
      <c r="AU318" s="23"/>
      <c r="AV318" s="23">
        <v>17</v>
      </c>
      <c r="AW318" s="23"/>
      <c r="AX318" s="23"/>
      <c r="AY318" s="23"/>
      <c r="AZ318" s="23"/>
      <c r="BA318" s="24"/>
      <c r="BB318" s="24"/>
      <c r="BC318" s="24"/>
      <c r="BD318" s="24"/>
      <c r="BE318" s="24"/>
      <c r="BF318" s="24"/>
      <c r="BG318" s="24">
        <v>3</v>
      </c>
      <c r="BH318" s="24"/>
      <c r="BI318" s="24"/>
      <c r="BJ318" s="24"/>
      <c r="BK318" s="24"/>
      <c r="BL318" s="25"/>
      <c r="BM318" s="25"/>
      <c r="BN318" s="25"/>
      <c r="BO318" s="25"/>
      <c r="BP318" s="25"/>
      <c r="BQ318" s="25"/>
      <c r="BR318" s="25"/>
      <c r="BS318" s="25"/>
      <c r="BT318" s="25"/>
      <c r="BU318" s="25"/>
      <c r="BV318" s="25"/>
    </row>
    <row r="319" spans="1:74" ht="12" customHeight="1" x14ac:dyDescent="0.25">
      <c r="A319" s="27"/>
      <c r="B319" s="43" t="s">
        <v>208</v>
      </c>
      <c r="C319" s="96" t="s">
        <v>1067</v>
      </c>
      <c r="D319" s="97" t="s">
        <v>1068</v>
      </c>
      <c r="E319" s="98" t="s">
        <v>117</v>
      </c>
      <c r="F319" s="99">
        <v>40079</v>
      </c>
      <c r="G319" s="15">
        <v>553</v>
      </c>
      <c r="H319" s="29" t="s">
        <v>37</v>
      </c>
      <c r="I319" s="95" t="s">
        <v>811</v>
      </c>
      <c r="J319" s="98" t="s">
        <v>124</v>
      </c>
      <c r="K319" s="45" t="s">
        <v>34</v>
      </c>
      <c r="L319" s="36" t="s">
        <v>93</v>
      </c>
      <c r="M319" s="106" t="s">
        <v>2149</v>
      </c>
      <c r="N319" s="65"/>
      <c r="O319" s="30"/>
      <c r="P319" s="33"/>
      <c r="Q319" s="34">
        <f t="shared" si="92"/>
        <v>0</v>
      </c>
      <c r="R319" s="34">
        <f t="shared" si="93"/>
        <v>0</v>
      </c>
      <c r="S319" s="34">
        <f t="shared" si="94"/>
        <v>0</v>
      </c>
      <c r="T319" s="34">
        <f t="shared" si="95"/>
        <v>0</v>
      </c>
      <c r="U319" s="34">
        <f t="shared" si="96"/>
        <v>0</v>
      </c>
      <c r="V319" s="34">
        <f t="shared" si="97"/>
        <v>13</v>
      </c>
      <c r="W319" s="34">
        <f t="shared" si="98"/>
        <v>25</v>
      </c>
      <c r="X319" s="34">
        <f t="shared" si="99"/>
        <v>0</v>
      </c>
      <c r="Y319" s="34">
        <f t="shared" si="100"/>
        <v>0</v>
      </c>
      <c r="Z319" s="34"/>
      <c r="AA319" s="71">
        <v>45577</v>
      </c>
      <c r="AB319" s="20" t="s">
        <v>1338</v>
      </c>
      <c r="AC319" s="21" t="s">
        <v>881</v>
      </c>
      <c r="AD319" s="35" t="s">
        <v>2311</v>
      </c>
      <c r="AE319" s="64"/>
      <c r="AF319" s="22"/>
      <c r="AG319" s="22"/>
      <c r="AH319" s="22"/>
      <c r="AI319" s="22"/>
      <c r="AJ319" s="22"/>
      <c r="AK319" s="22"/>
      <c r="AL319" s="22">
        <v>75</v>
      </c>
      <c r="AM319" s="22"/>
      <c r="AN319" s="22"/>
      <c r="AO319" s="22"/>
      <c r="AP319" s="23"/>
      <c r="AQ319" s="23"/>
      <c r="AR319" s="23"/>
      <c r="AS319" s="23"/>
      <c r="AT319" s="23"/>
      <c r="AU319" s="23"/>
      <c r="AV319" s="23"/>
      <c r="AW319" s="23">
        <v>50</v>
      </c>
      <c r="AX319" s="23"/>
      <c r="AY319" s="23"/>
      <c r="AZ319" s="23"/>
      <c r="BA319" s="24"/>
      <c r="BB319" s="24"/>
      <c r="BC319" s="24"/>
      <c r="BD319" s="24"/>
      <c r="BE319" s="24"/>
      <c r="BF319" s="24"/>
      <c r="BG319" s="24"/>
      <c r="BH319" s="24">
        <v>100</v>
      </c>
      <c r="BI319" s="24"/>
      <c r="BJ319" s="24"/>
      <c r="BK319" s="24"/>
      <c r="BL319" s="25"/>
      <c r="BM319" s="25"/>
      <c r="BN319" s="25"/>
      <c r="BO319" s="25"/>
      <c r="BP319" s="25"/>
      <c r="BQ319" s="25"/>
      <c r="BR319" s="25">
        <v>11</v>
      </c>
      <c r="BS319" s="25"/>
      <c r="BT319" s="25"/>
      <c r="BU319" s="25"/>
      <c r="BV319" s="25"/>
    </row>
    <row r="320" spans="1:74" ht="12" customHeight="1" x14ac:dyDescent="0.25">
      <c r="A320" s="27"/>
      <c r="B320" s="43" t="s">
        <v>208</v>
      </c>
      <c r="C320" s="92" t="s">
        <v>626</v>
      </c>
      <c r="D320" s="93" t="s">
        <v>627</v>
      </c>
      <c r="E320" s="94" t="s">
        <v>314</v>
      </c>
      <c r="F320" s="91">
        <v>40051</v>
      </c>
      <c r="G320" s="14">
        <v>514</v>
      </c>
      <c r="H320" s="29" t="s">
        <v>37</v>
      </c>
      <c r="I320" s="95" t="s">
        <v>814</v>
      </c>
      <c r="J320" s="94" t="s">
        <v>351</v>
      </c>
      <c r="K320" s="44" t="s">
        <v>34</v>
      </c>
      <c r="L320" s="36" t="s">
        <v>93</v>
      </c>
      <c r="M320" s="106" t="s">
        <v>2150</v>
      </c>
      <c r="N320" s="65"/>
      <c r="O320" s="30"/>
      <c r="P320" s="33"/>
      <c r="Q320" s="34">
        <f t="shared" si="92"/>
        <v>0</v>
      </c>
      <c r="R320" s="34">
        <f t="shared" si="93"/>
        <v>0</v>
      </c>
      <c r="S320" s="34">
        <f t="shared" si="94"/>
        <v>0</v>
      </c>
      <c r="T320" s="34">
        <f t="shared" si="95"/>
        <v>0</v>
      </c>
      <c r="U320" s="34">
        <f t="shared" si="96"/>
        <v>0</v>
      </c>
      <c r="V320" s="34">
        <f t="shared" si="97"/>
        <v>4</v>
      </c>
      <c r="W320" s="34">
        <f t="shared" si="98"/>
        <v>25</v>
      </c>
      <c r="X320" s="34">
        <f t="shared" si="99"/>
        <v>0</v>
      </c>
      <c r="Y320" s="34">
        <f t="shared" si="100"/>
        <v>0</v>
      </c>
      <c r="Z320" s="34"/>
      <c r="AA320" s="71">
        <v>45577</v>
      </c>
      <c r="AB320" s="20" t="s">
        <v>1338</v>
      </c>
      <c r="AC320" s="21" t="s">
        <v>881</v>
      </c>
      <c r="AD320" s="35" t="s">
        <v>2311</v>
      </c>
      <c r="AE320" s="64"/>
      <c r="AF320" s="22"/>
      <c r="AG320" s="22"/>
      <c r="AH320" s="22"/>
      <c r="AI320" s="22"/>
      <c r="AJ320" s="22"/>
      <c r="AK320" s="22">
        <v>3</v>
      </c>
      <c r="AL320" s="22"/>
      <c r="AM320" s="22"/>
      <c r="AN320" s="22"/>
      <c r="AO320" s="22"/>
      <c r="AP320" s="23"/>
      <c r="AQ320" s="23"/>
      <c r="AR320" s="23"/>
      <c r="AS320" s="23"/>
      <c r="AT320" s="23"/>
      <c r="AU320" s="23"/>
      <c r="AV320" s="23"/>
      <c r="AW320" s="23"/>
      <c r="AX320" s="23"/>
      <c r="AY320" s="23"/>
      <c r="AZ320" s="23"/>
      <c r="BA320" s="24"/>
      <c r="BB320" s="24"/>
      <c r="BC320" s="24"/>
      <c r="BD320" s="24"/>
      <c r="BE320" s="24"/>
      <c r="BF320" s="24"/>
      <c r="BG320" s="24"/>
      <c r="BH320" s="24">
        <v>75</v>
      </c>
      <c r="BI320" s="24"/>
      <c r="BJ320" s="24"/>
      <c r="BK320" s="24"/>
      <c r="BL320" s="25"/>
      <c r="BM320" s="25"/>
      <c r="BN320" s="25"/>
      <c r="BO320" s="25"/>
      <c r="BP320" s="25"/>
      <c r="BQ320" s="25"/>
      <c r="BR320" s="25"/>
      <c r="BS320" s="25">
        <v>50</v>
      </c>
      <c r="BT320" s="25"/>
      <c r="BU320" s="25"/>
      <c r="BV320" s="25"/>
    </row>
    <row r="321" spans="1:74" ht="12" customHeight="1" x14ac:dyDescent="0.25">
      <c r="A321" s="27"/>
      <c r="B321" s="43" t="s">
        <v>208</v>
      </c>
      <c r="C321" s="92" t="s">
        <v>629</v>
      </c>
      <c r="D321" s="93" t="s">
        <v>630</v>
      </c>
      <c r="E321" s="94" t="s">
        <v>187</v>
      </c>
      <c r="F321" s="91">
        <v>40043</v>
      </c>
      <c r="G321" s="14">
        <v>512</v>
      </c>
      <c r="H321" s="29" t="s">
        <v>37</v>
      </c>
      <c r="I321" s="95" t="s">
        <v>800</v>
      </c>
      <c r="J321" s="94" t="s">
        <v>631</v>
      </c>
      <c r="K321" s="44" t="s">
        <v>34</v>
      </c>
      <c r="L321" s="36" t="s">
        <v>93</v>
      </c>
      <c r="M321" s="106" t="s">
        <v>2151</v>
      </c>
      <c r="N321" s="65"/>
      <c r="O321" s="30"/>
      <c r="P321" s="33"/>
      <c r="Q321" s="34">
        <f t="shared" si="92"/>
        <v>0</v>
      </c>
      <c r="R321" s="34">
        <f t="shared" si="93"/>
        <v>0</v>
      </c>
      <c r="S321" s="34">
        <f t="shared" si="94"/>
        <v>0</v>
      </c>
      <c r="T321" s="34">
        <f t="shared" si="95"/>
        <v>0</v>
      </c>
      <c r="U321" s="34">
        <f t="shared" si="96"/>
        <v>0</v>
      </c>
      <c r="V321" s="34">
        <f t="shared" si="97"/>
        <v>3</v>
      </c>
      <c r="W321" s="34">
        <f t="shared" si="98"/>
        <v>75</v>
      </c>
      <c r="X321" s="34">
        <f t="shared" si="99"/>
        <v>0</v>
      </c>
      <c r="Y321" s="34">
        <f t="shared" si="100"/>
        <v>0</v>
      </c>
      <c r="Z321" s="34"/>
      <c r="AA321" s="71">
        <v>45577</v>
      </c>
      <c r="AB321" s="20" t="s">
        <v>1338</v>
      </c>
      <c r="AC321" s="21" t="s">
        <v>881</v>
      </c>
      <c r="AD321" s="35" t="s">
        <v>2311</v>
      </c>
      <c r="AE321" s="64"/>
      <c r="AF321" s="22"/>
      <c r="AG321" s="22"/>
      <c r="AH321" s="22"/>
      <c r="AI321" s="22"/>
      <c r="AJ321" s="22"/>
      <c r="AK321" s="22">
        <v>2</v>
      </c>
      <c r="AL321" s="22"/>
      <c r="AM321" s="22"/>
      <c r="AN321" s="22"/>
      <c r="AO321" s="22"/>
      <c r="AP321" s="23"/>
      <c r="AQ321" s="23"/>
      <c r="AR321" s="23"/>
      <c r="AS321" s="23"/>
      <c r="AT321" s="23"/>
      <c r="AU321" s="23"/>
      <c r="AV321" s="23"/>
      <c r="AW321" s="23">
        <v>50</v>
      </c>
      <c r="AX321" s="23"/>
      <c r="AY321" s="23"/>
      <c r="AZ321" s="23"/>
      <c r="BA321" s="24"/>
      <c r="BB321" s="24"/>
      <c r="BC321" s="24"/>
      <c r="BD321" s="24"/>
      <c r="BE321" s="24"/>
      <c r="BF321" s="24"/>
      <c r="BG321" s="24"/>
      <c r="BH321" s="24">
        <v>75</v>
      </c>
      <c r="BI321" s="24"/>
      <c r="BJ321" s="24"/>
      <c r="BK321" s="24"/>
      <c r="BL321" s="25"/>
      <c r="BM321" s="25"/>
      <c r="BN321" s="25"/>
      <c r="BO321" s="25"/>
      <c r="BP321" s="25"/>
      <c r="BQ321" s="25"/>
      <c r="BR321" s="25"/>
      <c r="BS321" s="25">
        <v>50</v>
      </c>
      <c r="BT321" s="25"/>
      <c r="BU321" s="25"/>
      <c r="BV321" s="25"/>
    </row>
    <row r="322" spans="1:74" ht="12" customHeight="1" x14ac:dyDescent="0.25">
      <c r="A322" s="27"/>
      <c r="B322" s="43" t="s">
        <v>208</v>
      </c>
      <c r="C322" s="96" t="s">
        <v>1027</v>
      </c>
      <c r="D322" s="97" t="s">
        <v>1028</v>
      </c>
      <c r="E322" s="98" t="s">
        <v>1029</v>
      </c>
      <c r="F322" s="99">
        <v>40119</v>
      </c>
      <c r="G322" s="15">
        <v>532</v>
      </c>
      <c r="H322" s="29" t="s">
        <v>37</v>
      </c>
      <c r="I322" s="95" t="s">
        <v>783</v>
      </c>
      <c r="J322" s="98" t="s">
        <v>820</v>
      </c>
      <c r="K322" s="45" t="s">
        <v>34</v>
      </c>
      <c r="L322" s="36" t="s">
        <v>93</v>
      </c>
      <c r="M322" s="106" t="s">
        <v>2152</v>
      </c>
      <c r="N322" s="65"/>
      <c r="O322" s="30"/>
      <c r="P322" s="33"/>
      <c r="Q322" s="34">
        <f t="shared" si="92"/>
        <v>0</v>
      </c>
      <c r="R322" s="34">
        <f t="shared" si="93"/>
        <v>0</v>
      </c>
      <c r="S322" s="34">
        <f t="shared" si="94"/>
        <v>0</v>
      </c>
      <c r="T322" s="34">
        <f t="shared" si="95"/>
        <v>0</v>
      </c>
      <c r="U322" s="34">
        <f t="shared" si="96"/>
        <v>0</v>
      </c>
      <c r="V322" s="34">
        <f t="shared" si="97"/>
        <v>2</v>
      </c>
      <c r="W322" s="34">
        <f t="shared" si="98"/>
        <v>55</v>
      </c>
      <c r="X322" s="34">
        <f t="shared" si="99"/>
        <v>0</v>
      </c>
      <c r="Y322" s="34">
        <f t="shared" si="100"/>
        <v>0</v>
      </c>
      <c r="Z322" s="34"/>
      <c r="AA322" s="71">
        <v>45577</v>
      </c>
      <c r="AB322" s="20" t="s">
        <v>1338</v>
      </c>
      <c r="AC322" s="21" t="s">
        <v>881</v>
      </c>
      <c r="AD322" s="35" t="s">
        <v>2311</v>
      </c>
      <c r="AE322" s="64"/>
      <c r="AF322" s="22"/>
      <c r="AG322" s="22"/>
      <c r="AH322" s="22"/>
      <c r="AI322" s="22"/>
      <c r="AJ322" s="22"/>
      <c r="AK322" s="22"/>
      <c r="AL322" s="22">
        <v>30</v>
      </c>
      <c r="AM322" s="22"/>
      <c r="AN322" s="22"/>
      <c r="AO322" s="22"/>
      <c r="AP322" s="23"/>
      <c r="AQ322" s="23"/>
      <c r="AR322" s="23"/>
      <c r="AS322" s="23"/>
      <c r="AT322" s="23"/>
      <c r="AU322" s="23"/>
      <c r="AV322" s="23"/>
      <c r="AW322" s="23">
        <v>75</v>
      </c>
      <c r="AX322" s="23"/>
      <c r="AY322" s="23"/>
      <c r="AZ322" s="23"/>
      <c r="BA322" s="24"/>
      <c r="BB322" s="24"/>
      <c r="BC322" s="24"/>
      <c r="BD322" s="24"/>
      <c r="BE322" s="24"/>
      <c r="BF322" s="24"/>
      <c r="BG322" s="24"/>
      <c r="BH322" s="24">
        <v>75</v>
      </c>
      <c r="BI322" s="24"/>
      <c r="BJ322" s="24"/>
      <c r="BK322" s="24"/>
      <c r="BL322" s="25"/>
      <c r="BM322" s="25"/>
      <c r="BN322" s="25"/>
      <c r="BO322" s="25"/>
      <c r="BP322" s="25"/>
      <c r="BQ322" s="25"/>
      <c r="BR322" s="25"/>
      <c r="BS322" s="25">
        <v>75</v>
      </c>
      <c r="BT322" s="25"/>
      <c r="BU322" s="25"/>
      <c r="BV322" s="25"/>
    </row>
    <row r="323" spans="1:74" ht="12" customHeight="1" x14ac:dyDescent="0.25">
      <c r="A323" s="27"/>
      <c r="B323" s="43" t="s">
        <v>208</v>
      </c>
      <c r="C323" s="92" t="s">
        <v>977</v>
      </c>
      <c r="D323" s="93" t="s">
        <v>882</v>
      </c>
      <c r="E323" s="94" t="s">
        <v>419</v>
      </c>
      <c r="F323" s="91">
        <v>40162</v>
      </c>
      <c r="G323" s="14">
        <v>500</v>
      </c>
      <c r="H323" s="29" t="s">
        <v>37</v>
      </c>
      <c r="I323" s="95" t="s">
        <v>788</v>
      </c>
      <c r="J323" s="94" t="s">
        <v>955</v>
      </c>
      <c r="K323" s="44" t="s">
        <v>34</v>
      </c>
      <c r="L323" s="36" t="s">
        <v>93</v>
      </c>
      <c r="M323" s="106" t="s">
        <v>2153</v>
      </c>
      <c r="N323" s="65"/>
      <c r="O323" s="41"/>
      <c r="P323" s="33"/>
      <c r="Q323" s="34">
        <f t="shared" si="92"/>
        <v>0</v>
      </c>
      <c r="R323" s="34">
        <f t="shared" si="93"/>
        <v>0</v>
      </c>
      <c r="S323" s="34">
        <f t="shared" si="94"/>
        <v>0</v>
      </c>
      <c r="T323" s="34">
        <f t="shared" si="95"/>
        <v>0</v>
      </c>
      <c r="U323" s="34">
        <f t="shared" si="96"/>
        <v>0</v>
      </c>
      <c r="V323" s="34">
        <f t="shared" si="97"/>
        <v>1</v>
      </c>
      <c r="W323" s="34">
        <f t="shared" si="98"/>
        <v>60</v>
      </c>
      <c r="X323" s="34">
        <f t="shared" si="99"/>
        <v>0</v>
      </c>
      <c r="Y323" s="34">
        <f t="shared" si="100"/>
        <v>0</v>
      </c>
      <c r="Z323" s="34"/>
      <c r="AA323" s="71">
        <v>45577</v>
      </c>
      <c r="AB323" s="20" t="s">
        <v>1338</v>
      </c>
      <c r="AC323" s="21" t="s">
        <v>881</v>
      </c>
      <c r="AD323" s="35" t="s">
        <v>2311</v>
      </c>
      <c r="AE323" s="64"/>
      <c r="AF323" s="22"/>
      <c r="AG323" s="22"/>
      <c r="AH323" s="22"/>
      <c r="AI323" s="22"/>
      <c r="AJ323" s="22"/>
      <c r="AK323" s="22"/>
      <c r="AL323" s="22">
        <v>50</v>
      </c>
      <c r="AM323" s="22"/>
      <c r="AN323" s="22"/>
      <c r="AO323" s="22"/>
      <c r="AP323" s="23"/>
      <c r="AQ323" s="23"/>
      <c r="AR323" s="23"/>
      <c r="AS323" s="23"/>
      <c r="AT323" s="23"/>
      <c r="AU323" s="23"/>
      <c r="AV323" s="23"/>
      <c r="AW323" s="23">
        <v>30</v>
      </c>
      <c r="AX323" s="23"/>
      <c r="AY323" s="23"/>
      <c r="AZ323" s="23"/>
      <c r="BA323" s="24"/>
      <c r="BB323" s="24"/>
      <c r="BC323" s="24"/>
      <c r="BD323" s="24"/>
      <c r="BE323" s="24"/>
      <c r="BF323" s="24"/>
      <c r="BG323" s="24"/>
      <c r="BH323" s="24">
        <v>50</v>
      </c>
      <c r="BI323" s="24"/>
      <c r="BJ323" s="24"/>
      <c r="BK323" s="24"/>
      <c r="BL323" s="25"/>
      <c r="BM323" s="25"/>
      <c r="BN323" s="25"/>
      <c r="BO323" s="25"/>
      <c r="BP323" s="25"/>
      <c r="BQ323" s="25"/>
      <c r="BR323" s="25"/>
      <c r="BS323" s="25">
        <v>30</v>
      </c>
      <c r="BT323" s="25"/>
      <c r="BU323" s="25"/>
      <c r="BV323" s="25"/>
    </row>
    <row r="324" spans="1:74" ht="12" customHeight="1" x14ac:dyDescent="0.25">
      <c r="A324" s="27"/>
      <c r="B324" s="43" t="s">
        <v>208</v>
      </c>
      <c r="C324" s="92" t="s">
        <v>1049</v>
      </c>
      <c r="D324" s="93" t="s">
        <v>1050</v>
      </c>
      <c r="E324" s="94" t="s">
        <v>117</v>
      </c>
      <c r="F324" s="91">
        <v>40057</v>
      </c>
      <c r="G324" s="14">
        <v>508</v>
      </c>
      <c r="H324" s="29" t="s">
        <v>37</v>
      </c>
      <c r="I324" s="95" t="s">
        <v>769</v>
      </c>
      <c r="J324" s="94" t="s">
        <v>770</v>
      </c>
      <c r="K324" s="44" t="s">
        <v>34</v>
      </c>
      <c r="L324" s="36" t="s">
        <v>93</v>
      </c>
      <c r="M324" s="106" t="s">
        <v>2154</v>
      </c>
      <c r="N324" s="65"/>
      <c r="O324" s="30"/>
      <c r="P324" s="33"/>
      <c r="Q324" s="34">
        <f t="shared" si="92"/>
        <v>0</v>
      </c>
      <c r="R324" s="34">
        <f t="shared" si="93"/>
        <v>0</v>
      </c>
      <c r="S324" s="34">
        <f t="shared" si="94"/>
        <v>0</v>
      </c>
      <c r="T324" s="34">
        <f t="shared" si="95"/>
        <v>0</v>
      </c>
      <c r="U324" s="34">
        <f t="shared" si="96"/>
        <v>0</v>
      </c>
      <c r="V324" s="34">
        <f t="shared" si="97"/>
        <v>1</v>
      </c>
      <c r="W324" s="34">
        <f t="shared" si="98"/>
        <v>50</v>
      </c>
      <c r="X324" s="34">
        <f t="shared" si="99"/>
        <v>0</v>
      </c>
      <c r="Y324" s="34">
        <f t="shared" si="100"/>
        <v>0</v>
      </c>
      <c r="Z324" s="34"/>
      <c r="AA324" s="71">
        <v>45577</v>
      </c>
      <c r="AB324" s="20" t="s">
        <v>1338</v>
      </c>
      <c r="AC324" s="21" t="s">
        <v>881</v>
      </c>
      <c r="AD324" s="35" t="s">
        <v>2311</v>
      </c>
      <c r="AE324" s="64"/>
      <c r="AF324" s="22"/>
      <c r="AG324" s="22"/>
      <c r="AH324" s="22"/>
      <c r="AI324" s="22"/>
      <c r="AJ324" s="22"/>
      <c r="AK324" s="22"/>
      <c r="AL324" s="22">
        <v>30</v>
      </c>
      <c r="AM324" s="22"/>
      <c r="AN324" s="22"/>
      <c r="AO324" s="22"/>
      <c r="AP324" s="23"/>
      <c r="AQ324" s="23"/>
      <c r="AR324" s="23"/>
      <c r="AS324" s="23"/>
      <c r="AT324" s="23"/>
      <c r="AU324" s="23"/>
      <c r="AV324" s="23"/>
      <c r="AW324" s="23">
        <v>30</v>
      </c>
      <c r="AX324" s="23"/>
      <c r="AY324" s="23"/>
      <c r="AZ324" s="23"/>
      <c r="BA324" s="24"/>
      <c r="BB324" s="24"/>
      <c r="BC324" s="24"/>
      <c r="BD324" s="24"/>
      <c r="BE324" s="24"/>
      <c r="BF324" s="24"/>
      <c r="BG324" s="24"/>
      <c r="BH324" s="24">
        <v>15</v>
      </c>
      <c r="BI324" s="24"/>
      <c r="BJ324" s="24"/>
      <c r="BK324" s="24"/>
      <c r="BL324" s="25"/>
      <c r="BM324" s="25"/>
      <c r="BN324" s="25"/>
      <c r="BO324" s="25"/>
      <c r="BP324" s="25"/>
      <c r="BQ324" s="25"/>
      <c r="BR324" s="25"/>
      <c r="BS324" s="25">
        <v>75</v>
      </c>
      <c r="BT324" s="25"/>
      <c r="BU324" s="25"/>
      <c r="BV324" s="25"/>
    </row>
    <row r="325" spans="1:74" ht="12" customHeight="1" x14ac:dyDescent="0.25">
      <c r="A325" s="27"/>
      <c r="B325" s="43" t="s">
        <v>208</v>
      </c>
      <c r="C325" s="96" t="s">
        <v>1045</v>
      </c>
      <c r="D325" s="97" t="s">
        <v>532</v>
      </c>
      <c r="E325" s="98" t="s">
        <v>271</v>
      </c>
      <c r="F325" s="99">
        <v>40123</v>
      </c>
      <c r="G325" s="15">
        <v>500</v>
      </c>
      <c r="H325" s="29" t="s">
        <v>37</v>
      </c>
      <c r="I325" s="95" t="s">
        <v>800</v>
      </c>
      <c r="J325" s="98" t="s">
        <v>631</v>
      </c>
      <c r="K325" s="45" t="s">
        <v>34</v>
      </c>
      <c r="L325" s="36" t="s">
        <v>93</v>
      </c>
      <c r="M325" s="106" t="s">
        <v>2155</v>
      </c>
      <c r="N325" s="65"/>
      <c r="O325" s="30"/>
      <c r="P325" s="33"/>
      <c r="Q325" s="34">
        <f t="shared" si="92"/>
        <v>0</v>
      </c>
      <c r="R325" s="34">
        <f t="shared" si="93"/>
        <v>0</v>
      </c>
      <c r="S325" s="34">
        <f t="shared" si="94"/>
        <v>0</v>
      </c>
      <c r="T325" s="34">
        <f t="shared" si="95"/>
        <v>0</v>
      </c>
      <c r="U325" s="34">
        <f t="shared" si="96"/>
        <v>0</v>
      </c>
      <c r="V325" s="34">
        <f t="shared" si="97"/>
        <v>0</v>
      </c>
      <c r="W325" s="34">
        <f t="shared" si="98"/>
        <v>47</v>
      </c>
      <c r="X325" s="34">
        <f t="shared" si="99"/>
        <v>0</v>
      </c>
      <c r="Y325" s="34">
        <f t="shared" si="100"/>
        <v>0</v>
      </c>
      <c r="Z325" s="34"/>
      <c r="AA325" s="71">
        <v>45577</v>
      </c>
      <c r="AB325" s="20" t="s">
        <v>1338</v>
      </c>
      <c r="AC325" s="21" t="s">
        <v>881</v>
      </c>
      <c r="AD325" s="35" t="s">
        <v>2311</v>
      </c>
      <c r="AE325" s="64"/>
      <c r="AF325" s="22"/>
      <c r="AG325" s="22"/>
      <c r="AH325" s="22"/>
      <c r="AI325" s="22"/>
      <c r="AJ325" s="22"/>
      <c r="AK325" s="22"/>
      <c r="AL325" s="22">
        <v>2</v>
      </c>
      <c r="AM325" s="22"/>
      <c r="AN325" s="22"/>
      <c r="AO325" s="22"/>
      <c r="AP325" s="23"/>
      <c r="AQ325" s="23"/>
      <c r="AR325" s="23"/>
      <c r="AS325" s="23"/>
      <c r="AT325" s="23"/>
      <c r="AU325" s="23"/>
      <c r="AV325" s="23"/>
      <c r="AW325" s="23">
        <v>15</v>
      </c>
      <c r="AX325" s="23"/>
      <c r="AY325" s="23"/>
      <c r="AZ325" s="23"/>
      <c r="BA325" s="24"/>
      <c r="BB325" s="24"/>
      <c r="BC325" s="24"/>
      <c r="BD325" s="24"/>
      <c r="BE325" s="24"/>
      <c r="BF325" s="24"/>
      <c r="BG325" s="24"/>
      <c r="BH325" s="24">
        <v>15</v>
      </c>
      <c r="BI325" s="24"/>
      <c r="BJ325" s="24"/>
      <c r="BK325" s="24"/>
      <c r="BL325" s="25"/>
      <c r="BM325" s="25"/>
      <c r="BN325" s="25"/>
      <c r="BO325" s="25"/>
      <c r="BP325" s="25"/>
      <c r="BQ325" s="25"/>
      <c r="BR325" s="25"/>
      <c r="BS325" s="25">
        <v>15</v>
      </c>
      <c r="BT325" s="25"/>
      <c r="BU325" s="25"/>
      <c r="BV325" s="25"/>
    </row>
    <row r="326" spans="1:74" ht="12" customHeight="1" x14ac:dyDescent="0.25">
      <c r="A326" s="27"/>
      <c r="B326" s="43" t="s">
        <v>208</v>
      </c>
      <c r="C326" s="92" t="s">
        <v>1808</v>
      </c>
      <c r="D326" s="93" t="s">
        <v>1809</v>
      </c>
      <c r="E326" s="94" t="s">
        <v>271</v>
      </c>
      <c r="F326" s="91">
        <v>39255</v>
      </c>
      <c r="G326" s="191">
        <v>617</v>
      </c>
      <c r="H326" s="29" t="s">
        <v>33</v>
      </c>
      <c r="I326" s="95" t="s">
        <v>1491</v>
      </c>
      <c r="J326" s="94" t="s">
        <v>1492</v>
      </c>
      <c r="K326" s="44" t="s">
        <v>34</v>
      </c>
      <c r="L326" s="36" t="s">
        <v>93</v>
      </c>
      <c r="M326" s="106" t="s">
        <v>2156</v>
      </c>
      <c r="N326" s="65"/>
      <c r="O326" s="30"/>
      <c r="P326" s="33"/>
      <c r="Q326" s="34"/>
      <c r="R326" s="34"/>
      <c r="S326" s="34"/>
      <c r="T326" s="34"/>
      <c r="U326" s="34"/>
      <c r="V326" s="34"/>
      <c r="W326" s="34"/>
      <c r="X326" s="34"/>
      <c r="Y326" s="34"/>
      <c r="Z326" s="34"/>
      <c r="AA326" s="71">
        <v>45577</v>
      </c>
      <c r="AB326" s="20" t="s">
        <v>1338</v>
      </c>
      <c r="AC326" s="21" t="s">
        <v>881</v>
      </c>
      <c r="AD326" s="35" t="s">
        <v>2311</v>
      </c>
      <c r="AE326" s="64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3"/>
      <c r="AQ326" s="23"/>
      <c r="AR326" s="23"/>
      <c r="AS326" s="23"/>
      <c r="AT326" s="23"/>
      <c r="AU326" s="23"/>
      <c r="AV326" s="23"/>
      <c r="AW326" s="23"/>
      <c r="AX326" s="23"/>
      <c r="AY326" s="23"/>
      <c r="AZ326" s="23"/>
      <c r="BA326" s="24"/>
      <c r="BB326" s="24"/>
      <c r="BC326" s="24"/>
      <c r="BD326" s="24"/>
      <c r="BE326" s="24"/>
      <c r="BF326" s="24"/>
      <c r="BG326" s="24"/>
      <c r="BH326" s="24"/>
      <c r="BI326" s="24"/>
      <c r="BJ326" s="24"/>
      <c r="BK326" s="24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</row>
    <row r="327" spans="1:74" ht="12" customHeight="1" x14ac:dyDescent="0.25">
      <c r="A327" s="27"/>
      <c r="B327" s="43" t="s">
        <v>208</v>
      </c>
      <c r="C327" s="92" t="s">
        <v>1812</v>
      </c>
      <c r="D327" s="93" t="s">
        <v>1629</v>
      </c>
      <c r="E327" s="94" t="s">
        <v>1813</v>
      </c>
      <c r="F327" s="91">
        <v>39948</v>
      </c>
      <c r="G327" s="191">
        <v>614</v>
      </c>
      <c r="H327" s="29" t="s">
        <v>37</v>
      </c>
      <c r="I327" s="95" t="s">
        <v>795</v>
      </c>
      <c r="J327" s="94" t="s">
        <v>156</v>
      </c>
      <c r="K327" s="44" t="s">
        <v>34</v>
      </c>
      <c r="L327" s="36" t="s">
        <v>93</v>
      </c>
      <c r="M327" s="106" t="s">
        <v>2157</v>
      </c>
      <c r="N327" s="65"/>
      <c r="O327" s="30"/>
      <c r="P327" s="33"/>
      <c r="Q327" s="34"/>
      <c r="R327" s="34"/>
      <c r="S327" s="34"/>
      <c r="T327" s="34"/>
      <c r="U327" s="34"/>
      <c r="V327" s="34"/>
      <c r="W327" s="34"/>
      <c r="X327" s="34"/>
      <c r="Y327" s="34"/>
      <c r="Z327" s="34"/>
      <c r="AA327" s="71">
        <v>45577</v>
      </c>
      <c r="AB327" s="20" t="s">
        <v>1338</v>
      </c>
      <c r="AC327" s="21" t="s">
        <v>881</v>
      </c>
      <c r="AD327" s="35" t="s">
        <v>2311</v>
      </c>
      <c r="AE327" s="64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4"/>
      <c r="BB327" s="24"/>
      <c r="BC327" s="24"/>
      <c r="BD327" s="24"/>
      <c r="BE327" s="24"/>
      <c r="BF327" s="24"/>
      <c r="BG327" s="24"/>
      <c r="BH327" s="24"/>
      <c r="BI327" s="24"/>
      <c r="BJ327" s="24"/>
      <c r="BK327" s="24"/>
      <c r="BL327" s="25"/>
      <c r="BM327" s="25"/>
      <c r="BN327" s="25"/>
      <c r="BO327" s="25"/>
      <c r="BP327" s="25"/>
      <c r="BQ327" s="25"/>
      <c r="BR327" s="25"/>
      <c r="BS327" s="25"/>
      <c r="BT327" s="25"/>
      <c r="BU327" s="25"/>
      <c r="BV327" s="25"/>
    </row>
    <row r="328" spans="1:74" ht="12" customHeight="1" x14ac:dyDescent="0.25">
      <c r="A328" s="27"/>
      <c r="B328" s="43" t="s">
        <v>208</v>
      </c>
      <c r="C328" s="92" t="s">
        <v>1824</v>
      </c>
      <c r="D328" s="93" t="s">
        <v>1825</v>
      </c>
      <c r="E328" s="94" t="s">
        <v>254</v>
      </c>
      <c r="F328" s="91">
        <v>40069</v>
      </c>
      <c r="G328" s="191">
        <v>514</v>
      </c>
      <c r="H328" s="29" t="s">
        <v>37</v>
      </c>
      <c r="I328" s="95" t="s">
        <v>810</v>
      </c>
      <c r="J328" s="94" t="s">
        <v>145</v>
      </c>
      <c r="K328" s="44" t="s">
        <v>34</v>
      </c>
      <c r="L328" s="36" t="s">
        <v>93</v>
      </c>
      <c r="M328" s="106" t="s">
        <v>2158</v>
      </c>
      <c r="N328" s="32"/>
      <c r="O328" s="37"/>
      <c r="P328" s="33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71">
        <v>45577</v>
      </c>
      <c r="AB328" s="20" t="s">
        <v>1338</v>
      </c>
      <c r="AC328" s="21" t="s">
        <v>881</v>
      </c>
      <c r="AD328" s="35" t="s">
        <v>2311</v>
      </c>
      <c r="AE328" s="64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</row>
    <row r="329" spans="1:74" ht="12" customHeight="1" x14ac:dyDescent="0.25">
      <c r="A329" s="27"/>
      <c r="B329" s="43" t="s">
        <v>208</v>
      </c>
      <c r="C329" s="92" t="s">
        <v>1833</v>
      </c>
      <c r="D329" s="93" t="s">
        <v>1834</v>
      </c>
      <c r="E329" s="94" t="s">
        <v>70</v>
      </c>
      <c r="F329" s="91">
        <v>40158</v>
      </c>
      <c r="G329" s="191">
        <v>500</v>
      </c>
      <c r="H329" s="29" t="s">
        <v>37</v>
      </c>
      <c r="I329" s="95" t="s">
        <v>1491</v>
      </c>
      <c r="J329" s="94" t="s">
        <v>1492</v>
      </c>
      <c r="K329" s="44" t="s">
        <v>34</v>
      </c>
      <c r="L329" s="36" t="s">
        <v>93</v>
      </c>
      <c r="M329" s="106" t="s">
        <v>2159</v>
      </c>
      <c r="N329" s="32"/>
      <c r="O329" s="30"/>
      <c r="P329" s="33"/>
      <c r="Q329" s="34"/>
      <c r="R329" s="34"/>
      <c r="S329" s="34"/>
      <c r="T329" s="34"/>
      <c r="U329" s="34"/>
      <c r="V329" s="34"/>
      <c r="W329" s="34"/>
      <c r="X329" s="34"/>
      <c r="Y329" s="34"/>
      <c r="Z329" s="34"/>
      <c r="AA329" s="71">
        <v>45577</v>
      </c>
      <c r="AB329" s="20" t="s">
        <v>1338</v>
      </c>
      <c r="AC329" s="21" t="s">
        <v>881</v>
      </c>
      <c r="AD329" s="35" t="s">
        <v>2311</v>
      </c>
      <c r="AE329" s="64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3"/>
      <c r="AQ329" s="23"/>
      <c r="AR329" s="23"/>
      <c r="AS329" s="23"/>
      <c r="AT329" s="23"/>
      <c r="AU329" s="23"/>
      <c r="AV329" s="23"/>
      <c r="AW329" s="23"/>
      <c r="AX329" s="23"/>
      <c r="AY329" s="23"/>
      <c r="AZ329" s="23"/>
      <c r="BA329" s="24"/>
      <c r="BB329" s="24"/>
      <c r="BC329" s="24"/>
      <c r="BD329" s="24"/>
      <c r="BE329" s="24"/>
      <c r="BF329" s="24"/>
      <c r="BG329" s="24"/>
      <c r="BH329" s="24"/>
      <c r="BI329" s="24"/>
      <c r="BJ329" s="24"/>
      <c r="BK329" s="24"/>
      <c r="BL329" s="25"/>
      <c r="BM329" s="25"/>
      <c r="BN329" s="25"/>
      <c r="BO329" s="25"/>
      <c r="BP329" s="25"/>
      <c r="BQ329" s="25"/>
      <c r="BR329" s="25"/>
      <c r="BS329" s="25"/>
      <c r="BT329" s="25"/>
      <c r="BU329" s="25"/>
      <c r="BV329" s="25"/>
    </row>
    <row r="330" spans="1:74" ht="12" customHeight="1" x14ac:dyDescent="0.25">
      <c r="A330" s="27"/>
      <c r="B330" s="43" t="s">
        <v>208</v>
      </c>
      <c r="C330" s="87" t="s">
        <v>1800</v>
      </c>
      <c r="D330" s="88" t="s">
        <v>1801</v>
      </c>
      <c r="E330" s="88" t="s">
        <v>1802</v>
      </c>
      <c r="F330" s="89">
        <v>39976</v>
      </c>
      <c r="G330" s="189">
        <v>500</v>
      </c>
      <c r="H330" s="14" t="s">
        <v>37</v>
      </c>
      <c r="I330" s="90" t="s">
        <v>769</v>
      </c>
      <c r="J330" s="88" t="s">
        <v>770</v>
      </c>
      <c r="K330" s="44" t="s">
        <v>34</v>
      </c>
      <c r="L330" s="36" t="s">
        <v>93</v>
      </c>
      <c r="M330" s="106" t="s">
        <v>2160</v>
      </c>
      <c r="N330" s="32"/>
      <c r="O330" s="41"/>
      <c r="P330" s="33"/>
      <c r="Q330" s="34"/>
      <c r="R330" s="34"/>
      <c r="S330" s="34"/>
      <c r="T330" s="34"/>
      <c r="U330" s="34"/>
      <c r="V330" s="34"/>
      <c r="W330" s="34"/>
      <c r="X330" s="34"/>
      <c r="Y330" s="34"/>
      <c r="Z330" s="34"/>
      <c r="AA330" s="71">
        <v>45577</v>
      </c>
      <c r="AB330" s="20" t="s">
        <v>1338</v>
      </c>
      <c r="AC330" s="21" t="s">
        <v>881</v>
      </c>
      <c r="AD330" s="35" t="s">
        <v>2311</v>
      </c>
      <c r="AE330" s="64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3"/>
      <c r="AQ330" s="23"/>
      <c r="AR330" s="23"/>
      <c r="AS330" s="23"/>
      <c r="AT330" s="23"/>
      <c r="AU330" s="23"/>
      <c r="AV330" s="23"/>
      <c r="AW330" s="23"/>
      <c r="AX330" s="23"/>
      <c r="AY330" s="23"/>
      <c r="AZ330" s="23"/>
      <c r="BA330" s="24"/>
      <c r="BB330" s="24"/>
      <c r="BC330" s="24"/>
      <c r="BD330" s="24"/>
      <c r="BE330" s="24"/>
      <c r="BF330" s="24"/>
      <c r="BG330" s="24"/>
      <c r="BH330" s="24"/>
      <c r="BI330" s="24"/>
      <c r="BJ330" s="24"/>
      <c r="BK330" s="24"/>
      <c r="BL330" s="25"/>
      <c r="BM330" s="25"/>
      <c r="BN330" s="25"/>
      <c r="BO330" s="25"/>
      <c r="BP330" s="25"/>
      <c r="BQ330" s="25"/>
      <c r="BR330" s="25"/>
      <c r="BS330" s="25"/>
      <c r="BT330" s="25"/>
      <c r="BU330" s="25"/>
      <c r="BV330" s="25"/>
    </row>
    <row r="331" spans="1:74" ht="12" customHeight="1" x14ac:dyDescent="0.25">
      <c r="A331" s="27"/>
      <c r="B331" s="43" t="s">
        <v>208</v>
      </c>
      <c r="C331" s="92" t="s">
        <v>1831</v>
      </c>
      <c r="D331" s="93" t="s">
        <v>1832</v>
      </c>
      <c r="E331" s="94" t="s">
        <v>188</v>
      </c>
      <c r="F331" s="91">
        <v>39927</v>
      </c>
      <c r="G331" s="191">
        <v>500</v>
      </c>
      <c r="H331" s="29" t="s">
        <v>37</v>
      </c>
      <c r="I331" s="95" t="s">
        <v>769</v>
      </c>
      <c r="J331" s="94" t="s">
        <v>770</v>
      </c>
      <c r="K331" s="44" t="s">
        <v>34</v>
      </c>
      <c r="L331" s="36" t="s">
        <v>93</v>
      </c>
      <c r="M331" s="106" t="s">
        <v>2161</v>
      </c>
      <c r="N331" s="65"/>
      <c r="O331" s="41"/>
      <c r="P331" s="33"/>
      <c r="Q331" s="34"/>
      <c r="R331" s="34"/>
      <c r="S331" s="34"/>
      <c r="T331" s="34"/>
      <c r="U331" s="34"/>
      <c r="V331" s="34"/>
      <c r="W331" s="34"/>
      <c r="X331" s="34"/>
      <c r="Y331" s="34"/>
      <c r="Z331" s="34"/>
      <c r="AA331" s="71">
        <v>45577</v>
      </c>
      <c r="AB331" s="20" t="s">
        <v>1338</v>
      </c>
      <c r="AC331" s="21" t="s">
        <v>881</v>
      </c>
      <c r="AD331" s="35" t="s">
        <v>2311</v>
      </c>
      <c r="AE331" s="64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4"/>
      <c r="BB331" s="24"/>
      <c r="BC331" s="24"/>
      <c r="BD331" s="24"/>
      <c r="BE331" s="24"/>
      <c r="BF331" s="24"/>
      <c r="BG331" s="24"/>
      <c r="BH331" s="24"/>
      <c r="BI331" s="24"/>
      <c r="BJ331" s="24"/>
      <c r="BK331" s="24"/>
      <c r="BL331" s="25"/>
      <c r="BM331" s="25"/>
      <c r="BN331" s="25"/>
      <c r="BO331" s="25"/>
      <c r="BP331" s="25"/>
      <c r="BQ331" s="25"/>
      <c r="BR331" s="25"/>
      <c r="BS331" s="25"/>
      <c r="BT331" s="25"/>
      <c r="BU331" s="25"/>
      <c r="BV331" s="25"/>
    </row>
    <row r="332" spans="1:74" ht="12" customHeight="1" x14ac:dyDescent="0.25">
      <c r="A332" s="27"/>
      <c r="B332" s="43" t="s">
        <v>208</v>
      </c>
      <c r="C332" s="87" t="s">
        <v>1805</v>
      </c>
      <c r="D332" s="88" t="s">
        <v>235</v>
      </c>
      <c r="E332" s="88" t="s">
        <v>729</v>
      </c>
      <c r="F332" s="89">
        <v>39687</v>
      </c>
      <c r="G332" s="189">
        <v>500</v>
      </c>
      <c r="H332" s="14" t="s">
        <v>36</v>
      </c>
      <c r="I332" s="90" t="s">
        <v>815</v>
      </c>
      <c r="J332" s="88" t="s">
        <v>92</v>
      </c>
      <c r="K332" s="44" t="s">
        <v>34</v>
      </c>
      <c r="L332" s="36" t="s">
        <v>93</v>
      </c>
      <c r="M332" s="106" t="s">
        <v>2162</v>
      </c>
      <c r="N332" s="32"/>
      <c r="O332" s="30" t="s">
        <v>29</v>
      </c>
      <c r="P332" s="33"/>
      <c r="Q332" s="34"/>
      <c r="R332" s="34"/>
      <c r="S332" s="34"/>
      <c r="T332" s="34"/>
      <c r="U332" s="34"/>
      <c r="V332" s="34"/>
      <c r="W332" s="34"/>
      <c r="X332" s="34"/>
      <c r="Y332" s="34"/>
      <c r="Z332" s="34"/>
      <c r="AA332" s="71">
        <v>45577</v>
      </c>
      <c r="AB332" s="20" t="s">
        <v>1338</v>
      </c>
      <c r="AC332" s="21" t="s">
        <v>881</v>
      </c>
      <c r="AD332" s="35" t="s">
        <v>2311</v>
      </c>
      <c r="AE332" s="64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3"/>
      <c r="AQ332" s="23"/>
      <c r="AR332" s="23"/>
      <c r="AS332" s="23"/>
      <c r="AT332" s="23"/>
      <c r="AU332" s="23"/>
      <c r="AV332" s="23"/>
      <c r="AW332" s="23"/>
      <c r="AX332" s="23"/>
      <c r="AY332" s="23"/>
      <c r="AZ332" s="23"/>
      <c r="BA332" s="24"/>
      <c r="BB332" s="24"/>
      <c r="BC332" s="24"/>
      <c r="BD332" s="24"/>
      <c r="BE332" s="24"/>
      <c r="BF332" s="24"/>
      <c r="BG332" s="24"/>
      <c r="BH332" s="24"/>
      <c r="BI332" s="24"/>
      <c r="BJ332" s="24"/>
      <c r="BK332" s="24"/>
      <c r="BL332" s="25"/>
      <c r="BM332" s="25"/>
      <c r="BN332" s="25"/>
      <c r="BO332" s="25"/>
      <c r="BP332" s="25"/>
      <c r="BQ332" s="25"/>
      <c r="BR332" s="25"/>
      <c r="BS332" s="25"/>
      <c r="BT332" s="25"/>
      <c r="BU332" s="25"/>
      <c r="BV332" s="25"/>
    </row>
    <row r="333" spans="1:74" ht="12" customHeight="1" x14ac:dyDescent="0.25">
      <c r="A333" s="27" t="e">
        <f>+#REF!+1</f>
        <v>#REF!</v>
      </c>
      <c r="B333" s="43" t="s">
        <v>208</v>
      </c>
      <c r="C333" s="87" t="s">
        <v>582</v>
      </c>
      <c r="D333" s="88" t="s">
        <v>320</v>
      </c>
      <c r="E333" s="88" t="s">
        <v>152</v>
      </c>
      <c r="F333" s="89">
        <v>39393</v>
      </c>
      <c r="G333" s="189">
        <v>500</v>
      </c>
      <c r="H333" s="14" t="s">
        <v>33</v>
      </c>
      <c r="I333" s="90" t="s">
        <v>1491</v>
      </c>
      <c r="J333" s="88" t="s">
        <v>1492</v>
      </c>
      <c r="K333" s="44" t="s">
        <v>34</v>
      </c>
      <c r="L333" s="36" t="s">
        <v>93</v>
      </c>
      <c r="M333" s="106" t="s">
        <v>2163</v>
      </c>
      <c r="N333" s="32"/>
      <c r="O333" s="30"/>
      <c r="P333" s="33"/>
      <c r="Q333" s="34">
        <f t="shared" ref="Q333:Q356" si="101">MOD(AF333+AQ333+BB333+BM333+ROUND((AG333+AR333+BC333+BN333-R333)/100,),100)</f>
        <v>0</v>
      </c>
      <c r="R333" s="34">
        <f t="shared" ref="R333:R356" si="102">MOD(AG333+AR333+BC333+BN333+ROUND((AH333+AS333+BD333+BO333-S333)/100,),100)</f>
        <v>0</v>
      </c>
      <c r="S333" s="34">
        <f t="shared" ref="S333:S356" si="103">MOD(AH333+AS333+BD333+BO333+ROUND((AI333+AT333+BE333+BP333-T333)/100,),100)</f>
        <v>0</v>
      </c>
      <c r="T333" s="34">
        <f t="shared" ref="T333:T356" si="104">MOD(AI333+AT333+BE333+BP333+ROUND((AJ333+AU333+BF333+BQ333-U333)/100,),100)</f>
        <v>0</v>
      </c>
      <c r="U333" s="34">
        <f t="shared" ref="U333:U356" si="105">MOD(AJ333+AU333+BF333+BQ333+ROUND((AK333+AV333+BG333+BR333-V333)/100,),100)</f>
        <v>0</v>
      </c>
      <c r="V333" s="34">
        <f t="shared" ref="V333:V356" si="106">MOD(AK333+AV333+BG333+BR333+ROUND((AL333+AW333+BH333+BS333-W333)/100,),100)</f>
        <v>0</v>
      </c>
      <c r="W333" s="34">
        <f t="shared" ref="W333:W356" si="107">MOD(AL333+AW333+BH333+BS333+ROUND((AM333+AX333+BI333+BT333-X333)/100,),100)</f>
        <v>0</v>
      </c>
      <c r="X333" s="34">
        <f t="shared" ref="X333:X356" si="108">MOD(AM333+AX333+BI333+BT333+ROUND((AN333+AY333+BJ333+BU333-Y333)/100,),100)</f>
        <v>0</v>
      </c>
      <c r="Y333" s="34">
        <f t="shared" ref="Y333:Y356" si="109">MOD(AN333+AY333+BJ333+BU333+ROUND((AO333+AZ333+BK333+BV333-Z333)/100,),100)</f>
        <v>0</v>
      </c>
      <c r="Z333" s="34"/>
      <c r="AA333" s="71">
        <v>45577</v>
      </c>
      <c r="AB333" s="20" t="s">
        <v>1338</v>
      </c>
      <c r="AC333" s="21" t="s">
        <v>881</v>
      </c>
      <c r="AD333" s="35" t="s">
        <v>2311</v>
      </c>
      <c r="AE333" s="64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</row>
    <row r="334" spans="1:74" ht="12" customHeight="1" x14ac:dyDescent="0.25">
      <c r="A334" s="27"/>
      <c r="B334" s="43" t="s">
        <v>208</v>
      </c>
      <c r="C334" s="92" t="s">
        <v>653</v>
      </c>
      <c r="D334" s="93" t="s">
        <v>654</v>
      </c>
      <c r="E334" s="94" t="s">
        <v>240</v>
      </c>
      <c r="F334" s="91">
        <v>39770</v>
      </c>
      <c r="G334" s="14">
        <v>881</v>
      </c>
      <c r="H334" s="29" t="s">
        <v>36</v>
      </c>
      <c r="I334" s="95" t="s">
        <v>772</v>
      </c>
      <c r="J334" s="94" t="s">
        <v>189</v>
      </c>
      <c r="K334" s="44" t="s">
        <v>27</v>
      </c>
      <c r="L334" s="36" t="s">
        <v>94</v>
      </c>
      <c r="M334" s="106" t="s">
        <v>2164</v>
      </c>
      <c r="N334" s="32"/>
      <c r="O334" s="37"/>
      <c r="P334" s="33"/>
      <c r="Q334" s="34">
        <f t="shared" si="101"/>
        <v>0</v>
      </c>
      <c r="R334" s="34">
        <f t="shared" si="102"/>
        <v>0</v>
      </c>
      <c r="S334" s="34">
        <f t="shared" si="103"/>
        <v>0</v>
      </c>
      <c r="T334" s="34">
        <f t="shared" si="104"/>
        <v>6</v>
      </c>
      <c r="U334" s="34">
        <f t="shared" si="105"/>
        <v>30</v>
      </c>
      <c r="V334" s="34">
        <f t="shared" si="106"/>
        <v>0</v>
      </c>
      <c r="W334" s="34">
        <f t="shared" si="107"/>
        <v>0</v>
      </c>
      <c r="X334" s="34">
        <f t="shared" si="108"/>
        <v>0</v>
      </c>
      <c r="Y334" s="34">
        <f t="shared" si="109"/>
        <v>0</v>
      </c>
      <c r="Z334" s="34"/>
      <c r="AA334" s="71">
        <v>45577</v>
      </c>
      <c r="AB334" s="20" t="s">
        <v>1338</v>
      </c>
      <c r="AC334" s="21" t="s">
        <v>881</v>
      </c>
      <c r="AD334" s="35" t="s">
        <v>2312</v>
      </c>
      <c r="AE334" s="64"/>
      <c r="AF334" s="22"/>
      <c r="AG334" s="22"/>
      <c r="AH334" s="22"/>
      <c r="AI334" s="22"/>
      <c r="AJ334" s="22">
        <v>28</v>
      </c>
      <c r="AK334" s="22"/>
      <c r="AL334" s="22"/>
      <c r="AM334" s="22"/>
      <c r="AN334" s="22"/>
      <c r="AO334" s="22"/>
      <c r="AP334" s="23"/>
      <c r="AQ334" s="23"/>
      <c r="AR334" s="23"/>
      <c r="AS334" s="23"/>
      <c r="AT334" s="23"/>
      <c r="AU334" s="23">
        <v>65</v>
      </c>
      <c r="AV334" s="23"/>
      <c r="AW334" s="23"/>
      <c r="AX334" s="23"/>
      <c r="AY334" s="23"/>
      <c r="AZ334" s="23"/>
      <c r="BA334" s="24"/>
      <c r="BB334" s="24"/>
      <c r="BC334" s="24"/>
      <c r="BD334" s="24"/>
      <c r="BE334" s="24">
        <v>5</v>
      </c>
      <c r="BF334" s="24"/>
      <c r="BG334" s="24"/>
      <c r="BH334" s="24"/>
      <c r="BI334" s="24"/>
      <c r="BJ334" s="24"/>
      <c r="BK334" s="24"/>
      <c r="BL334" s="25"/>
      <c r="BM334" s="25"/>
      <c r="BN334" s="25"/>
      <c r="BO334" s="25"/>
      <c r="BP334" s="25"/>
      <c r="BQ334" s="25">
        <v>37</v>
      </c>
      <c r="BR334" s="25"/>
      <c r="BS334" s="25"/>
      <c r="BT334" s="25"/>
      <c r="BU334" s="25"/>
      <c r="BV334" s="25"/>
    </row>
    <row r="335" spans="1:74" ht="12" customHeight="1" x14ac:dyDescent="0.25">
      <c r="A335" s="27"/>
      <c r="B335" s="43" t="s">
        <v>208</v>
      </c>
      <c r="C335" s="87" t="s">
        <v>593</v>
      </c>
      <c r="D335" s="88" t="s">
        <v>594</v>
      </c>
      <c r="E335" s="88" t="s">
        <v>595</v>
      </c>
      <c r="F335" s="89">
        <v>39438</v>
      </c>
      <c r="G335" s="29">
        <v>1011</v>
      </c>
      <c r="H335" s="14" t="s">
        <v>33</v>
      </c>
      <c r="I335" s="90" t="s">
        <v>803</v>
      </c>
      <c r="J335" s="88" t="s">
        <v>137</v>
      </c>
      <c r="K335" s="44" t="s">
        <v>27</v>
      </c>
      <c r="L335" s="36" t="s">
        <v>94</v>
      </c>
      <c r="M335" s="106" t="s">
        <v>2171</v>
      </c>
      <c r="N335" s="32"/>
      <c r="O335" s="37"/>
      <c r="P335" s="33"/>
      <c r="Q335" s="34">
        <f t="shared" si="101"/>
        <v>0</v>
      </c>
      <c r="R335" s="34">
        <f t="shared" si="102"/>
        <v>0</v>
      </c>
      <c r="S335" s="34">
        <f t="shared" si="103"/>
        <v>0</v>
      </c>
      <c r="T335" s="34">
        <f t="shared" si="104"/>
        <v>1</v>
      </c>
      <c r="U335" s="34">
        <f t="shared" si="105"/>
        <v>21</v>
      </c>
      <c r="V335" s="34">
        <f t="shared" si="106"/>
        <v>0</v>
      </c>
      <c r="W335" s="34">
        <f t="shared" si="107"/>
        <v>0</v>
      </c>
      <c r="X335" s="34">
        <f t="shared" si="108"/>
        <v>0</v>
      </c>
      <c r="Y335" s="34">
        <f t="shared" si="109"/>
        <v>0</v>
      </c>
      <c r="Z335" s="34"/>
      <c r="AA335" s="71">
        <v>45577</v>
      </c>
      <c r="AB335" s="20" t="s">
        <v>1338</v>
      </c>
      <c r="AC335" s="21" t="s">
        <v>881</v>
      </c>
      <c r="AD335" s="35" t="s">
        <v>2312</v>
      </c>
      <c r="AE335" s="64"/>
      <c r="AF335" s="22"/>
      <c r="AG335" s="22"/>
      <c r="AH335" s="22"/>
      <c r="AI335" s="22"/>
      <c r="AJ335" s="22">
        <v>17</v>
      </c>
      <c r="AK335" s="22"/>
      <c r="AL335" s="22"/>
      <c r="AM335" s="22"/>
      <c r="AN335" s="22"/>
      <c r="AO335" s="22"/>
      <c r="AP335" s="23"/>
      <c r="AQ335" s="23"/>
      <c r="AR335" s="23"/>
      <c r="AS335" s="23"/>
      <c r="AT335" s="23"/>
      <c r="AU335" s="23">
        <v>25</v>
      </c>
      <c r="AV335" s="23"/>
      <c r="AW335" s="23"/>
      <c r="AX335" s="23"/>
      <c r="AY335" s="23"/>
      <c r="AZ335" s="23"/>
      <c r="BA335" s="24"/>
      <c r="BB335" s="24"/>
      <c r="BC335" s="24"/>
      <c r="BD335" s="24"/>
      <c r="BE335" s="24"/>
      <c r="BF335" s="24">
        <v>37</v>
      </c>
      <c r="BG335" s="24"/>
      <c r="BH335" s="24"/>
      <c r="BI335" s="24"/>
      <c r="BJ335" s="24"/>
      <c r="BK335" s="24"/>
      <c r="BL335" s="25"/>
      <c r="BM335" s="25"/>
      <c r="BN335" s="25"/>
      <c r="BO335" s="25"/>
      <c r="BP335" s="25"/>
      <c r="BQ335" s="25">
        <v>42</v>
      </c>
      <c r="BR335" s="25"/>
      <c r="BS335" s="25"/>
      <c r="BT335" s="25"/>
      <c r="BU335" s="25"/>
      <c r="BV335" s="25"/>
    </row>
    <row r="336" spans="1:74" ht="12" customHeight="1" x14ac:dyDescent="0.25">
      <c r="A336" s="27"/>
      <c r="B336" s="43" t="s">
        <v>208</v>
      </c>
      <c r="C336" s="87" t="s">
        <v>590</v>
      </c>
      <c r="D336" s="88" t="s">
        <v>591</v>
      </c>
      <c r="E336" s="88" t="s">
        <v>117</v>
      </c>
      <c r="F336" s="89">
        <v>39342</v>
      </c>
      <c r="G336" s="29">
        <v>758</v>
      </c>
      <c r="H336" s="14" t="s">
        <v>33</v>
      </c>
      <c r="I336" s="90" t="s">
        <v>777</v>
      </c>
      <c r="J336" s="88" t="s">
        <v>213</v>
      </c>
      <c r="K336" s="44" t="s">
        <v>27</v>
      </c>
      <c r="L336" s="36" t="s">
        <v>94</v>
      </c>
      <c r="M336" s="106" t="s">
        <v>2166</v>
      </c>
      <c r="N336" s="32"/>
      <c r="O336" s="30"/>
      <c r="P336" s="33"/>
      <c r="Q336" s="34">
        <f t="shared" si="101"/>
        <v>0</v>
      </c>
      <c r="R336" s="34">
        <f t="shared" si="102"/>
        <v>0</v>
      </c>
      <c r="S336" s="34">
        <f t="shared" si="103"/>
        <v>0</v>
      </c>
      <c r="T336" s="34">
        <f t="shared" si="104"/>
        <v>0</v>
      </c>
      <c r="U336" s="34">
        <f t="shared" si="105"/>
        <v>92</v>
      </c>
      <c r="V336" s="34">
        <f t="shared" si="106"/>
        <v>0</v>
      </c>
      <c r="W336" s="34">
        <f t="shared" si="107"/>
        <v>0</v>
      </c>
      <c r="X336" s="34">
        <f t="shared" si="108"/>
        <v>0</v>
      </c>
      <c r="Y336" s="34">
        <f t="shared" si="109"/>
        <v>0</v>
      </c>
      <c r="Z336" s="34"/>
      <c r="AA336" s="71">
        <v>45577</v>
      </c>
      <c r="AB336" s="20" t="s">
        <v>1338</v>
      </c>
      <c r="AC336" s="21" t="s">
        <v>881</v>
      </c>
      <c r="AD336" s="35" t="s">
        <v>2312</v>
      </c>
      <c r="AE336" s="64"/>
      <c r="AF336" s="22"/>
      <c r="AG336" s="22"/>
      <c r="AH336" s="22"/>
      <c r="AI336" s="22"/>
      <c r="AJ336" s="22">
        <v>23</v>
      </c>
      <c r="AK336" s="22"/>
      <c r="AL336" s="22"/>
      <c r="AM336" s="22"/>
      <c r="AN336" s="22"/>
      <c r="AO336" s="22"/>
      <c r="AP336" s="23"/>
      <c r="AQ336" s="23"/>
      <c r="AR336" s="23"/>
      <c r="AS336" s="23"/>
      <c r="AT336" s="23"/>
      <c r="AU336" s="23">
        <v>37</v>
      </c>
      <c r="AV336" s="23"/>
      <c r="AW336" s="23"/>
      <c r="AX336" s="23"/>
      <c r="AY336" s="23"/>
      <c r="AZ336" s="23"/>
      <c r="BA336" s="24"/>
      <c r="BB336" s="24"/>
      <c r="BC336" s="24"/>
      <c r="BD336" s="24"/>
      <c r="BE336" s="24"/>
      <c r="BF336" s="24">
        <v>15</v>
      </c>
      <c r="BG336" s="24"/>
      <c r="BH336" s="24"/>
      <c r="BI336" s="24"/>
      <c r="BJ336" s="24"/>
      <c r="BK336" s="24"/>
      <c r="BL336" s="25"/>
      <c r="BM336" s="25"/>
      <c r="BN336" s="25"/>
      <c r="BO336" s="25"/>
      <c r="BP336" s="25"/>
      <c r="BQ336" s="25">
        <v>17</v>
      </c>
      <c r="BR336" s="25"/>
      <c r="BS336" s="25"/>
      <c r="BT336" s="25"/>
      <c r="BU336" s="25"/>
      <c r="BV336" s="25"/>
    </row>
    <row r="337" spans="1:74" ht="12" customHeight="1" x14ac:dyDescent="0.25">
      <c r="A337" s="27" t="e">
        <f>+#REF!+1</f>
        <v>#REF!</v>
      </c>
      <c r="B337" s="43" t="s">
        <v>208</v>
      </c>
      <c r="C337" s="87" t="s">
        <v>609</v>
      </c>
      <c r="D337" s="88" t="s">
        <v>324</v>
      </c>
      <c r="E337" s="88" t="s">
        <v>272</v>
      </c>
      <c r="F337" s="89">
        <v>39765</v>
      </c>
      <c r="G337" s="29">
        <v>792</v>
      </c>
      <c r="H337" s="29" t="s">
        <v>36</v>
      </c>
      <c r="I337" s="90" t="s">
        <v>777</v>
      </c>
      <c r="J337" s="88" t="s">
        <v>213</v>
      </c>
      <c r="K337" s="44" t="s">
        <v>27</v>
      </c>
      <c r="L337" s="36" t="s">
        <v>94</v>
      </c>
      <c r="M337" s="106" t="s">
        <v>2168</v>
      </c>
      <c r="N337" s="32"/>
      <c r="O337" s="30"/>
      <c r="P337" s="33"/>
      <c r="Q337" s="34">
        <f t="shared" si="101"/>
        <v>0</v>
      </c>
      <c r="R337" s="34">
        <f t="shared" si="102"/>
        <v>0</v>
      </c>
      <c r="S337" s="34">
        <f t="shared" si="103"/>
        <v>0</v>
      </c>
      <c r="T337" s="34">
        <f t="shared" si="104"/>
        <v>0</v>
      </c>
      <c r="U337" s="34">
        <f t="shared" si="105"/>
        <v>91</v>
      </c>
      <c r="V337" s="34">
        <f t="shared" si="106"/>
        <v>0</v>
      </c>
      <c r="W337" s="34">
        <f t="shared" si="107"/>
        <v>0</v>
      </c>
      <c r="X337" s="34">
        <f t="shared" si="108"/>
        <v>0</v>
      </c>
      <c r="Y337" s="34">
        <f t="shared" si="109"/>
        <v>0</v>
      </c>
      <c r="Z337" s="34"/>
      <c r="AA337" s="71">
        <v>45577</v>
      </c>
      <c r="AB337" s="20" t="s">
        <v>1338</v>
      </c>
      <c r="AC337" s="21" t="s">
        <v>881</v>
      </c>
      <c r="AD337" s="35" t="s">
        <v>2312</v>
      </c>
      <c r="AE337" s="64"/>
      <c r="AF337" s="22"/>
      <c r="AG337" s="22"/>
      <c r="AH337" s="22"/>
      <c r="AI337" s="22"/>
      <c r="AJ337" s="22">
        <v>25</v>
      </c>
      <c r="AK337" s="22"/>
      <c r="AL337" s="22"/>
      <c r="AM337" s="22"/>
      <c r="AN337" s="22"/>
      <c r="AO337" s="22"/>
      <c r="AP337" s="23"/>
      <c r="AQ337" s="23"/>
      <c r="AR337" s="23"/>
      <c r="AS337" s="23"/>
      <c r="AT337" s="23"/>
      <c r="AU337" s="23">
        <v>9</v>
      </c>
      <c r="AV337" s="23"/>
      <c r="AW337" s="23"/>
      <c r="AX337" s="23"/>
      <c r="AY337" s="23"/>
      <c r="AZ337" s="23"/>
      <c r="BA337" s="24"/>
      <c r="BB337" s="24"/>
      <c r="BC337" s="24"/>
      <c r="BD337" s="24"/>
      <c r="BE337" s="24"/>
      <c r="BF337" s="24">
        <v>42</v>
      </c>
      <c r="BG337" s="24"/>
      <c r="BH337" s="24"/>
      <c r="BI337" s="24"/>
      <c r="BJ337" s="24"/>
      <c r="BK337" s="24"/>
      <c r="BL337" s="25"/>
      <c r="BM337" s="25"/>
      <c r="BN337" s="25"/>
      <c r="BO337" s="25"/>
      <c r="BP337" s="25"/>
      <c r="BQ337" s="25">
        <v>15</v>
      </c>
      <c r="BR337" s="25"/>
      <c r="BS337" s="25"/>
      <c r="BT337" s="25"/>
      <c r="BU337" s="25"/>
      <c r="BV337" s="25"/>
    </row>
    <row r="338" spans="1:74" ht="12" customHeight="1" x14ac:dyDescent="0.25">
      <c r="A338" s="27" t="e">
        <f>+#REF!+1</f>
        <v>#REF!</v>
      </c>
      <c r="B338" s="43" t="s">
        <v>208</v>
      </c>
      <c r="C338" s="87" t="s">
        <v>615</v>
      </c>
      <c r="D338" s="88" t="s">
        <v>345</v>
      </c>
      <c r="E338" s="88" t="s">
        <v>346</v>
      </c>
      <c r="F338" s="89">
        <v>40105</v>
      </c>
      <c r="G338" s="29">
        <v>941</v>
      </c>
      <c r="H338" s="29" t="s">
        <v>37</v>
      </c>
      <c r="I338" s="90" t="s">
        <v>802</v>
      </c>
      <c r="J338" s="88" t="s">
        <v>120</v>
      </c>
      <c r="K338" s="44" t="s">
        <v>27</v>
      </c>
      <c r="L338" s="36" t="s">
        <v>94</v>
      </c>
      <c r="M338" s="106" t="s">
        <v>2165</v>
      </c>
      <c r="N338" s="65"/>
      <c r="O338" s="68"/>
      <c r="P338" s="33"/>
      <c r="Q338" s="34">
        <f t="shared" si="101"/>
        <v>0</v>
      </c>
      <c r="R338" s="34">
        <f t="shared" si="102"/>
        <v>0</v>
      </c>
      <c r="S338" s="34">
        <f t="shared" si="103"/>
        <v>0</v>
      </c>
      <c r="T338" s="34">
        <f t="shared" si="104"/>
        <v>0</v>
      </c>
      <c r="U338" s="34">
        <f t="shared" si="105"/>
        <v>88</v>
      </c>
      <c r="V338" s="34">
        <f t="shared" si="106"/>
        <v>0</v>
      </c>
      <c r="W338" s="34">
        <f t="shared" si="107"/>
        <v>0</v>
      </c>
      <c r="X338" s="34">
        <f t="shared" si="108"/>
        <v>0</v>
      </c>
      <c r="Y338" s="34">
        <f t="shared" si="109"/>
        <v>0</v>
      </c>
      <c r="Z338" s="34"/>
      <c r="AA338" s="71">
        <v>45577</v>
      </c>
      <c r="AB338" s="20" t="s">
        <v>1338</v>
      </c>
      <c r="AC338" s="21" t="s">
        <v>881</v>
      </c>
      <c r="AD338" s="35" t="s">
        <v>2312</v>
      </c>
      <c r="AE338" s="64"/>
      <c r="AF338" s="22"/>
      <c r="AG338" s="22"/>
      <c r="AH338" s="22"/>
      <c r="AI338" s="22"/>
      <c r="AJ338" s="22">
        <v>15</v>
      </c>
      <c r="AK338" s="22"/>
      <c r="AL338" s="22"/>
      <c r="AM338" s="22"/>
      <c r="AN338" s="22"/>
      <c r="AO338" s="22"/>
      <c r="AP338" s="23"/>
      <c r="AQ338" s="23"/>
      <c r="AR338" s="23"/>
      <c r="AS338" s="23"/>
      <c r="AT338" s="23"/>
      <c r="AU338" s="23">
        <v>24</v>
      </c>
      <c r="AV338" s="23"/>
      <c r="AW338" s="23"/>
      <c r="AX338" s="23"/>
      <c r="AY338" s="23"/>
      <c r="AZ338" s="23"/>
      <c r="BA338" s="24"/>
      <c r="BB338" s="24"/>
      <c r="BC338" s="24"/>
      <c r="BD338" s="24"/>
      <c r="BE338" s="24"/>
      <c r="BF338" s="24">
        <v>24</v>
      </c>
      <c r="BG338" s="24"/>
      <c r="BH338" s="24"/>
      <c r="BI338" s="24"/>
      <c r="BJ338" s="24"/>
      <c r="BK338" s="24"/>
      <c r="BL338" s="25"/>
      <c r="BM338" s="25"/>
      <c r="BN338" s="25"/>
      <c r="BO338" s="25"/>
      <c r="BP338" s="25"/>
      <c r="BQ338" s="25">
        <v>25</v>
      </c>
      <c r="BR338" s="25"/>
      <c r="BS338" s="25"/>
      <c r="BT338" s="25"/>
      <c r="BU338" s="25"/>
      <c r="BV338" s="25"/>
    </row>
    <row r="339" spans="1:74" ht="12" customHeight="1" x14ac:dyDescent="0.25">
      <c r="A339" s="27"/>
      <c r="B339" s="43" t="s">
        <v>208</v>
      </c>
      <c r="C339" s="92" t="s">
        <v>661</v>
      </c>
      <c r="D339" s="93" t="s">
        <v>662</v>
      </c>
      <c r="E339" s="94" t="s">
        <v>663</v>
      </c>
      <c r="F339" s="91">
        <v>39750</v>
      </c>
      <c r="G339" s="14">
        <v>857</v>
      </c>
      <c r="H339" s="29" t="s">
        <v>36</v>
      </c>
      <c r="I339" s="95" t="s">
        <v>803</v>
      </c>
      <c r="J339" s="94" t="s">
        <v>137</v>
      </c>
      <c r="K339" s="44" t="s">
        <v>27</v>
      </c>
      <c r="L339" s="36" t="s">
        <v>94</v>
      </c>
      <c r="M339" s="106" t="s">
        <v>2170</v>
      </c>
      <c r="N339" s="32"/>
      <c r="O339" s="30"/>
      <c r="P339" s="33"/>
      <c r="Q339" s="34">
        <f t="shared" si="101"/>
        <v>0</v>
      </c>
      <c r="R339" s="34">
        <f t="shared" si="102"/>
        <v>0</v>
      </c>
      <c r="S339" s="34">
        <f t="shared" si="103"/>
        <v>0</v>
      </c>
      <c r="T339" s="34">
        <f t="shared" si="104"/>
        <v>0</v>
      </c>
      <c r="U339" s="34">
        <f t="shared" si="105"/>
        <v>67</v>
      </c>
      <c r="V339" s="34">
        <f t="shared" si="106"/>
        <v>0</v>
      </c>
      <c r="W339" s="34">
        <f t="shared" si="107"/>
        <v>0</v>
      </c>
      <c r="X339" s="34">
        <f t="shared" si="108"/>
        <v>0</v>
      </c>
      <c r="Y339" s="34">
        <f t="shared" si="109"/>
        <v>0</v>
      </c>
      <c r="Z339" s="34"/>
      <c r="AA339" s="71">
        <v>45577</v>
      </c>
      <c r="AB339" s="20" t="s">
        <v>1338</v>
      </c>
      <c r="AC339" s="21" t="s">
        <v>881</v>
      </c>
      <c r="AD339" s="35" t="s">
        <v>2312</v>
      </c>
      <c r="AE339" s="64"/>
      <c r="AF339" s="22"/>
      <c r="AG339" s="22"/>
      <c r="AH339" s="22"/>
      <c r="AI339" s="22"/>
      <c r="AJ339" s="22"/>
      <c r="AK339" s="22">
        <v>100</v>
      </c>
      <c r="AL339" s="22"/>
      <c r="AM339" s="22"/>
      <c r="AN339" s="22"/>
      <c r="AO339" s="22"/>
      <c r="AP339" s="23"/>
      <c r="AQ339" s="23"/>
      <c r="AR339" s="23"/>
      <c r="AS339" s="23"/>
      <c r="AT339" s="23"/>
      <c r="AU339" s="23">
        <v>11</v>
      </c>
      <c r="AV339" s="23"/>
      <c r="AW339" s="23"/>
      <c r="AX339" s="23"/>
      <c r="AY339" s="23"/>
      <c r="AZ339" s="23"/>
      <c r="BA339" s="24"/>
      <c r="BB339" s="24"/>
      <c r="BC339" s="24"/>
      <c r="BD339" s="24"/>
      <c r="BE339" s="24"/>
      <c r="BF339" s="24">
        <v>23</v>
      </c>
      <c r="BG339" s="24"/>
      <c r="BH339" s="24"/>
      <c r="BI339" s="24"/>
      <c r="BJ339" s="24"/>
      <c r="BK339" s="24"/>
      <c r="BL339" s="25"/>
      <c r="BM339" s="25"/>
      <c r="BN339" s="25"/>
      <c r="BO339" s="25"/>
      <c r="BP339" s="25"/>
      <c r="BQ339" s="25">
        <v>32</v>
      </c>
      <c r="BR339" s="25"/>
      <c r="BS339" s="25"/>
      <c r="BT339" s="25"/>
      <c r="BU339" s="25"/>
      <c r="BV339" s="25"/>
    </row>
    <row r="340" spans="1:74" ht="12" customHeight="1" x14ac:dyDescent="0.25">
      <c r="A340" s="27"/>
      <c r="B340" s="43" t="s">
        <v>208</v>
      </c>
      <c r="C340" s="87" t="s">
        <v>1281</v>
      </c>
      <c r="D340" s="88" t="s">
        <v>1282</v>
      </c>
      <c r="E340" s="88" t="s">
        <v>222</v>
      </c>
      <c r="F340" s="89">
        <v>39272</v>
      </c>
      <c r="G340" s="29">
        <v>852</v>
      </c>
      <c r="H340" s="14" t="s">
        <v>33</v>
      </c>
      <c r="I340" s="90" t="s">
        <v>767</v>
      </c>
      <c r="J340" s="88" t="s">
        <v>268</v>
      </c>
      <c r="K340" s="44" t="s">
        <v>27</v>
      </c>
      <c r="L340" s="36" t="s">
        <v>94</v>
      </c>
      <c r="M340" s="106" t="s">
        <v>2167</v>
      </c>
      <c r="N340" s="32"/>
      <c r="O340" s="30"/>
      <c r="P340" s="33"/>
      <c r="Q340" s="34">
        <f t="shared" si="101"/>
        <v>0</v>
      </c>
      <c r="R340" s="34">
        <f t="shared" si="102"/>
        <v>0</v>
      </c>
      <c r="S340" s="34">
        <f t="shared" si="103"/>
        <v>0</v>
      </c>
      <c r="T340" s="34">
        <f t="shared" si="104"/>
        <v>0</v>
      </c>
      <c r="U340" s="34">
        <f t="shared" si="105"/>
        <v>57</v>
      </c>
      <c r="V340" s="34">
        <f t="shared" si="106"/>
        <v>0</v>
      </c>
      <c r="W340" s="34">
        <f t="shared" si="107"/>
        <v>0</v>
      </c>
      <c r="X340" s="34">
        <f t="shared" si="108"/>
        <v>0</v>
      </c>
      <c r="Y340" s="34">
        <f t="shared" si="109"/>
        <v>0</v>
      </c>
      <c r="Z340" s="34"/>
      <c r="AA340" s="71">
        <v>45577</v>
      </c>
      <c r="AB340" s="20" t="s">
        <v>1338</v>
      </c>
      <c r="AC340" s="21" t="s">
        <v>881</v>
      </c>
      <c r="AD340" s="35" t="s">
        <v>2312</v>
      </c>
      <c r="AE340" s="64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3"/>
      <c r="AQ340" s="23"/>
      <c r="AR340" s="23"/>
      <c r="AS340" s="23"/>
      <c r="AT340" s="23"/>
      <c r="AU340" s="23"/>
      <c r="AV340" s="23">
        <v>100</v>
      </c>
      <c r="AW340" s="23"/>
      <c r="AX340" s="23"/>
      <c r="AY340" s="23"/>
      <c r="AZ340" s="23"/>
      <c r="BA340" s="24"/>
      <c r="BB340" s="24"/>
      <c r="BC340" s="24"/>
      <c r="BD340" s="24"/>
      <c r="BE340" s="24"/>
      <c r="BF340" s="24">
        <v>32</v>
      </c>
      <c r="BG340" s="24"/>
      <c r="BH340" s="24"/>
      <c r="BI340" s="24"/>
      <c r="BJ340" s="24"/>
      <c r="BK340" s="24"/>
      <c r="BL340" s="25"/>
      <c r="BM340" s="25"/>
      <c r="BN340" s="25"/>
      <c r="BO340" s="25"/>
      <c r="BP340" s="25"/>
      <c r="BQ340" s="25">
        <v>24</v>
      </c>
      <c r="BR340" s="25"/>
      <c r="BS340" s="25"/>
      <c r="BT340" s="25"/>
      <c r="BU340" s="25"/>
      <c r="BV340" s="25"/>
    </row>
    <row r="341" spans="1:74" ht="12" customHeight="1" x14ac:dyDescent="0.25">
      <c r="A341" s="27"/>
      <c r="B341" s="43" t="s">
        <v>208</v>
      </c>
      <c r="C341" s="92" t="s">
        <v>840</v>
      </c>
      <c r="D341" s="93" t="s">
        <v>841</v>
      </c>
      <c r="E341" s="94" t="s">
        <v>254</v>
      </c>
      <c r="F341" s="91">
        <v>39798</v>
      </c>
      <c r="G341" s="14">
        <v>819</v>
      </c>
      <c r="H341" s="29" t="s">
        <v>36</v>
      </c>
      <c r="I341" s="95" t="s">
        <v>787</v>
      </c>
      <c r="J341" s="94" t="s">
        <v>822</v>
      </c>
      <c r="K341" s="44" t="s">
        <v>27</v>
      </c>
      <c r="L341" s="36" t="s">
        <v>94</v>
      </c>
      <c r="M341" s="106" t="s">
        <v>2172</v>
      </c>
      <c r="N341" s="32"/>
      <c r="O341" s="30"/>
      <c r="P341" s="33"/>
      <c r="Q341" s="34">
        <f t="shared" si="101"/>
        <v>0</v>
      </c>
      <c r="R341" s="34">
        <f t="shared" si="102"/>
        <v>0</v>
      </c>
      <c r="S341" s="34">
        <f t="shared" si="103"/>
        <v>0</v>
      </c>
      <c r="T341" s="34">
        <f t="shared" si="104"/>
        <v>0</v>
      </c>
      <c r="U341" s="34">
        <f t="shared" si="105"/>
        <v>52</v>
      </c>
      <c r="V341" s="34">
        <f t="shared" si="106"/>
        <v>75</v>
      </c>
      <c r="W341" s="34">
        <f t="shared" si="107"/>
        <v>0</v>
      </c>
      <c r="X341" s="34">
        <f t="shared" si="108"/>
        <v>0</v>
      </c>
      <c r="Y341" s="34">
        <f t="shared" si="109"/>
        <v>0</v>
      </c>
      <c r="Z341" s="34"/>
      <c r="AA341" s="71">
        <v>45577</v>
      </c>
      <c r="AB341" s="20" t="s">
        <v>1338</v>
      </c>
      <c r="AC341" s="21" t="s">
        <v>881</v>
      </c>
      <c r="AD341" s="35" t="s">
        <v>2312</v>
      </c>
      <c r="AE341" s="64"/>
      <c r="AF341" s="22"/>
      <c r="AG341" s="22"/>
      <c r="AH341" s="22"/>
      <c r="AI341" s="22"/>
      <c r="AJ341" s="22"/>
      <c r="AK341" s="22">
        <v>75</v>
      </c>
      <c r="AL341" s="22"/>
      <c r="AM341" s="22"/>
      <c r="AN341" s="22"/>
      <c r="AO341" s="22"/>
      <c r="AP341" s="23"/>
      <c r="AQ341" s="23"/>
      <c r="AR341" s="23"/>
      <c r="AS341" s="23"/>
      <c r="AT341" s="23"/>
      <c r="AU341" s="23">
        <v>22</v>
      </c>
      <c r="AV341" s="23"/>
      <c r="AW341" s="23"/>
      <c r="AX341" s="23"/>
      <c r="AY341" s="23"/>
      <c r="AZ341" s="23"/>
      <c r="BA341" s="24"/>
      <c r="BB341" s="24"/>
      <c r="BC341" s="24"/>
      <c r="BD341" s="24"/>
      <c r="BE341" s="24"/>
      <c r="BF341" s="24">
        <v>7</v>
      </c>
      <c r="BG341" s="24"/>
      <c r="BH341" s="24"/>
      <c r="BI341" s="24"/>
      <c r="BJ341" s="24"/>
      <c r="BK341" s="24"/>
      <c r="BL341" s="25"/>
      <c r="BM341" s="25"/>
      <c r="BN341" s="25"/>
      <c r="BO341" s="25"/>
      <c r="BP341" s="25"/>
      <c r="BQ341" s="25">
        <v>23</v>
      </c>
      <c r="BR341" s="25"/>
      <c r="BS341" s="25"/>
      <c r="BT341" s="25"/>
      <c r="BU341" s="25"/>
      <c r="BV341" s="25"/>
    </row>
    <row r="342" spans="1:74" ht="12" customHeight="1" x14ac:dyDescent="0.25">
      <c r="A342" s="27"/>
      <c r="B342" s="43" t="s">
        <v>208</v>
      </c>
      <c r="C342" s="96" t="s">
        <v>963</v>
      </c>
      <c r="D342" s="97" t="s">
        <v>964</v>
      </c>
      <c r="E342" s="98" t="s">
        <v>965</v>
      </c>
      <c r="F342" s="99">
        <v>39557</v>
      </c>
      <c r="G342" s="15">
        <v>710</v>
      </c>
      <c r="H342" s="29" t="s">
        <v>36</v>
      </c>
      <c r="I342" s="90" t="s">
        <v>803</v>
      </c>
      <c r="J342" s="98" t="s">
        <v>137</v>
      </c>
      <c r="K342" s="45" t="s">
        <v>27</v>
      </c>
      <c r="L342" s="36" t="s">
        <v>94</v>
      </c>
      <c r="M342" s="106" t="s">
        <v>2169</v>
      </c>
      <c r="N342" s="32"/>
      <c r="O342" s="30"/>
      <c r="P342" s="33"/>
      <c r="Q342" s="34">
        <f t="shared" si="101"/>
        <v>0</v>
      </c>
      <c r="R342" s="34">
        <f t="shared" si="102"/>
        <v>0</v>
      </c>
      <c r="S342" s="34">
        <f t="shared" si="103"/>
        <v>0</v>
      </c>
      <c r="T342" s="34">
        <f t="shared" si="104"/>
        <v>0</v>
      </c>
      <c r="U342" s="34">
        <f t="shared" si="105"/>
        <v>41</v>
      </c>
      <c r="V342" s="34">
        <f t="shared" si="106"/>
        <v>75</v>
      </c>
      <c r="W342" s="34">
        <f t="shared" si="107"/>
        <v>0</v>
      </c>
      <c r="X342" s="34">
        <f t="shared" si="108"/>
        <v>0</v>
      </c>
      <c r="Y342" s="34">
        <f t="shared" si="109"/>
        <v>0</v>
      </c>
      <c r="Z342" s="34"/>
      <c r="AA342" s="71">
        <v>45577</v>
      </c>
      <c r="AB342" s="20" t="s">
        <v>1338</v>
      </c>
      <c r="AC342" s="21" t="s">
        <v>881</v>
      </c>
      <c r="AD342" s="35" t="s">
        <v>2312</v>
      </c>
      <c r="AE342" s="64"/>
      <c r="AF342" s="22"/>
      <c r="AG342" s="22"/>
      <c r="AH342" s="22"/>
      <c r="AI342" s="22"/>
      <c r="AJ342" s="22"/>
      <c r="AK342" s="22">
        <v>75</v>
      </c>
      <c r="AL342" s="22"/>
      <c r="AM342" s="22"/>
      <c r="AN342" s="22"/>
      <c r="AO342" s="22"/>
      <c r="AP342" s="23"/>
      <c r="AQ342" s="23"/>
      <c r="AR342" s="23"/>
      <c r="AS342" s="23"/>
      <c r="AT342" s="23"/>
      <c r="AU342" s="23">
        <v>8</v>
      </c>
      <c r="AV342" s="23"/>
      <c r="AW342" s="23"/>
      <c r="AX342" s="23"/>
      <c r="AY342" s="23"/>
      <c r="AZ342" s="23"/>
      <c r="BA342" s="24"/>
      <c r="BB342" s="24"/>
      <c r="BC342" s="24"/>
      <c r="BD342" s="24"/>
      <c r="BE342" s="24"/>
      <c r="BF342" s="24">
        <v>11</v>
      </c>
      <c r="BG342" s="24"/>
      <c r="BH342" s="24"/>
      <c r="BI342" s="24"/>
      <c r="BJ342" s="24"/>
      <c r="BK342" s="24"/>
      <c r="BL342" s="25"/>
      <c r="BM342" s="25"/>
      <c r="BN342" s="25"/>
      <c r="BO342" s="25"/>
      <c r="BP342" s="25"/>
      <c r="BQ342" s="25">
        <v>22</v>
      </c>
      <c r="BR342" s="25"/>
      <c r="BS342" s="25"/>
      <c r="BT342" s="25"/>
      <c r="BU342" s="25"/>
      <c r="BV342" s="25"/>
    </row>
    <row r="343" spans="1:74" ht="12" customHeight="1" x14ac:dyDescent="0.25">
      <c r="A343" s="27" t="e">
        <f>+#REF!+1</f>
        <v>#REF!</v>
      </c>
      <c r="B343" s="43" t="s">
        <v>208</v>
      </c>
      <c r="C343" s="87" t="s">
        <v>579</v>
      </c>
      <c r="D343" s="88" t="s">
        <v>119</v>
      </c>
      <c r="E343" s="88" t="s">
        <v>325</v>
      </c>
      <c r="F343" s="89">
        <v>39242</v>
      </c>
      <c r="G343" s="29">
        <v>636</v>
      </c>
      <c r="H343" s="14" t="s">
        <v>33</v>
      </c>
      <c r="I343" s="90" t="s">
        <v>776</v>
      </c>
      <c r="J343" s="88" t="s">
        <v>218</v>
      </c>
      <c r="K343" s="44" t="s">
        <v>27</v>
      </c>
      <c r="L343" s="36" t="s">
        <v>94</v>
      </c>
      <c r="M343" s="106" t="s">
        <v>2173</v>
      </c>
      <c r="N343" s="32"/>
      <c r="O343" s="30"/>
      <c r="P343" s="33"/>
      <c r="Q343" s="34">
        <f t="shared" si="101"/>
        <v>0</v>
      </c>
      <c r="R343" s="34">
        <f t="shared" si="102"/>
        <v>0</v>
      </c>
      <c r="S343" s="34">
        <f t="shared" si="103"/>
        <v>0</v>
      </c>
      <c r="T343" s="34">
        <f t="shared" si="104"/>
        <v>0</v>
      </c>
      <c r="U343" s="34">
        <f t="shared" si="105"/>
        <v>29</v>
      </c>
      <c r="V343" s="34">
        <f t="shared" si="106"/>
        <v>0</v>
      </c>
      <c r="W343" s="34">
        <f t="shared" si="107"/>
        <v>0</v>
      </c>
      <c r="X343" s="34">
        <f t="shared" si="108"/>
        <v>0</v>
      </c>
      <c r="Y343" s="34">
        <f t="shared" si="109"/>
        <v>0</v>
      </c>
      <c r="Z343" s="34"/>
      <c r="AA343" s="71">
        <v>45577</v>
      </c>
      <c r="AB343" s="20" t="s">
        <v>1338</v>
      </c>
      <c r="AC343" s="21" t="s">
        <v>881</v>
      </c>
      <c r="AD343" s="35" t="s">
        <v>2312</v>
      </c>
      <c r="AE343" s="64"/>
      <c r="AF343" s="22"/>
      <c r="AG343" s="22"/>
      <c r="AH343" s="22"/>
      <c r="AI343" s="22"/>
      <c r="AJ343" s="22">
        <v>15</v>
      </c>
      <c r="AK343" s="22"/>
      <c r="AL343" s="22"/>
      <c r="AM343" s="22"/>
      <c r="AN343" s="22"/>
      <c r="AO343" s="22"/>
      <c r="AP343" s="23"/>
      <c r="AQ343" s="23"/>
      <c r="AR343" s="23"/>
      <c r="AS343" s="23"/>
      <c r="AT343" s="23"/>
      <c r="AU343" s="23">
        <v>5</v>
      </c>
      <c r="AV343" s="23"/>
      <c r="AW343" s="23"/>
      <c r="AX343" s="23"/>
      <c r="AY343" s="23"/>
      <c r="AZ343" s="23"/>
      <c r="BA343" s="24"/>
      <c r="BB343" s="24"/>
      <c r="BC343" s="24"/>
      <c r="BD343" s="24"/>
      <c r="BE343" s="24"/>
      <c r="BF343" s="24">
        <v>5</v>
      </c>
      <c r="BG343" s="24"/>
      <c r="BH343" s="24"/>
      <c r="BI343" s="24"/>
      <c r="BJ343" s="24"/>
      <c r="BK343" s="24"/>
      <c r="BL343" s="25"/>
      <c r="BM343" s="25"/>
      <c r="BN343" s="25"/>
      <c r="BO343" s="25"/>
      <c r="BP343" s="25"/>
      <c r="BQ343" s="25">
        <v>4</v>
      </c>
      <c r="BR343" s="25"/>
      <c r="BS343" s="25"/>
      <c r="BT343" s="25"/>
      <c r="BU343" s="25"/>
      <c r="BV343" s="25"/>
    </row>
    <row r="344" spans="1:74" ht="12" customHeight="1" x14ac:dyDescent="0.25">
      <c r="A344" s="27" t="e">
        <f>+#REF!+1</f>
        <v>#REF!</v>
      </c>
      <c r="B344" s="43" t="s">
        <v>208</v>
      </c>
      <c r="C344" s="87" t="s">
        <v>575</v>
      </c>
      <c r="D344" s="88" t="s">
        <v>262</v>
      </c>
      <c r="E344" s="88" t="s">
        <v>263</v>
      </c>
      <c r="F344" s="89">
        <v>38959</v>
      </c>
      <c r="G344" s="29">
        <v>620</v>
      </c>
      <c r="H344" s="21" t="s">
        <v>443</v>
      </c>
      <c r="I344" s="90" t="s">
        <v>802</v>
      </c>
      <c r="J344" s="88" t="s">
        <v>120</v>
      </c>
      <c r="K344" s="44" t="s">
        <v>27</v>
      </c>
      <c r="L344" s="36" t="s">
        <v>94</v>
      </c>
      <c r="M344" s="106" t="s">
        <v>2174</v>
      </c>
      <c r="N344" s="32"/>
      <c r="O344" s="30"/>
      <c r="P344" s="33"/>
      <c r="Q344" s="34">
        <f t="shared" si="101"/>
        <v>0</v>
      </c>
      <c r="R344" s="34">
        <f t="shared" si="102"/>
        <v>0</v>
      </c>
      <c r="S344" s="34">
        <f t="shared" si="103"/>
        <v>0</v>
      </c>
      <c r="T344" s="34">
        <f t="shared" si="104"/>
        <v>0</v>
      </c>
      <c r="U344" s="34">
        <f t="shared" si="105"/>
        <v>28</v>
      </c>
      <c r="V344" s="34">
        <f t="shared" si="106"/>
        <v>0</v>
      </c>
      <c r="W344" s="34">
        <f t="shared" si="107"/>
        <v>0</v>
      </c>
      <c r="X344" s="34">
        <f t="shared" si="108"/>
        <v>0</v>
      </c>
      <c r="Y344" s="34">
        <f t="shared" si="109"/>
        <v>0</v>
      </c>
      <c r="Z344" s="34"/>
      <c r="AA344" s="71">
        <v>45577</v>
      </c>
      <c r="AB344" s="20" t="s">
        <v>1338</v>
      </c>
      <c r="AC344" s="21" t="s">
        <v>881</v>
      </c>
      <c r="AD344" s="35" t="s">
        <v>2312</v>
      </c>
      <c r="AE344" s="64"/>
      <c r="AF344" s="22"/>
      <c r="AG344" s="22"/>
      <c r="AH344" s="22"/>
      <c r="AI344" s="22"/>
      <c r="AJ344" s="22">
        <v>8</v>
      </c>
      <c r="AK344" s="22"/>
      <c r="AL344" s="22"/>
      <c r="AM344" s="22"/>
      <c r="AN344" s="22"/>
      <c r="AO344" s="22"/>
      <c r="AP344" s="23"/>
      <c r="AQ344" s="23"/>
      <c r="AR344" s="23"/>
      <c r="AS344" s="23"/>
      <c r="AT344" s="23"/>
      <c r="AU344" s="23">
        <v>7</v>
      </c>
      <c r="AV344" s="23"/>
      <c r="AW344" s="23"/>
      <c r="AX344" s="23"/>
      <c r="AY344" s="23"/>
      <c r="AZ344" s="23"/>
      <c r="BA344" s="24"/>
      <c r="BB344" s="24"/>
      <c r="BC344" s="24"/>
      <c r="BD344" s="24"/>
      <c r="BE344" s="24"/>
      <c r="BF344" s="24">
        <v>4</v>
      </c>
      <c r="BG344" s="24"/>
      <c r="BH344" s="24"/>
      <c r="BI344" s="24"/>
      <c r="BJ344" s="24"/>
      <c r="BK344" s="24"/>
      <c r="BL344" s="25"/>
      <c r="BM344" s="25"/>
      <c r="BN344" s="25"/>
      <c r="BO344" s="25"/>
      <c r="BP344" s="25"/>
      <c r="BQ344" s="25">
        <v>9</v>
      </c>
      <c r="BR344" s="25"/>
      <c r="BS344" s="25"/>
      <c r="BT344" s="25"/>
      <c r="BU344" s="25"/>
      <c r="BV344" s="25"/>
    </row>
    <row r="345" spans="1:74" ht="12" customHeight="1" x14ac:dyDescent="0.25">
      <c r="A345" s="27"/>
      <c r="B345" s="43" t="s">
        <v>208</v>
      </c>
      <c r="C345" s="92" t="s">
        <v>354</v>
      </c>
      <c r="D345" s="93" t="s">
        <v>355</v>
      </c>
      <c r="E345" s="94" t="s">
        <v>356</v>
      </c>
      <c r="F345" s="91">
        <v>40116</v>
      </c>
      <c r="G345" s="14">
        <v>774</v>
      </c>
      <c r="H345" s="29" t="s">
        <v>37</v>
      </c>
      <c r="I345" s="95" t="s">
        <v>778</v>
      </c>
      <c r="J345" s="94" t="s">
        <v>130</v>
      </c>
      <c r="K345" s="44" t="s">
        <v>27</v>
      </c>
      <c r="L345" s="36" t="s">
        <v>94</v>
      </c>
      <c r="M345" s="106" t="s">
        <v>2175</v>
      </c>
      <c r="N345" s="65"/>
      <c r="O345" s="30"/>
      <c r="P345" s="33"/>
      <c r="Q345" s="34">
        <f t="shared" si="101"/>
        <v>0</v>
      </c>
      <c r="R345" s="34">
        <f t="shared" si="102"/>
        <v>0</v>
      </c>
      <c r="S345" s="34">
        <f t="shared" si="103"/>
        <v>0</v>
      </c>
      <c r="T345" s="34">
        <f t="shared" si="104"/>
        <v>0</v>
      </c>
      <c r="U345" s="34">
        <f t="shared" si="105"/>
        <v>23</v>
      </c>
      <c r="V345" s="34">
        <f t="shared" si="106"/>
        <v>80</v>
      </c>
      <c r="W345" s="34">
        <f t="shared" si="107"/>
        <v>0</v>
      </c>
      <c r="X345" s="34">
        <f t="shared" si="108"/>
        <v>0</v>
      </c>
      <c r="Y345" s="34">
        <f t="shared" si="109"/>
        <v>0</v>
      </c>
      <c r="Z345" s="34"/>
      <c r="AA345" s="71">
        <v>45577</v>
      </c>
      <c r="AB345" s="20" t="s">
        <v>1338</v>
      </c>
      <c r="AC345" s="21" t="s">
        <v>881</v>
      </c>
      <c r="AD345" s="35" t="s">
        <v>2312</v>
      </c>
      <c r="AE345" s="64"/>
      <c r="AF345" s="22"/>
      <c r="AG345" s="22"/>
      <c r="AH345" s="22"/>
      <c r="AI345" s="22"/>
      <c r="AJ345" s="22">
        <v>13</v>
      </c>
      <c r="AK345" s="22"/>
      <c r="AL345" s="22"/>
      <c r="AM345" s="22"/>
      <c r="AN345" s="22"/>
      <c r="AO345" s="22"/>
      <c r="AP345" s="23"/>
      <c r="AQ345" s="23"/>
      <c r="AR345" s="23"/>
      <c r="AS345" s="23"/>
      <c r="AT345" s="23"/>
      <c r="AU345" s="23">
        <v>6</v>
      </c>
      <c r="AV345" s="23"/>
      <c r="AW345" s="23"/>
      <c r="AX345" s="23"/>
      <c r="AY345" s="23"/>
      <c r="AZ345" s="23"/>
      <c r="BA345" s="24"/>
      <c r="BB345" s="24"/>
      <c r="BC345" s="24"/>
      <c r="BD345" s="24"/>
      <c r="BE345" s="24"/>
      <c r="BF345" s="24"/>
      <c r="BG345" s="24">
        <v>80</v>
      </c>
      <c r="BH345" s="24"/>
      <c r="BI345" s="24"/>
      <c r="BJ345" s="24"/>
      <c r="BK345" s="24"/>
      <c r="BL345" s="25"/>
      <c r="BM345" s="25"/>
      <c r="BN345" s="25"/>
      <c r="BO345" s="25"/>
      <c r="BP345" s="25"/>
      <c r="BQ345" s="25">
        <v>4</v>
      </c>
      <c r="BR345" s="25"/>
      <c r="BS345" s="25"/>
      <c r="BT345" s="25"/>
      <c r="BU345" s="25"/>
      <c r="BV345" s="25"/>
    </row>
    <row r="346" spans="1:74" ht="12" customHeight="1" x14ac:dyDescent="0.25">
      <c r="A346" s="27" t="e">
        <f>+#REF!+1</f>
        <v>#REF!</v>
      </c>
      <c r="B346" s="43" t="s">
        <v>208</v>
      </c>
      <c r="C346" s="87" t="s">
        <v>577</v>
      </c>
      <c r="D346" s="88" t="s">
        <v>265</v>
      </c>
      <c r="E346" s="88" t="s">
        <v>204</v>
      </c>
      <c r="F346" s="89">
        <v>39047</v>
      </c>
      <c r="G346" s="29">
        <v>650</v>
      </c>
      <c r="H346" s="21" t="s">
        <v>443</v>
      </c>
      <c r="I346" s="90" t="s">
        <v>778</v>
      </c>
      <c r="J346" s="88" t="s">
        <v>130</v>
      </c>
      <c r="K346" s="45" t="s">
        <v>27</v>
      </c>
      <c r="L346" s="36" t="s">
        <v>94</v>
      </c>
      <c r="M346" s="106" t="s">
        <v>2176</v>
      </c>
      <c r="N346" s="32"/>
      <c r="O346" s="30"/>
      <c r="P346" s="33"/>
      <c r="Q346" s="34">
        <f t="shared" si="101"/>
        <v>0</v>
      </c>
      <c r="R346" s="34">
        <f t="shared" si="102"/>
        <v>0</v>
      </c>
      <c r="S346" s="34">
        <f t="shared" si="103"/>
        <v>0</v>
      </c>
      <c r="T346" s="34">
        <f t="shared" si="104"/>
        <v>0</v>
      </c>
      <c r="U346" s="34">
        <f t="shared" si="105"/>
        <v>19</v>
      </c>
      <c r="V346" s="34">
        <f t="shared" si="106"/>
        <v>0</v>
      </c>
      <c r="W346" s="34">
        <f t="shared" si="107"/>
        <v>0</v>
      </c>
      <c r="X346" s="34">
        <f t="shared" si="108"/>
        <v>0</v>
      </c>
      <c r="Y346" s="34">
        <f t="shared" si="109"/>
        <v>0</v>
      </c>
      <c r="Z346" s="34"/>
      <c r="AA346" s="71">
        <v>45577</v>
      </c>
      <c r="AB346" s="20" t="s">
        <v>1338</v>
      </c>
      <c r="AC346" s="21" t="s">
        <v>881</v>
      </c>
      <c r="AD346" s="35" t="s">
        <v>2312</v>
      </c>
      <c r="AE346" s="64"/>
      <c r="AF346" s="22"/>
      <c r="AG346" s="22"/>
      <c r="AH346" s="22"/>
      <c r="AI346" s="22"/>
      <c r="AJ346" s="22">
        <v>9</v>
      </c>
      <c r="AK346" s="22"/>
      <c r="AL346" s="22"/>
      <c r="AM346" s="22"/>
      <c r="AN346" s="22"/>
      <c r="AO346" s="22"/>
      <c r="AP346" s="23"/>
      <c r="AQ346" s="23"/>
      <c r="AR346" s="23"/>
      <c r="AS346" s="23"/>
      <c r="AT346" s="23"/>
      <c r="AU346" s="23">
        <v>6</v>
      </c>
      <c r="AV346" s="23"/>
      <c r="AW346" s="23"/>
      <c r="AX346" s="23"/>
      <c r="AY346" s="23"/>
      <c r="AZ346" s="23"/>
      <c r="BA346" s="24"/>
      <c r="BB346" s="24"/>
      <c r="BC346" s="24"/>
      <c r="BD346" s="24"/>
      <c r="BE346" s="24"/>
      <c r="BF346" s="24">
        <v>3</v>
      </c>
      <c r="BG346" s="24"/>
      <c r="BH346" s="24"/>
      <c r="BI346" s="24"/>
      <c r="BJ346" s="24"/>
      <c r="BK346" s="24"/>
      <c r="BL346" s="25"/>
      <c r="BM346" s="25"/>
      <c r="BN346" s="25"/>
      <c r="BO346" s="25"/>
      <c r="BP346" s="25"/>
      <c r="BQ346" s="25"/>
      <c r="BR346" s="25">
        <v>100</v>
      </c>
      <c r="BS346" s="25"/>
      <c r="BT346" s="25"/>
      <c r="BU346" s="25"/>
      <c r="BV346" s="25"/>
    </row>
    <row r="347" spans="1:74" ht="12" customHeight="1" x14ac:dyDescent="0.25">
      <c r="A347" s="27"/>
      <c r="B347" s="43" t="s">
        <v>208</v>
      </c>
      <c r="C347" s="87" t="s">
        <v>847</v>
      </c>
      <c r="D347" s="88" t="s">
        <v>848</v>
      </c>
      <c r="E347" s="88" t="s">
        <v>152</v>
      </c>
      <c r="F347" s="89">
        <v>39281</v>
      </c>
      <c r="G347" s="29">
        <v>549</v>
      </c>
      <c r="H347" s="14" t="s">
        <v>33</v>
      </c>
      <c r="I347" s="90" t="s">
        <v>787</v>
      </c>
      <c r="J347" s="88" t="s">
        <v>822</v>
      </c>
      <c r="K347" s="44" t="s">
        <v>27</v>
      </c>
      <c r="L347" s="36" t="s">
        <v>94</v>
      </c>
      <c r="M347" s="106" t="s">
        <v>2177</v>
      </c>
      <c r="N347" s="32"/>
      <c r="O347" s="30"/>
      <c r="P347" s="33"/>
      <c r="Q347" s="34">
        <f t="shared" si="101"/>
        <v>0</v>
      </c>
      <c r="R347" s="34">
        <f t="shared" si="102"/>
        <v>0</v>
      </c>
      <c r="S347" s="34">
        <f t="shared" si="103"/>
        <v>0</v>
      </c>
      <c r="T347" s="34">
        <f t="shared" si="104"/>
        <v>0</v>
      </c>
      <c r="U347" s="34">
        <f t="shared" si="105"/>
        <v>11</v>
      </c>
      <c r="V347" s="34">
        <f t="shared" si="106"/>
        <v>0</v>
      </c>
      <c r="W347" s="34">
        <f t="shared" si="107"/>
        <v>0</v>
      </c>
      <c r="X347" s="34">
        <f t="shared" si="108"/>
        <v>0</v>
      </c>
      <c r="Y347" s="34">
        <f t="shared" si="109"/>
        <v>0</v>
      </c>
      <c r="Z347" s="34"/>
      <c r="AA347" s="71">
        <v>45577</v>
      </c>
      <c r="AB347" s="20" t="s">
        <v>1338</v>
      </c>
      <c r="AC347" s="21" t="s">
        <v>881</v>
      </c>
      <c r="AD347" s="35" t="s">
        <v>2312</v>
      </c>
      <c r="AE347" s="64"/>
      <c r="AF347" s="22"/>
      <c r="AG347" s="22"/>
      <c r="AH347" s="22"/>
      <c r="AI347" s="22"/>
      <c r="AJ347" s="22">
        <v>7</v>
      </c>
      <c r="AK347" s="22"/>
      <c r="AL347" s="22"/>
      <c r="AM347" s="22"/>
      <c r="AN347" s="22"/>
      <c r="AO347" s="22"/>
      <c r="AP347" s="23"/>
      <c r="AQ347" s="23"/>
      <c r="AR347" s="23"/>
      <c r="AS347" s="23"/>
      <c r="AT347" s="23"/>
      <c r="AU347" s="23">
        <v>3</v>
      </c>
      <c r="AV347" s="23"/>
      <c r="AW347" s="23"/>
      <c r="AX347" s="23"/>
      <c r="AY347" s="23"/>
      <c r="AZ347" s="23"/>
      <c r="BA347" s="24"/>
      <c r="BB347" s="24"/>
      <c r="BC347" s="24"/>
      <c r="BD347" s="24"/>
      <c r="BE347" s="24"/>
      <c r="BF347" s="24"/>
      <c r="BG347" s="24">
        <v>50</v>
      </c>
      <c r="BH347" s="24"/>
      <c r="BI347" s="24"/>
      <c r="BJ347" s="24"/>
      <c r="BK347" s="24"/>
      <c r="BL347" s="25"/>
      <c r="BM347" s="25"/>
      <c r="BN347" s="25"/>
      <c r="BO347" s="25"/>
      <c r="BP347" s="25"/>
      <c r="BQ347" s="25"/>
      <c r="BR347" s="25">
        <v>50</v>
      </c>
      <c r="BS347" s="25"/>
      <c r="BT347" s="25"/>
      <c r="BU347" s="25"/>
      <c r="BV347" s="25"/>
    </row>
    <row r="348" spans="1:74" ht="12" customHeight="1" x14ac:dyDescent="0.25">
      <c r="A348" s="27" t="e">
        <f>+#REF!+1</f>
        <v>#REF!</v>
      </c>
      <c r="B348" s="43" t="s">
        <v>208</v>
      </c>
      <c r="C348" s="87" t="s">
        <v>580</v>
      </c>
      <c r="D348" s="88" t="s">
        <v>326</v>
      </c>
      <c r="E348" s="88" t="s">
        <v>136</v>
      </c>
      <c r="F348" s="89">
        <v>39405</v>
      </c>
      <c r="G348" s="29">
        <v>622</v>
      </c>
      <c r="H348" s="14" t="s">
        <v>33</v>
      </c>
      <c r="I348" s="90" t="s">
        <v>778</v>
      </c>
      <c r="J348" s="88" t="s">
        <v>130</v>
      </c>
      <c r="K348" s="44" t="s">
        <v>27</v>
      </c>
      <c r="L348" s="36" t="s">
        <v>94</v>
      </c>
      <c r="M348" s="106" t="s">
        <v>2178</v>
      </c>
      <c r="N348" s="32"/>
      <c r="O348" s="41"/>
      <c r="P348" s="33"/>
      <c r="Q348" s="34">
        <f t="shared" si="101"/>
        <v>0</v>
      </c>
      <c r="R348" s="34">
        <f t="shared" si="102"/>
        <v>0</v>
      </c>
      <c r="S348" s="34">
        <f t="shared" si="103"/>
        <v>0</v>
      </c>
      <c r="T348" s="34">
        <f t="shared" si="104"/>
        <v>0</v>
      </c>
      <c r="U348" s="34">
        <f t="shared" si="105"/>
        <v>7</v>
      </c>
      <c r="V348" s="34">
        <f t="shared" si="106"/>
        <v>90</v>
      </c>
      <c r="W348" s="34">
        <f t="shared" si="107"/>
        <v>0</v>
      </c>
      <c r="X348" s="34">
        <f t="shared" si="108"/>
        <v>0</v>
      </c>
      <c r="Y348" s="34">
        <f t="shared" si="109"/>
        <v>0</v>
      </c>
      <c r="Z348" s="34"/>
      <c r="AA348" s="71">
        <v>45577</v>
      </c>
      <c r="AB348" s="20" t="s">
        <v>1338</v>
      </c>
      <c r="AC348" s="21" t="s">
        <v>881</v>
      </c>
      <c r="AD348" s="35" t="s">
        <v>2312</v>
      </c>
      <c r="AE348" s="64"/>
      <c r="AF348" s="22"/>
      <c r="AG348" s="22"/>
      <c r="AH348" s="22"/>
      <c r="AI348" s="22"/>
      <c r="AJ348" s="22"/>
      <c r="AK348" s="22">
        <v>15</v>
      </c>
      <c r="AL348" s="22"/>
      <c r="AM348" s="22"/>
      <c r="AN348" s="22"/>
      <c r="AO348" s="22"/>
      <c r="AP348" s="23"/>
      <c r="AQ348" s="23"/>
      <c r="AR348" s="23"/>
      <c r="AS348" s="23"/>
      <c r="AT348" s="23"/>
      <c r="AU348" s="23"/>
      <c r="AV348" s="23">
        <v>75</v>
      </c>
      <c r="AW348" s="23"/>
      <c r="AX348" s="23"/>
      <c r="AY348" s="23"/>
      <c r="AZ348" s="23"/>
      <c r="BA348" s="24"/>
      <c r="BB348" s="24"/>
      <c r="BC348" s="24"/>
      <c r="BD348" s="24"/>
      <c r="BE348" s="24"/>
      <c r="BF348" s="24"/>
      <c r="BG348" s="24">
        <v>100</v>
      </c>
      <c r="BH348" s="24"/>
      <c r="BI348" s="24"/>
      <c r="BJ348" s="24"/>
      <c r="BK348" s="24"/>
      <c r="BL348" s="25"/>
      <c r="BM348" s="25"/>
      <c r="BN348" s="25"/>
      <c r="BO348" s="25"/>
      <c r="BP348" s="25"/>
      <c r="BQ348" s="25">
        <v>6</v>
      </c>
      <c r="BR348" s="25"/>
      <c r="BS348" s="25"/>
      <c r="BT348" s="25"/>
      <c r="BU348" s="25"/>
      <c r="BV348" s="25"/>
    </row>
    <row r="349" spans="1:74" ht="12" customHeight="1" x14ac:dyDescent="0.25">
      <c r="A349" s="27" t="e">
        <f>+#REF!+1</f>
        <v>#REF!</v>
      </c>
      <c r="B349" s="43" t="s">
        <v>208</v>
      </c>
      <c r="C349" s="92" t="s">
        <v>393</v>
      </c>
      <c r="D349" s="93" t="s">
        <v>394</v>
      </c>
      <c r="E349" s="94" t="s">
        <v>330</v>
      </c>
      <c r="F349" s="91">
        <v>40086</v>
      </c>
      <c r="G349" s="14">
        <v>709</v>
      </c>
      <c r="H349" s="29" t="s">
        <v>37</v>
      </c>
      <c r="I349" s="95" t="s">
        <v>816</v>
      </c>
      <c r="J349" s="94" t="s">
        <v>79</v>
      </c>
      <c r="K349" s="44" t="s">
        <v>27</v>
      </c>
      <c r="L349" s="36" t="s">
        <v>94</v>
      </c>
      <c r="M349" s="106" t="s">
        <v>2179</v>
      </c>
      <c r="N349" s="65"/>
      <c r="O349" s="30"/>
      <c r="P349" s="33"/>
      <c r="Q349" s="34">
        <f t="shared" si="101"/>
        <v>0</v>
      </c>
      <c r="R349" s="34">
        <f t="shared" si="102"/>
        <v>0</v>
      </c>
      <c r="S349" s="34">
        <f t="shared" si="103"/>
        <v>0</v>
      </c>
      <c r="T349" s="34">
        <f t="shared" si="104"/>
        <v>0</v>
      </c>
      <c r="U349" s="34">
        <f t="shared" si="105"/>
        <v>5</v>
      </c>
      <c r="V349" s="34">
        <f t="shared" si="106"/>
        <v>27</v>
      </c>
      <c r="W349" s="34">
        <f t="shared" si="107"/>
        <v>0</v>
      </c>
      <c r="X349" s="34">
        <f t="shared" si="108"/>
        <v>0</v>
      </c>
      <c r="Y349" s="34">
        <f t="shared" si="109"/>
        <v>0</v>
      </c>
      <c r="Z349" s="34"/>
      <c r="AA349" s="71">
        <v>45577</v>
      </c>
      <c r="AB349" s="20" t="s">
        <v>1338</v>
      </c>
      <c r="AC349" s="21" t="s">
        <v>881</v>
      </c>
      <c r="AD349" s="35" t="s">
        <v>2312</v>
      </c>
      <c r="AE349" s="64"/>
      <c r="AF349" s="22"/>
      <c r="AG349" s="22"/>
      <c r="AH349" s="22"/>
      <c r="AI349" s="22"/>
      <c r="AJ349" s="22"/>
      <c r="AK349" s="22">
        <v>32</v>
      </c>
      <c r="AL349" s="22"/>
      <c r="AM349" s="22"/>
      <c r="AN349" s="22"/>
      <c r="AO349" s="22"/>
      <c r="AP349" s="23"/>
      <c r="AQ349" s="23"/>
      <c r="AR349" s="23"/>
      <c r="AS349" s="23"/>
      <c r="AT349" s="23"/>
      <c r="AU349" s="23"/>
      <c r="AV349" s="23">
        <v>80</v>
      </c>
      <c r="AW349" s="23"/>
      <c r="AX349" s="23"/>
      <c r="AY349" s="23"/>
      <c r="AZ349" s="23"/>
      <c r="BA349" s="24"/>
      <c r="BB349" s="24"/>
      <c r="BC349" s="24"/>
      <c r="BD349" s="24"/>
      <c r="BE349" s="24"/>
      <c r="BF349" s="24">
        <v>4</v>
      </c>
      <c r="BG349" s="24"/>
      <c r="BH349" s="24"/>
      <c r="BI349" s="24"/>
      <c r="BJ349" s="24"/>
      <c r="BK349" s="24"/>
      <c r="BL349" s="25"/>
      <c r="BM349" s="25"/>
      <c r="BN349" s="25"/>
      <c r="BO349" s="25"/>
      <c r="BP349" s="25"/>
      <c r="BQ349" s="25"/>
      <c r="BR349" s="25">
        <v>15</v>
      </c>
      <c r="BS349" s="25"/>
      <c r="BT349" s="25"/>
      <c r="BU349" s="25"/>
      <c r="BV349" s="25"/>
    </row>
    <row r="350" spans="1:74" ht="12" customHeight="1" x14ac:dyDescent="0.25">
      <c r="A350" s="27"/>
      <c r="B350" s="43" t="s">
        <v>208</v>
      </c>
      <c r="C350" s="87" t="s">
        <v>1283</v>
      </c>
      <c r="D350" s="88" t="s">
        <v>1284</v>
      </c>
      <c r="E350" s="88" t="s">
        <v>226</v>
      </c>
      <c r="F350" s="89">
        <v>39093</v>
      </c>
      <c r="G350" s="29">
        <v>636</v>
      </c>
      <c r="H350" s="14" t="s">
        <v>33</v>
      </c>
      <c r="I350" s="90" t="s">
        <v>779</v>
      </c>
      <c r="J350" s="88" t="s">
        <v>1285</v>
      </c>
      <c r="K350" s="44" t="s">
        <v>27</v>
      </c>
      <c r="L350" s="36" t="s">
        <v>94</v>
      </c>
      <c r="M350" s="106" t="s">
        <v>2180</v>
      </c>
      <c r="N350" s="32"/>
      <c r="O350" s="30"/>
      <c r="P350" s="33"/>
      <c r="Q350" s="34">
        <f t="shared" si="101"/>
        <v>0</v>
      </c>
      <c r="R350" s="34">
        <f t="shared" si="102"/>
        <v>0</v>
      </c>
      <c r="S350" s="34">
        <f t="shared" si="103"/>
        <v>0</v>
      </c>
      <c r="T350" s="34">
        <f t="shared" si="104"/>
        <v>0</v>
      </c>
      <c r="U350" s="34">
        <f t="shared" si="105"/>
        <v>4</v>
      </c>
      <c r="V350" s="34">
        <f t="shared" si="106"/>
        <v>75</v>
      </c>
      <c r="W350" s="34">
        <f t="shared" si="107"/>
        <v>0</v>
      </c>
      <c r="X350" s="34">
        <f t="shared" si="108"/>
        <v>0</v>
      </c>
      <c r="Y350" s="34">
        <f t="shared" si="109"/>
        <v>0</v>
      </c>
      <c r="Z350" s="34"/>
      <c r="AA350" s="71">
        <v>45577</v>
      </c>
      <c r="AB350" s="20" t="s">
        <v>1338</v>
      </c>
      <c r="AC350" s="21" t="s">
        <v>881</v>
      </c>
      <c r="AD350" s="35" t="s">
        <v>2312</v>
      </c>
      <c r="AE350" s="64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3"/>
      <c r="AQ350" s="23"/>
      <c r="AR350" s="23"/>
      <c r="AS350" s="23"/>
      <c r="AT350" s="23"/>
      <c r="AU350" s="23"/>
      <c r="AV350" s="23">
        <v>75</v>
      </c>
      <c r="AW350" s="23"/>
      <c r="AX350" s="23"/>
      <c r="AY350" s="23"/>
      <c r="AZ350" s="23"/>
      <c r="BA350" s="24"/>
      <c r="BB350" s="24"/>
      <c r="BC350" s="24"/>
      <c r="BD350" s="24"/>
      <c r="BE350" s="24"/>
      <c r="BF350" s="24"/>
      <c r="BG350" s="24">
        <v>100</v>
      </c>
      <c r="BH350" s="24"/>
      <c r="BI350" s="24"/>
      <c r="BJ350" s="24"/>
      <c r="BK350" s="24"/>
      <c r="BL350" s="25"/>
      <c r="BM350" s="25"/>
      <c r="BN350" s="25"/>
      <c r="BO350" s="25"/>
      <c r="BP350" s="25"/>
      <c r="BQ350" s="25">
        <v>3</v>
      </c>
      <c r="BR350" s="25"/>
      <c r="BS350" s="25"/>
      <c r="BT350" s="25"/>
      <c r="BU350" s="25"/>
      <c r="BV350" s="25"/>
    </row>
    <row r="351" spans="1:74" ht="12" customHeight="1" x14ac:dyDescent="0.25">
      <c r="A351" s="27"/>
      <c r="B351" s="43" t="s">
        <v>208</v>
      </c>
      <c r="C351" s="87" t="s">
        <v>844</v>
      </c>
      <c r="D351" s="88" t="s">
        <v>274</v>
      </c>
      <c r="E351" s="88" t="s">
        <v>152</v>
      </c>
      <c r="F351" s="89">
        <v>39404</v>
      </c>
      <c r="G351" s="29">
        <v>779</v>
      </c>
      <c r="H351" s="14" t="s">
        <v>33</v>
      </c>
      <c r="I351" s="90" t="s">
        <v>787</v>
      </c>
      <c r="J351" s="88" t="s">
        <v>822</v>
      </c>
      <c r="K351" s="44" t="s">
        <v>27</v>
      </c>
      <c r="L351" s="36" t="s">
        <v>94</v>
      </c>
      <c r="M351" s="106" t="s">
        <v>2181</v>
      </c>
      <c r="N351" s="32"/>
      <c r="O351" s="30"/>
      <c r="P351" s="33"/>
      <c r="Q351" s="34">
        <f t="shared" si="101"/>
        <v>0</v>
      </c>
      <c r="R351" s="34">
        <f t="shared" si="102"/>
        <v>0</v>
      </c>
      <c r="S351" s="34">
        <f t="shared" si="103"/>
        <v>0</v>
      </c>
      <c r="T351" s="34">
        <f t="shared" si="104"/>
        <v>0</v>
      </c>
      <c r="U351" s="34">
        <f t="shared" si="105"/>
        <v>3</v>
      </c>
      <c r="V351" s="34">
        <f t="shared" si="106"/>
        <v>0</v>
      </c>
      <c r="W351" s="34">
        <f t="shared" si="107"/>
        <v>0</v>
      </c>
      <c r="X351" s="34">
        <f t="shared" si="108"/>
        <v>0</v>
      </c>
      <c r="Y351" s="34">
        <f t="shared" si="109"/>
        <v>0</v>
      </c>
      <c r="Z351" s="34"/>
      <c r="AA351" s="71">
        <v>45577</v>
      </c>
      <c r="AB351" s="20" t="s">
        <v>1338</v>
      </c>
      <c r="AC351" s="21" t="s">
        <v>881</v>
      </c>
      <c r="AD351" s="35" t="s">
        <v>2312</v>
      </c>
      <c r="AE351" s="64"/>
      <c r="AF351" s="22"/>
      <c r="AG351" s="22"/>
      <c r="AH351" s="22"/>
      <c r="AI351" s="22"/>
      <c r="AJ351" s="22"/>
      <c r="AK351" s="22">
        <v>50</v>
      </c>
      <c r="AL351" s="22"/>
      <c r="AM351" s="22"/>
      <c r="AN351" s="22"/>
      <c r="AO351" s="22"/>
      <c r="AP351" s="23"/>
      <c r="AQ351" s="23"/>
      <c r="AR351" s="23"/>
      <c r="AS351" s="23"/>
      <c r="AT351" s="23"/>
      <c r="AU351" s="23"/>
      <c r="AV351" s="23">
        <v>75</v>
      </c>
      <c r="AW351" s="23"/>
      <c r="AX351" s="23"/>
      <c r="AY351" s="23"/>
      <c r="AZ351" s="23"/>
      <c r="BA351" s="24"/>
      <c r="BB351" s="24"/>
      <c r="BC351" s="24"/>
      <c r="BD351" s="24"/>
      <c r="BE351" s="24"/>
      <c r="BF351" s="24"/>
      <c r="BG351" s="24">
        <v>75</v>
      </c>
      <c r="BH351" s="24"/>
      <c r="BI351" s="24"/>
      <c r="BJ351" s="24"/>
      <c r="BK351" s="24"/>
      <c r="BL351" s="25"/>
      <c r="BM351" s="25"/>
      <c r="BN351" s="25"/>
      <c r="BO351" s="25"/>
      <c r="BP351" s="25"/>
      <c r="BQ351" s="25"/>
      <c r="BR351" s="25">
        <v>100</v>
      </c>
      <c r="BS351" s="25"/>
      <c r="BT351" s="25"/>
      <c r="BU351" s="25"/>
      <c r="BV351" s="25"/>
    </row>
    <row r="352" spans="1:74" ht="12" customHeight="1" x14ac:dyDescent="0.25">
      <c r="A352" s="27"/>
      <c r="B352" s="43" t="s">
        <v>208</v>
      </c>
      <c r="C352" s="92" t="s">
        <v>842</v>
      </c>
      <c r="D352" s="93" t="s">
        <v>843</v>
      </c>
      <c r="E352" s="94" t="s">
        <v>743</v>
      </c>
      <c r="F352" s="91">
        <v>39770</v>
      </c>
      <c r="G352" s="14">
        <v>633</v>
      </c>
      <c r="H352" s="29" t="s">
        <v>36</v>
      </c>
      <c r="I352" s="95" t="s">
        <v>787</v>
      </c>
      <c r="J352" s="94" t="s">
        <v>822</v>
      </c>
      <c r="K352" s="44" t="s">
        <v>27</v>
      </c>
      <c r="L352" s="36" t="s">
        <v>94</v>
      </c>
      <c r="M352" s="106" t="s">
        <v>2182</v>
      </c>
      <c r="N352" s="32"/>
      <c r="O352" s="30"/>
      <c r="P352" s="33"/>
      <c r="Q352" s="34">
        <f t="shared" si="101"/>
        <v>0</v>
      </c>
      <c r="R352" s="34">
        <f t="shared" si="102"/>
        <v>0</v>
      </c>
      <c r="S352" s="34">
        <f t="shared" si="103"/>
        <v>0</v>
      </c>
      <c r="T352" s="34">
        <f t="shared" si="104"/>
        <v>0</v>
      </c>
      <c r="U352" s="34">
        <f t="shared" si="105"/>
        <v>2</v>
      </c>
      <c r="V352" s="34">
        <f t="shared" si="106"/>
        <v>25</v>
      </c>
      <c r="W352" s="34">
        <f t="shared" si="107"/>
        <v>0</v>
      </c>
      <c r="X352" s="34">
        <f t="shared" si="108"/>
        <v>0</v>
      </c>
      <c r="Y352" s="34">
        <f t="shared" si="109"/>
        <v>0</v>
      </c>
      <c r="Z352" s="34"/>
      <c r="AA352" s="71">
        <v>45577</v>
      </c>
      <c r="AB352" s="20" t="s">
        <v>1338</v>
      </c>
      <c r="AC352" s="21" t="s">
        <v>881</v>
      </c>
      <c r="AD352" s="35" t="s">
        <v>2312</v>
      </c>
      <c r="AE352" s="64"/>
      <c r="AF352" s="22"/>
      <c r="AG352" s="22"/>
      <c r="AH352" s="22"/>
      <c r="AI352" s="22"/>
      <c r="AJ352" s="22"/>
      <c r="AK352" s="22">
        <v>50</v>
      </c>
      <c r="AL352" s="22"/>
      <c r="AM352" s="22"/>
      <c r="AN352" s="22"/>
      <c r="AO352" s="22"/>
      <c r="AP352" s="23"/>
      <c r="AQ352" s="23"/>
      <c r="AR352" s="23"/>
      <c r="AS352" s="23"/>
      <c r="AT352" s="23"/>
      <c r="AU352" s="23"/>
      <c r="AV352" s="23">
        <v>75</v>
      </c>
      <c r="AW352" s="23"/>
      <c r="AX352" s="23"/>
      <c r="AY352" s="23"/>
      <c r="AZ352" s="23"/>
      <c r="BA352" s="24"/>
      <c r="BB352" s="24"/>
      <c r="BC352" s="24"/>
      <c r="BD352" s="24"/>
      <c r="BE352" s="24"/>
      <c r="BF352" s="24"/>
      <c r="BG352" s="24">
        <v>50</v>
      </c>
      <c r="BH352" s="24"/>
      <c r="BI352" s="24"/>
      <c r="BJ352" s="24"/>
      <c r="BK352" s="24"/>
      <c r="BL352" s="25"/>
      <c r="BM352" s="25"/>
      <c r="BN352" s="25"/>
      <c r="BO352" s="25"/>
      <c r="BP352" s="25"/>
      <c r="BQ352" s="25"/>
      <c r="BR352" s="25">
        <v>50</v>
      </c>
      <c r="BS352" s="25"/>
      <c r="BT352" s="25"/>
      <c r="BU352" s="25"/>
      <c r="BV352" s="25"/>
    </row>
    <row r="353" spans="1:74" ht="12" customHeight="1" x14ac:dyDescent="0.25">
      <c r="A353" s="27"/>
      <c r="B353" s="43" t="s">
        <v>208</v>
      </c>
      <c r="C353" s="96" t="s">
        <v>327</v>
      </c>
      <c r="D353" s="97" t="s">
        <v>328</v>
      </c>
      <c r="E353" s="98" t="s">
        <v>74</v>
      </c>
      <c r="F353" s="99">
        <v>39472</v>
      </c>
      <c r="G353" s="15">
        <v>623</v>
      </c>
      <c r="H353" s="29" t="s">
        <v>36</v>
      </c>
      <c r="I353" s="100" t="s">
        <v>767</v>
      </c>
      <c r="J353" s="98" t="s">
        <v>268</v>
      </c>
      <c r="K353" s="45" t="s">
        <v>27</v>
      </c>
      <c r="L353" s="36" t="s">
        <v>94</v>
      </c>
      <c r="M353" s="106" t="s">
        <v>2183</v>
      </c>
      <c r="N353" s="32"/>
      <c r="O353" s="30"/>
      <c r="P353" s="33"/>
      <c r="Q353" s="34">
        <f t="shared" si="101"/>
        <v>0</v>
      </c>
      <c r="R353" s="34">
        <f t="shared" si="102"/>
        <v>0</v>
      </c>
      <c r="S353" s="34">
        <f t="shared" si="103"/>
        <v>0</v>
      </c>
      <c r="T353" s="34">
        <f t="shared" si="104"/>
        <v>0</v>
      </c>
      <c r="U353" s="34">
        <f t="shared" si="105"/>
        <v>2</v>
      </c>
      <c r="V353" s="34">
        <f t="shared" si="106"/>
        <v>0</v>
      </c>
      <c r="W353" s="34">
        <f t="shared" si="107"/>
        <v>0</v>
      </c>
      <c r="X353" s="34">
        <f t="shared" si="108"/>
        <v>0</v>
      </c>
      <c r="Y353" s="34">
        <f t="shared" si="109"/>
        <v>0</v>
      </c>
      <c r="Z353" s="34"/>
      <c r="AA353" s="71">
        <v>45577</v>
      </c>
      <c r="AB353" s="20" t="s">
        <v>1338</v>
      </c>
      <c r="AC353" s="21" t="s">
        <v>881</v>
      </c>
      <c r="AD353" s="35" t="s">
        <v>2312</v>
      </c>
      <c r="AE353" s="64"/>
      <c r="AF353" s="22"/>
      <c r="AG353" s="22"/>
      <c r="AH353" s="22"/>
      <c r="AI353" s="22"/>
      <c r="AJ353" s="22"/>
      <c r="AK353" s="22">
        <v>75</v>
      </c>
      <c r="AL353" s="22"/>
      <c r="AM353" s="22"/>
      <c r="AN353" s="22"/>
      <c r="AO353" s="22"/>
      <c r="AP353" s="23"/>
      <c r="AQ353" s="23"/>
      <c r="AR353" s="23"/>
      <c r="AS353" s="23"/>
      <c r="AT353" s="23"/>
      <c r="AU353" s="23"/>
      <c r="AV353" s="23"/>
      <c r="AW353" s="23"/>
      <c r="AX353" s="23"/>
      <c r="AY353" s="23"/>
      <c r="AZ353" s="23"/>
      <c r="BA353" s="24"/>
      <c r="BB353" s="24"/>
      <c r="BC353" s="24"/>
      <c r="BD353" s="24"/>
      <c r="BE353" s="24"/>
      <c r="BF353" s="24"/>
      <c r="BG353" s="24">
        <v>50</v>
      </c>
      <c r="BH353" s="24"/>
      <c r="BI353" s="24"/>
      <c r="BJ353" s="24"/>
      <c r="BK353" s="24"/>
      <c r="BL353" s="25"/>
      <c r="BM353" s="25"/>
      <c r="BN353" s="25"/>
      <c r="BO353" s="25"/>
      <c r="BP353" s="25"/>
      <c r="BQ353" s="25"/>
      <c r="BR353" s="25">
        <v>75</v>
      </c>
      <c r="BS353" s="25"/>
      <c r="BT353" s="25"/>
      <c r="BU353" s="25"/>
      <c r="BV353" s="25"/>
    </row>
    <row r="354" spans="1:74" ht="12" customHeight="1" x14ac:dyDescent="0.25">
      <c r="A354" s="27"/>
      <c r="B354" s="43" t="s">
        <v>208</v>
      </c>
      <c r="C354" s="87" t="s">
        <v>845</v>
      </c>
      <c r="D354" s="88" t="s">
        <v>846</v>
      </c>
      <c r="E354" s="88" t="s">
        <v>278</v>
      </c>
      <c r="F354" s="89">
        <v>39290</v>
      </c>
      <c r="G354" s="29">
        <v>542</v>
      </c>
      <c r="H354" s="14" t="s">
        <v>33</v>
      </c>
      <c r="I354" s="90" t="s">
        <v>787</v>
      </c>
      <c r="J354" s="88" t="s">
        <v>822</v>
      </c>
      <c r="K354" s="44" t="s">
        <v>27</v>
      </c>
      <c r="L354" s="36" t="s">
        <v>94</v>
      </c>
      <c r="M354" s="106" t="s">
        <v>2184</v>
      </c>
      <c r="N354" s="32"/>
      <c r="O354" s="30"/>
      <c r="P354" s="33"/>
      <c r="Q354" s="34">
        <f t="shared" si="101"/>
        <v>0</v>
      </c>
      <c r="R354" s="34">
        <f t="shared" si="102"/>
        <v>0</v>
      </c>
      <c r="S354" s="34">
        <f t="shared" si="103"/>
        <v>0</v>
      </c>
      <c r="T354" s="34">
        <f t="shared" si="104"/>
        <v>0</v>
      </c>
      <c r="U354" s="34">
        <f t="shared" si="105"/>
        <v>1</v>
      </c>
      <c r="V354" s="34">
        <f t="shared" si="106"/>
        <v>95</v>
      </c>
      <c r="W354" s="34">
        <f t="shared" si="107"/>
        <v>0</v>
      </c>
      <c r="X354" s="34">
        <f t="shared" si="108"/>
        <v>0</v>
      </c>
      <c r="Y354" s="34">
        <f t="shared" si="109"/>
        <v>0</v>
      </c>
      <c r="Z354" s="34"/>
      <c r="AA354" s="71">
        <v>45577</v>
      </c>
      <c r="AB354" s="20" t="s">
        <v>1338</v>
      </c>
      <c r="AC354" s="21" t="s">
        <v>881</v>
      </c>
      <c r="AD354" s="35" t="s">
        <v>2312</v>
      </c>
      <c r="AE354" s="64"/>
      <c r="AF354" s="22"/>
      <c r="AG354" s="22"/>
      <c r="AH354" s="22"/>
      <c r="AI354" s="22"/>
      <c r="AJ354" s="22"/>
      <c r="AK354" s="22">
        <v>30</v>
      </c>
      <c r="AL354" s="22"/>
      <c r="AM354" s="22"/>
      <c r="AN354" s="22"/>
      <c r="AO354" s="22"/>
      <c r="AP354" s="23"/>
      <c r="AQ354" s="23"/>
      <c r="AR354" s="23"/>
      <c r="AS354" s="23"/>
      <c r="AT354" s="23"/>
      <c r="AU354" s="23"/>
      <c r="AV354" s="23">
        <v>50</v>
      </c>
      <c r="AW354" s="23"/>
      <c r="AX354" s="23"/>
      <c r="AY354" s="23"/>
      <c r="AZ354" s="23"/>
      <c r="BA354" s="24"/>
      <c r="BB354" s="24"/>
      <c r="BC354" s="24"/>
      <c r="BD354" s="24"/>
      <c r="BE354" s="24"/>
      <c r="BF354" s="24"/>
      <c r="BG354" s="24">
        <v>15</v>
      </c>
      <c r="BH354" s="24"/>
      <c r="BI354" s="24"/>
      <c r="BJ354" s="24"/>
      <c r="BK354" s="24"/>
      <c r="BL354" s="25"/>
      <c r="BM354" s="25"/>
      <c r="BN354" s="25"/>
      <c r="BO354" s="25"/>
      <c r="BP354" s="25"/>
      <c r="BQ354" s="25"/>
      <c r="BR354" s="25">
        <v>100</v>
      </c>
      <c r="BS354" s="25"/>
      <c r="BT354" s="25"/>
      <c r="BU354" s="25"/>
      <c r="BV354" s="25"/>
    </row>
    <row r="355" spans="1:74" ht="12" customHeight="1" x14ac:dyDescent="0.25">
      <c r="A355" s="27"/>
      <c r="B355" s="43" t="s">
        <v>208</v>
      </c>
      <c r="C355" s="96" t="s">
        <v>359</v>
      </c>
      <c r="D355" s="97" t="s">
        <v>360</v>
      </c>
      <c r="E355" s="98" t="s">
        <v>264</v>
      </c>
      <c r="F355" s="99">
        <v>40097</v>
      </c>
      <c r="G355" s="15">
        <v>830</v>
      </c>
      <c r="H355" s="29" t="s">
        <v>37</v>
      </c>
      <c r="I355" s="95" t="s">
        <v>807</v>
      </c>
      <c r="J355" s="98" t="s">
        <v>361</v>
      </c>
      <c r="K355" s="45" t="s">
        <v>27</v>
      </c>
      <c r="L355" s="36" t="s">
        <v>94</v>
      </c>
      <c r="M355" s="106" t="s">
        <v>2185</v>
      </c>
      <c r="N355" s="65"/>
      <c r="O355" s="30"/>
      <c r="P355" s="33"/>
      <c r="Q355" s="34">
        <f t="shared" si="101"/>
        <v>0</v>
      </c>
      <c r="R355" s="34">
        <f t="shared" si="102"/>
        <v>0</v>
      </c>
      <c r="S355" s="34">
        <f t="shared" si="103"/>
        <v>0</v>
      </c>
      <c r="T355" s="34">
        <f t="shared" si="104"/>
        <v>0</v>
      </c>
      <c r="U355" s="34">
        <f t="shared" si="105"/>
        <v>1</v>
      </c>
      <c r="V355" s="34">
        <f t="shared" si="106"/>
        <v>66</v>
      </c>
      <c r="W355" s="34">
        <f t="shared" si="107"/>
        <v>0</v>
      </c>
      <c r="X355" s="34">
        <f t="shared" si="108"/>
        <v>0</v>
      </c>
      <c r="Y355" s="34">
        <f t="shared" si="109"/>
        <v>0</v>
      </c>
      <c r="Z355" s="34"/>
      <c r="AA355" s="71">
        <v>45577</v>
      </c>
      <c r="AB355" s="20" t="s">
        <v>1338</v>
      </c>
      <c r="AC355" s="21" t="s">
        <v>881</v>
      </c>
      <c r="AD355" s="35" t="s">
        <v>2312</v>
      </c>
      <c r="AE355" s="64"/>
      <c r="AF355" s="22"/>
      <c r="AG355" s="22"/>
      <c r="AH355" s="22"/>
      <c r="AI355" s="22"/>
      <c r="AJ355" s="22"/>
      <c r="AK355" s="22">
        <v>52</v>
      </c>
      <c r="AL355" s="22"/>
      <c r="AM355" s="22"/>
      <c r="AN355" s="22"/>
      <c r="AO355" s="22"/>
      <c r="AP355" s="23"/>
      <c r="AQ355" s="23"/>
      <c r="AR355" s="23"/>
      <c r="AS355" s="23"/>
      <c r="AT355" s="23"/>
      <c r="AU355" s="23"/>
      <c r="AV355" s="23">
        <v>25</v>
      </c>
      <c r="AW355" s="23"/>
      <c r="AX355" s="23"/>
      <c r="AY355" s="23"/>
      <c r="AZ355" s="23"/>
      <c r="BA355" s="24"/>
      <c r="BB355" s="24"/>
      <c r="BC355" s="24"/>
      <c r="BD355" s="24"/>
      <c r="BE355" s="24"/>
      <c r="BF355" s="24"/>
      <c r="BG355" s="24">
        <v>52</v>
      </c>
      <c r="BH355" s="24"/>
      <c r="BI355" s="24"/>
      <c r="BJ355" s="24"/>
      <c r="BK355" s="24"/>
      <c r="BL355" s="25"/>
      <c r="BM355" s="25"/>
      <c r="BN355" s="25"/>
      <c r="BO355" s="25"/>
      <c r="BP355" s="25"/>
      <c r="BQ355" s="25"/>
      <c r="BR355" s="25">
        <v>37</v>
      </c>
      <c r="BS355" s="25"/>
      <c r="BT355" s="25"/>
      <c r="BU355" s="25"/>
      <c r="BV355" s="25"/>
    </row>
    <row r="356" spans="1:74" ht="12" customHeight="1" x14ac:dyDescent="0.25">
      <c r="A356" s="27"/>
      <c r="B356" s="43" t="s">
        <v>208</v>
      </c>
      <c r="C356" s="87" t="s">
        <v>1286</v>
      </c>
      <c r="D356" s="88" t="s">
        <v>1287</v>
      </c>
      <c r="E356" s="88" t="s">
        <v>272</v>
      </c>
      <c r="F356" s="89">
        <v>39419</v>
      </c>
      <c r="G356" s="29">
        <v>574</v>
      </c>
      <c r="H356" s="14" t="s">
        <v>33</v>
      </c>
      <c r="I356" s="90" t="s">
        <v>779</v>
      </c>
      <c r="J356" s="88" t="s">
        <v>1285</v>
      </c>
      <c r="K356" s="44" t="s">
        <v>27</v>
      </c>
      <c r="L356" s="36" t="s">
        <v>94</v>
      </c>
      <c r="M356" s="106" t="s">
        <v>2186</v>
      </c>
      <c r="N356" s="32"/>
      <c r="O356" s="30"/>
      <c r="P356" s="33"/>
      <c r="Q356" s="34">
        <f t="shared" si="101"/>
        <v>0</v>
      </c>
      <c r="R356" s="34">
        <f t="shared" si="102"/>
        <v>0</v>
      </c>
      <c r="S356" s="34">
        <f t="shared" si="103"/>
        <v>0</v>
      </c>
      <c r="T356" s="34">
        <f t="shared" si="104"/>
        <v>0</v>
      </c>
      <c r="U356" s="34">
        <f t="shared" si="105"/>
        <v>1</v>
      </c>
      <c r="V356" s="34">
        <f t="shared" si="106"/>
        <v>50</v>
      </c>
      <c r="W356" s="34">
        <f t="shared" si="107"/>
        <v>0</v>
      </c>
      <c r="X356" s="34">
        <f t="shared" si="108"/>
        <v>0</v>
      </c>
      <c r="Y356" s="34">
        <f t="shared" si="109"/>
        <v>0</v>
      </c>
      <c r="Z356" s="34"/>
      <c r="AA356" s="71">
        <v>45577</v>
      </c>
      <c r="AB356" s="20" t="s">
        <v>1338</v>
      </c>
      <c r="AC356" s="21" t="s">
        <v>881</v>
      </c>
      <c r="AD356" s="35" t="s">
        <v>2312</v>
      </c>
      <c r="AE356" s="64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3"/>
      <c r="AQ356" s="23"/>
      <c r="AR356" s="23"/>
      <c r="AS356" s="23"/>
      <c r="AT356" s="23"/>
      <c r="AU356" s="23"/>
      <c r="AV356" s="23">
        <v>50</v>
      </c>
      <c r="AW356" s="23"/>
      <c r="AX356" s="23"/>
      <c r="AY356" s="23"/>
      <c r="AZ356" s="23"/>
      <c r="BA356" s="24"/>
      <c r="BB356" s="24"/>
      <c r="BC356" s="24"/>
      <c r="BD356" s="24"/>
      <c r="BE356" s="24"/>
      <c r="BF356" s="24"/>
      <c r="BG356" s="24">
        <v>50</v>
      </c>
      <c r="BH356" s="24"/>
      <c r="BI356" s="24"/>
      <c r="BJ356" s="24"/>
      <c r="BK356" s="24"/>
      <c r="BL356" s="25"/>
      <c r="BM356" s="25"/>
      <c r="BN356" s="25"/>
      <c r="BO356" s="25"/>
      <c r="BP356" s="25"/>
      <c r="BQ356" s="25"/>
      <c r="BR356" s="25">
        <v>50</v>
      </c>
      <c r="BS356" s="25"/>
      <c r="BT356" s="25"/>
      <c r="BU356" s="25"/>
      <c r="BV356" s="25"/>
    </row>
    <row r="357" spans="1:74" ht="12" customHeight="1" x14ac:dyDescent="0.25">
      <c r="A357" s="27"/>
      <c r="B357" s="43" t="s">
        <v>208</v>
      </c>
      <c r="C357" s="87" t="s">
        <v>655</v>
      </c>
      <c r="D357" s="88" t="s">
        <v>1799</v>
      </c>
      <c r="E357" s="88" t="s">
        <v>592</v>
      </c>
      <c r="F357" s="89">
        <v>39792</v>
      </c>
      <c r="G357" s="189">
        <v>823</v>
      </c>
      <c r="H357" s="29" t="s">
        <v>36</v>
      </c>
      <c r="I357" s="90" t="s">
        <v>790</v>
      </c>
      <c r="J357" s="88" t="s">
        <v>392</v>
      </c>
      <c r="K357" s="44" t="s">
        <v>27</v>
      </c>
      <c r="L357" s="18" t="s">
        <v>94</v>
      </c>
      <c r="M357" s="106" t="s">
        <v>2187</v>
      </c>
      <c r="N357" s="32"/>
      <c r="O357" s="41"/>
      <c r="P357" s="33"/>
      <c r="Q357" s="34"/>
      <c r="R357" s="34"/>
      <c r="S357" s="34"/>
      <c r="T357" s="34"/>
      <c r="U357" s="34"/>
      <c r="V357" s="34"/>
      <c r="W357" s="34"/>
      <c r="X357" s="34"/>
      <c r="Y357" s="34"/>
      <c r="Z357" s="34"/>
      <c r="AA357" s="71">
        <v>45577</v>
      </c>
      <c r="AB357" s="20" t="s">
        <v>1338</v>
      </c>
      <c r="AC357" s="21" t="s">
        <v>881</v>
      </c>
      <c r="AD357" s="35" t="s">
        <v>2312</v>
      </c>
      <c r="AE357" s="64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4"/>
      <c r="BB357" s="24"/>
      <c r="BC357" s="24"/>
      <c r="BD357" s="24"/>
      <c r="BE357" s="24"/>
      <c r="BF357" s="24"/>
      <c r="BG357" s="24"/>
      <c r="BH357" s="24"/>
      <c r="BI357" s="24"/>
      <c r="BJ357" s="24"/>
      <c r="BK357" s="24"/>
      <c r="BL357" s="25"/>
      <c r="BM357" s="25"/>
      <c r="BN357" s="25"/>
      <c r="BO357" s="25"/>
      <c r="BP357" s="25"/>
      <c r="BQ357" s="25"/>
      <c r="BR357" s="25"/>
      <c r="BS357" s="25"/>
      <c r="BT357" s="25"/>
      <c r="BU357" s="25"/>
      <c r="BV357" s="25"/>
    </row>
    <row r="358" spans="1:74" ht="12" customHeight="1" x14ac:dyDescent="0.25">
      <c r="A358" s="27" t="e">
        <f>+#REF!+1</f>
        <v>#REF!</v>
      </c>
      <c r="B358" s="43" t="s">
        <v>208</v>
      </c>
      <c r="C358" s="87" t="s">
        <v>621</v>
      </c>
      <c r="D358" s="88" t="s">
        <v>389</v>
      </c>
      <c r="E358" s="88" t="s">
        <v>258</v>
      </c>
      <c r="F358" s="89">
        <v>39833</v>
      </c>
      <c r="G358" s="29">
        <v>639</v>
      </c>
      <c r="H358" s="29" t="s">
        <v>37</v>
      </c>
      <c r="I358" s="90" t="s">
        <v>776</v>
      </c>
      <c r="J358" s="88" t="s">
        <v>218</v>
      </c>
      <c r="K358" s="44" t="s">
        <v>27</v>
      </c>
      <c r="L358" s="36" t="s">
        <v>93</v>
      </c>
      <c r="M358" s="106" t="s">
        <v>2188</v>
      </c>
      <c r="N358" s="65"/>
      <c r="O358" s="30"/>
      <c r="P358" s="33"/>
      <c r="Q358" s="34">
        <f t="shared" ref="Q358:Q375" si="110">MOD(AF358+AQ358+BB358+BM358+ROUND((AG358+AR358+BC358+BN358-R358)/100,),100)</f>
        <v>0</v>
      </c>
      <c r="R358" s="34">
        <f t="shared" ref="R358:R375" si="111">MOD(AG358+AR358+BC358+BN358+ROUND((AH358+AS358+BD358+BO358-S358)/100,),100)</f>
        <v>0</v>
      </c>
      <c r="S358" s="34">
        <f t="shared" ref="S358:S375" si="112">MOD(AH358+AS358+BD358+BO358+ROUND((AI358+AT358+BE358+BP358-T358)/100,),100)</f>
        <v>0</v>
      </c>
      <c r="T358" s="34">
        <f t="shared" ref="T358:T375" si="113">MOD(AI358+AT358+BE358+BP358+ROUND((AJ358+AU358+BF358+BQ358-U358)/100,),100)</f>
        <v>0</v>
      </c>
      <c r="U358" s="34">
        <f t="shared" ref="U358:U375" si="114">MOD(AJ358+AU358+BF358+BQ358+ROUND((AK358+AV358+BG358+BR358-V358)/100,),100)</f>
        <v>1</v>
      </c>
      <c r="V358" s="34">
        <f t="shared" ref="V358:V375" si="115">MOD(AK358+AV358+BG358+BR358+ROUND((AL358+AW358+BH358+BS358-W358)/100,),100)</f>
        <v>20</v>
      </c>
      <c r="W358" s="34">
        <f t="shared" ref="W358:W375" si="116">MOD(AL358+AW358+BH358+BS358+ROUND((AM358+AX358+BI358+BT358-X358)/100,),100)</f>
        <v>0</v>
      </c>
      <c r="X358" s="34">
        <f t="shared" ref="X358:X375" si="117">MOD(AM358+AX358+BI358+BT358+ROUND((AN358+AY358+BJ358+BU358-Y358)/100,),100)</f>
        <v>0</v>
      </c>
      <c r="Y358" s="34">
        <f t="shared" ref="Y358:Y375" si="118">MOD(AN358+AY358+BJ358+BU358+ROUND((AO358+AZ358+BK358+BV358-Z358)/100,),100)</f>
        <v>0</v>
      </c>
      <c r="Z358" s="34"/>
      <c r="AA358" s="71">
        <v>45577</v>
      </c>
      <c r="AB358" s="20" t="s">
        <v>1338</v>
      </c>
      <c r="AC358" s="21" t="s">
        <v>881</v>
      </c>
      <c r="AD358" s="35" t="s">
        <v>2293</v>
      </c>
      <c r="AE358" s="64"/>
      <c r="AF358" s="22"/>
      <c r="AG358" s="22"/>
      <c r="AH358" s="22"/>
      <c r="AI358" s="22"/>
      <c r="AJ358" s="22"/>
      <c r="AK358" s="22">
        <v>28</v>
      </c>
      <c r="AL358" s="22"/>
      <c r="AM358" s="22"/>
      <c r="AN358" s="22"/>
      <c r="AO358" s="22"/>
      <c r="AP358" s="23"/>
      <c r="AQ358" s="23"/>
      <c r="AR358" s="23"/>
      <c r="AS358" s="23"/>
      <c r="AT358" s="23"/>
      <c r="AU358" s="23"/>
      <c r="AV358" s="23">
        <v>52</v>
      </c>
      <c r="AW358" s="23"/>
      <c r="AX358" s="23"/>
      <c r="AY358" s="23"/>
      <c r="AZ358" s="23"/>
      <c r="BA358" s="24"/>
      <c r="BB358" s="24"/>
      <c r="BC358" s="24"/>
      <c r="BD358" s="24"/>
      <c r="BE358" s="24"/>
      <c r="BF358" s="24"/>
      <c r="BG358" s="24">
        <v>23</v>
      </c>
      <c r="BH358" s="24"/>
      <c r="BI358" s="24"/>
      <c r="BJ358" s="24"/>
      <c r="BK358" s="24"/>
      <c r="BL358" s="25"/>
      <c r="BM358" s="25"/>
      <c r="BN358" s="25"/>
      <c r="BO358" s="25"/>
      <c r="BP358" s="25"/>
      <c r="BQ358" s="25"/>
      <c r="BR358" s="25">
        <v>17</v>
      </c>
      <c r="BS358" s="25"/>
      <c r="BT358" s="25"/>
      <c r="BU358" s="25"/>
      <c r="BV358" s="25"/>
    </row>
    <row r="359" spans="1:74" ht="12" customHeight="1" x14ac:dyDescent="0.25">
      <c r="A359" s="27"/>
      <c r="B359" s="43" t="s">
        <v>208</v>
      </c>
      <c r="C359" s="96" t="s">
        <v>390</v>
      </c>
      <c r="D359" s="97" t="s">
        <v>269</v>
      </c>
      <c r="E359" s="98" t="s">
        <v>225</v>
      </c>
      <c r="F359" s="99">
        <v>40016</v>
      </c>
      <c r="G359" s="15">
        <v>786</v>
      </c>
      <c r="H359" s="29" t="s">
        <v>37</v>
      </c>
      <c r="I359" s="95" t="s">
        <v>777</v>
      </c>
      <c r="J359" s="98" t="s">
        <v>213</v>
      </c>
      <c r="K359" s="45" t="s">
        <v>27</v>
      </c>
      <c r="L359" s="36" t="s">
        <v>93</v>
      </c>
      <c r="M359" s="106" t="s">
        <v>2189</v>
      </c>
      <c r="N359" s="65"/>
      <c r="O359" s="30"/>
      <c r="P359" s="33"/>
      <c r="Q359" s="34">
        <f t="shared" si="110"/>
        <v>0</v>
      </c>
      <c r="R359" s="34">
        <f t="shared" si="111"/>
        <v>0</v>
      </c>
      <c r="S359" s="34">
        <f t="shared" si="112"/>
        <v>0</v>
      </c>
      <c r="T359" s="34">
        <f t="shared" si="113"/>
        <v>0</v>
      </c>
      <c r="U359" s="34">
        <f t="shared" si="114"/>
        <v>0</v>
      </c>
      <c r="V359" s="34">
        <f t="shared" si="115"/>
        <v>90</v>
      </c>
      <c r="W359" s="34">
        <f t="shared" si="116"/>
        <v>0</v>
      </c>
      <c r="X359" s="34">
        <f t="shared" si="117"/>
        <v>0</v>
      </c>
      <c r="Y359" s="34">
        <f t="shared" si="118"/>
        <v>0</v>
      </c>
      <c r="Z359" s="34"/>
      <c r="AA359" s="71">
        <v>45577</v>
      </c>
      <c r="AB359" s="20" t="s">
        <v>1338</v>
      </c>
      <c r="AC359" s="21" t="s">
        <v>881</v>
      </c>
      <c r="AD359" s="35" t="s">
        <v>2293</v>
      </c>
      <c r="AE359" s="64"/>
      <c r="AF359" s="22"/>
      <c r="AG359" s="22"/>
      <c r="AH359" s="22"/>
      <c r="AI359" s="22"/>
      <c r="AJ359" s="22"/>
      <c r="AK359" s="22">
        <v>25</v>
      </c>
      <c r="AL359" s="22"/>
      <c r="AM359" s="22"/>
      <c r="AN359" s="22"/>
      <c r="AO359" s="22"/>
      <c r="AP359" s="23"/>
      <c r="AQ359" s="23"/>
      <c r="AR359" s="23"/>
      <c r="AS359" s="23"/>
      <c r="AT359" s="23"/>
      <c r="AU359" s="23"/>
      <c r="AV359" s="23">
        <v>9</v>
      </c>
      <c r="AW359" s="23"/>
      <c r="AX359" s="23"/>
      <c r="AY359" s="23"/>
      <c r="AZ359" s="23"/>
      <c r="BA359" s="24"/>
      <c r="BB359" s="24"/>
      <c r="BC359" s="24"/>
      <c r="BD359" s="24"/>
      <c r="BE359" s="24"/>
      <c r="BF359" s="24"/>
      <c r="BG359" s="24">
        <v>24</v>
      </c>
      <c r="BH359" s="24"/>
      <c r="BI359" s="24"/>
      <c r="BJ359" s="24"/>
      <c r="BK359" s="24"/>
      <c r="BL359" s="25"/>
      <c r="BM359" s="25"/>
      <c r="BN359" s="25"/>
      <c r="BO359" s="25"/>
      <c r="BP359" s="25"/>
      <c r="BQ359" s="25"/>
      <c r="BR359" s="25">
        <v>32</v>
      </c>
      <c r="BS359" s="25"/>
      <c r="BT359" s="25"/>
      <c r="BU359" s="25"/>
      <c r="BV359" s="25"/>
    </row>
    <row r="360" spans="1:74" ht="12" customHeight="1" x14ac:dyDescent="0.25">
      <c r="A360" s="27"/>
      <c r="B360" s="43" t="s">
        <v>208</v>
      </c>
      <c r="C360" s="92" t="s">
        <v>953</v>
      </c>
      <c r="D360" s="93" t="s">
        <v>60</v>
      </c>
      <c r="E360" s="94" t="s">
        <v>154</v>
      </c>
      <c r="F360" s="91">
        <v>39661</v>
      </c>
      <c r="G360" s="14">
        <v>500</v>
      </c>
      <c r="H360" s="29" t="s">
        <v>36</v>
      </c>
      <c r="I360" s="95" t="s">
        <v>776</v>
      </c>
      <c r="J360" s="94" t="s">
        <v>218</v>
      </c>
      <c r="K360" s="44" t="s">
        <v>27</v>
      </c>
      <c r="L360" s="36" t="s">
        <v>93</v>
      </c>
      <c r="M360" s="106" t="s">
        <v>2190</v>
      </c>
      <c r="N360" s="32"/>
      <c r="O360" s="30"/>
      <c r="P360" s="70"/>
      <c r="Q360" s="34">
        <f t="shared" si="110"/>
        <v>0</v>
      </c>
      <c r="R360" s="34">
        <f t="shared" si="111"/>
        <v>0</v>
      </c>
      <c r="S360" s="34">
        <f t="shared" si="112"/>
        <v>0</v>
      </c>
      <c r="T360" s="34">
        <f t="shared" si="113"/>
        <v>0</v>
      </c>
      <c r="U360" s="34">
        <f t="shared" si="114"/>
        <v>0</v>
      </c>
      <c r="V360" s="34">
        <f t="shared" si="115"/>
        <v>90</v>
      </c>
      <c r="W360" s="34">
        <f t="shared" si="116"/>
        <v>0</v>
      </c>
      <c r="X360" s="34">
        <f t="shared" si="117"/>
        <v>0</v>
      </c>
      <c r="Y360" s="34">
        <f t="shared" si="118"/>
        <v>0</v>
      </c>
      <c r="Z360" s="55"/>
      <c r="AA360" s="71">
        <v>45577</v>
      </c>
      <c r="AB360" s="20" t="s">
        <v>1338</v>
      </c>
      <c r="AC360" s="21" t="s">
        <v>881</v>
      </c>
      <c r="AD360" s="35" t="s">
        <v>2293</v>
      </c>
      <c r="AE360" s="64"/>
      <c r="AF360" s="22"/>
      <c r="AG360" s="22"/>
      <c r="AH360" s="22"/>
      <c r="AI360" s="22"/>
      <c r="AJ360" s="22"/>
      <c r="AK360" s="22">
        <v>30</v>
      </c>
      <c r="AL360" s="22"/>
      <c r="AM360" s="22"/>
      <c r="AN360" s="22"/>
      <c r="AO360" s="22"/>
      <c r="AP360" s="23"/>
      <c r="AQ360" s="23"/>
      <c r="AR360" s="23"/>
      <c r="AS360" s="23"/>
      <c r="AT360" s="23"/>
      <c r="AU360" s="23"/>
      <c r="AV360" s="23">
        <v>30</v>
      </c>
      <c r="AW360" s="23"/>
      <c r="AX360" s="23"/>
      <c r="AY360" s="23"/>
      <c r="AZ360" s="23"/>
      <c r="BA360" s="24"/>
      <c r="BB360" s="24"/>
      <c r="BC360" s="24"/>
      <c r="BD360" s="24"/>
      <c r="BE360" s="24"/>
      <c r="BF360" s="24"/>
      <c r="BG360" s="24">
        <v>30</v>
      </c>
      <c r="BH360" s="24"/>
      <c r="BI360" s="24"/>
      <c r="BJ360" s="24"/>
      <c r="BK360" s="24"/>
      <c r="BL360" s="25"/>
      <c r="BM360" s="25"/>
      <c r="BN360" s="25"/>
      <c r="BO360" s="25"/>
      <c r="BP360" s="25"/>
      <c r="BQ360" s="25"/>
      <c r="BR360" s="25"/>
      <c r="BS360" s="25"/>
      <c r="BT360" s="25"/>
      <c r="BU360" s="25"/>
      <c r="BV360" s="25"/>
    </row>
    <row r="361" spans="1:74" ht="12" customHeight="1" x14ac:dyDescent="0.25">
      <c r="A361" s="27"/>
      <c r="B361" s="43" t="s">
        <v>208</v>
      </c>
      <c r="C361" s="87" t="s">
        <v>1023</v>
      </c>
      <c r="D361" s="88" t="s">
        <v>1024</v>
      </c>
      <c r="E361" s="88" t="s">
        <v>1025</v>
      </c>
      <c r="F361" s="89">
        <v>40054</v>
      </c>
      <c r="G361" s="29">
        <v>738</v>
      </c>
      <c r="H361" s="29" t="s">
        <v>37</v>
      </c>
      <c r="I361" s="90" t="s">
        <v>816</v>
      </c>
      <c r="J361" s="88" t="s">
        <v>79</v>
      </c>
      <c r="K361" s="44" t="s">
        <v>27</v>
      </c>
      <c r="L361" s="36" t="s">
        <v>93</v>
      </c>
      <c r="M361" s="106" t="s">
        <v>2191</v>
      </c>
      <c r="N361" s="65"/>
      <c r="O361" s="30"/>
      <c r="P361" s="70"/>
      <c r="Q361" s="34">
        <f t="shared" si="110"/>
        <v>0</v>
      </c>
      <c r="R361" s="34">
        <f t="shared" si="111"/>
        <v>0</v>
      </c>
      <c r="S361" s="34">
        <f t="shared" si="112"/>
        <v>0</v>
      </c>
      <c r="T361" s="34">
        <f t="shared" si="113"/>
        <v>0</v>
      </c>
      <c r="U361" s="34">
        <f t="shared" si="114"/>
        <v>0</v>
      </c>
      <c r="V361" s="34">
        <f t="shared" si="115"/>
        <v>88</v>
      </c>
      <c r="W361" s="34">
        <f t="shared" si="116"/>
        <v>75</v>
      </c>
      <c r="X361" s="34">
        <f t="shared" si="117"/>
        <v>0</v>
      </c>
      <c r="Y361" s="34">
        <f t="shared" si="118"/>
        <v>0</v>
      </c>
      <c r="Z361" s="55"/>
      <c r="AA361" s="71">
        <v>45577</v>
      </c>
      <c r="AB361" s="20" t="s">
        <v>1338</v>
      </c>
      <c r="AC361" s="21" t="s">
        <v>881</v>
      </c>
      <c r="AD361" s="35" t="s">
        <v>2293</v>
      </c>
      <c r="AE361" s="64"/>
      <c r="AF361" s="22"/>
      <c r="AG361" s="22"/>
      <c r="AH361" s="22"/>
      <c r="AI361" s="22"/>
      <c r="AJ361" s="22"/>
      <c r="AK361" s="22"/>
      <c r="AL361" s="22">
        <v>75</v>
      </c>
      <c r="AM361" s="22"/>
      <c r="AN361" s="22"/>
      <c r="AO361" s="22"/>
      <c r="AP361" s="23"/>
      <c r="AQ361" s="23"/>
      <c r="AR361" s="23"/>
      <c r="AS361" s="23"/>
      <c r="AT361" s="23"/>
      <c r="AU361" s="23"/>
      <c r="AV361" s="23"/>
      <c r="AW361" s="23">
        <v>100</v>
      </c>
      <c r="AX361" s="23"/>
      <c r="AY361" s="23"/>
      <c r="AZ361" s="23"/>
      <c r="BA361" s="24"/>
      <c r="BB361" s="24"/>
      <c r="BC361" s="24"/>
      <c r="BD361" s="24"/>
      <c r="BE361" s="24"/>
      <c r="BF361" s="24"/>
      <c r="BG361" s="24">
        <v>22</v>
      </c>
      <c r="BH361" s="24"/>
      <c r="BI361" s="24"/>
      <c r="BJ361" s="24"/>
      <c r="BK361" s="24"/>
      <c r="BL361" s="25"/>
      <c r="BM361" s="25"/>
      <c r="BN361" s="25"/>
      <c r="BO361" s="25"/>
      <c r="BP361" s="25"/>
      <c r="BQ361" s="25"/>
      <c r="BR361" s="25">
        <v>65</v>
      </c>
      <c r="BS361" s="25"/>
      <c r="BT361" s="25"/>
      <c r="BU361" s="25"/>
      <c r="BV361" s="25"/>
    </row>
    <row r="362" spans="1:74" ht="12" customHeight="1" x14ac:dyDescent="0.25">
      <c r="A362" s="27"/>
      <c r="B362" s="43" t="s">
        <v>208</v>
      </c>
      <c r="C362" s="92" t="s">
        <v>838</v>
      </c>
      <c r="D362" s="93" t="s">
        <v>839</v>
      </c>
      <c r="E362" s="94" t="s">
        <v>229</v>
      </c>
      <c r="F362" s="91">
        <v>40035</v>
      </c>
      <c r="G362" s="14">
        <v>630</v>
      </c>
      <c r="H362" s="29" t="s">
        <v>37</v>
      </c>
      <c r="I362" s="95" t="s">
        <v>787</v>
      </c>
      <c r="J362" s="94" t="s">
        <v>822</v>
      </c>
      <c r="K362" s="44" t="s">
        <v>27</v>
      </c>
      <c r="L362" s="36" t="s">
        <v>93</v>
      </c>
      <c r="M362" s="106" t="s">
        <v>2192</v>
      </c>
      <c r="N362" s="65"/>
      <c r="O362" s="30"/>
      <c r="P362" s="114"/>
      <c r="Q362" s="34">
        <f t="shared" si="110"/>
        <v>0</v>
      </c>
      <c r="R362" s="34">
        <f t="shared" si="111"/>
        <v>0</v>
      </c>
      <c r="S362" s="34">
        <f t="shared" si="112"/>
        <v>0</v>
      </c>
      <c r="T362" s="34">
        <f t="shared" si="113"/>
        <v>0</v>
      </c>
      <c r="U362" s="34">
        <f t="shared" si="114"/>
        <v>0</v>
      </c>
      <c r="V362" s="34">
        <f t="shared" si="115"/>
        <v>70</v>
      </c>
      <c r="W362" s="34">
        <f t="shared" si="116"/>
        <v>0</v>
      </c>
      <c r="X362" s="34">
        <f t="shared" si="117"/>
        <v>0</v>
      </c>
      <c r="Y362" s="34">
        <f t="shared" si="118"/>
        <v>0</v>
      </c>
      <c r="Z362" s="72"/>
      <c r="AA362" s="71">
        <v>45577</v>
      </c>
      <c r="AB362" s="20" t="s">
        <v>1338</v>
      </c>
      <c r="AC362" s="21" t="s">
        <v>881</v>
      </c>
      <c r="AD362" s="35" t="s">
        <v>2293</v>
      </c>
      <c r="AE362" s="64"/>
      <c r="AF362" s="22"/>
      <c r="AG362" s="22"/>
      <c r="AH362" s="22"/>
      <c r="AI362" s="22"/>
      <c r="AJ362" s="22"/>
      <c r="AK362" s="22">
        <v>24</v>
      </c>
      <c r="AL362" s="22"/>
      <c r="AM362" s="22"/>
      <c r="AN362" s="22"/>
      <c r="AO362" s="22"/>
      <c r="AP362" s="23"/>
      <c r="AQ362" s="23"/>
      <c r="AR362" s="23"/>
      <c r="AS362" s="23"/>
      <c r="AT362" s="23"/>
      <c r="AU362" s="23"/>
      <c r="AV362" s="23">
        <v>24</v>
      </c>
      <c r="AW362" s="23"/>
      <c r="AX362" s="23"/>
      <c r="AY362" s="23"/>
      <c r="AZ362" s="23"/>
      <c r="BA362" s="24"/>
      <c r="BB362" s="24"/>
      <c r="BC362" s="24"/>
      <c r="BD362" s="24"/>
      <c r="BE362" s="24"/>
      <c r="BF362" s="24"/>
      <c r="BG362" s="24">
        <v>15</v>
      </c>
      <c r="BH362" s="24"/>
      <c r="BI362" s="24"/>
      <c r="BJ362" s="24"/>
      <c r="BK362" s="24"/>
      <c r="BL362" s="25"/>
      <c r="BM362" s="25"/>
      <c r="BN362" s="25"/>
      <c r="BO362" s="25"/>
      <c r="BP362" s="25"/>
      <c r="BQ362" s="25"/>
      <c r="BR362" s="25">
        <v>7</v>
      </c>
      <c r="BS362" s="25"/>
      <c r="BT362" s="25"/>
      <c r="BU362" s="25"/>
      <c r="BV362" s="25"/>
    </row>
    <row r="363" spans="1:74" ht="12" customHeight="1" x14ac:dyDescent="0.25">
      <c r="A363" s="27"/>
      <c r="B363" s="43" t="s">
        <v>208</v>
      </c>
      <c r="C363" s="92" t="s">
        <v>956</v>
      </c>
      <c r="D363" s="93" t="s">
        <v>957</v>
      </c>
      <c r="E363" s="94" t="s">
        <v>210</v>
      </c>
      <c r="F363" s="91">
        <v>39093</v>
      </c>
      <c r="G363" s="14">
        <v>500</v>
      </c>
      <c r="H363" s="14" t="s">
        <v>33</v>
      </c>
      <c r="I363" s="92" t="s">
        <v>787</v>
      </c>
      <c r="J363" s="94" t="s">
        <v>822</v>
      </c>
      <c r="K363" s="21" t="s">
        <v>27</v>
      </c>
      <c r="L363" s="36" t="s">
        <v>93</v>
      </c>
      <c r="M363" s="106" t="s">
        <v>2193</v>
      </c>
      <c r="N363" s="32"/>
      <c r="O363" s="30"/>
      <c r="P363" s="70"/>
      <c r="Q363" s="34">
        <f t="shared" si="110"/>
        <v>0</v>
      </c>
      <c r="R363" s="34">
        <f t="shared" si="111"/>
        <v>0</v>
      </c>
      <c r="S363" s="34">
        <f t="shared" si="112"/>
        <v>0</v>
      </c>
      <c r="T363" s="34">
        <f t="shared" si="113"/>
        <v>0</v>
      </c>
      <c r="U363" s="34">
        <f t="shared" si="114"/>
        <v>0</v>
      </c>
      <c r="V363" s="34">
        <f t="shared" si="115"/>
        <v>60</v>
      </c>
      <c r="W363" s="34">
        <f t="shared" si="116"/>
        <v>0</v>
      </c>
      <c r="X363" s="34">
        <f t="shared" si="117"/>
        <v>0</v>
      </c>
      <c r="Y363" s="34">
        <f t="shared" si="118"/>
        <v>0</v>
      </c>
      <c r="Z363" s="34"/>
      <c r="AA363" s="71">
        <v>45577</v>
      </c>
      <c r="AB363" s="20" t="s">
        <v>1338</v>
      </c>
      <c r="AC363" s="21" t="s">
        <v>881</v>
      </c>
      <c r="AD363" s="35" t="s">
        <v>2293</v>
      </c>
      <c r="AE363" s="64"/>
      <c r="AF363" s="22"/>
      <c r="AG363" s="22"/>
      <c r="AH363" s="22"/>
      <c r="AI363" s="22"/>
      <c r="AJ363" s="22"/>
      <c r="AK363" s="22">
        <v>15</v>
      </c>
      <c r="AL363" s="22"/>
      <c r="AM363" s="22"/>
      <c r="AN363" s="22"/>
      <c r="AO363" s="22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4"/>
      <c r="BB363" s="24"/>
      <c r="BC363" s="24"/>
      <c r="BD363" s="24"/>
      <c r="BE363" s="24"/>
      <c r="BF363" s="24"/>
      <c r="BG363" s="24">
        <v>15</v>
      </c>
      <c r="BH363" s="24"/>
      <c r="BI363" s="24"/>
      <c r="BJ363" s="24"/>
      <c r="BK363" s="24"/>
      <c r="BL363" s="25"/>
      <c r="BM363" s="25"/>
      <c r="BN363" s="25"/>
      <c r="BO363" s="25"/>
      <c r="BP363" s="25"/>
      <c r="BQ363" s="25"/>
      <c r="BR363" s="25">
        <v>30</v>
      </c>
      <c r="BS363" s="25"/>
      <c r="BT363" s="25"/>
      <c r="BU363" s="25"/>
      <c r="BV363" s="25"/>
    </row>
    <row r="364" spans="1:74" ht="12" customHeight="1" x14ac:dyDescent="0.25">
      <c r="A364" s="27"/>
      <c r="B364" s="43" t="s">
        <v>208</v>
      </c>
      <c r="C364" s="92" t="s">
        <v>645</v>
      </c>
      <c r="D364" s="93" t="s">
        <v>646</v>
      </c>
      <c r="E364" s="94" t="s">
        <v>388</v>
      </c>
      <c r="F364" s="91">
        <v>40175</v>
      </c>
      <c r="G364" s="14">
        <v>563</v>
      </c>
      <c r="H364" s="29" t="s">
        <v>37</v>
      </c>
      <c r="I364" s="95" t="s">
        <v>775</v>
      </c>
      <c r="J364" s="94" t="s">
        <v>448</v>
      </c>
      <c r="K364" s="44" t="s">
        <v>27</v>
      </c>
      <c r="L364" s="36" t="s">
        <v>93</v>
      </c>
      <c r="M364" s="106" t="s">
        <v>2194</v>
      </c>
      <c r="N364" s="65"/>
      <c r="O364" s="30"/>
      <c r="P364" s="70"/>
      <c r="Q364" s="34">
        <f t="shared" si="110"/>
        <v>0</v>
      </c>
      <c r="R364" s="34">
        <f t="shared" si="111"/>
        <v>0</v>
      </c>
      <c r="S364" s="34">
        <f t="shared" si="112"/>
        <v>0</v>
      </c>
      <c r="T364" s="34">
        <f t="shared" si="113"/>
        <v>0</v>
      </c>
      <c r="U364" s="34">
        <f t="shared" si="114"/>
        <v>0</v>
      </c>
      <c r="V364" s="34">
        <f t="shared" si="115"/>
        <v>36</v>
      </c>
      <c r="W364" s="34">
        <f t="shared" si="116"/>
        <v>0</v>
      </c>
      <c r="X364" s="34">
        <f t="shared" si="117"/>
        <v>0</v>
      </c>
      <c r="Y364" s="34">
        <f t="shared" si="118"/>
        <v>0</v>
      </c>
      <c r="Z364" s="34"/>
      <c r="AA364" s="71">
        <v>45577</v>
      </c>
      <c r="AB364" s="20" t="s">
        <v>1338</v>
      </c>
      <c r="AC364" s="21" t="s">
        <v>881</v>
      </c>
      <c r="AD364" s="35" t="s">
        <v>2293</v>
      </c>
      <c r="AE364" s="64"/>
      <c r="AF364" s="22"/>
      <c r="AG364" s="22"/>
      <c r="AH364" s="22"/>
      <c r="AI364" s="22"/>
      <c r="AJ364" s="22"/>
      <c r="AK364" s="22">
        <v>23</v>
      </c>
      <c r="AL364" s="22"/>
      <c r="AM364" s="22"/>
      <c r="AN364" s="22"/>
      <c r="AO364" s="22"/>
      <c r="AP364" s="23"/>
      <c r="AQ364" s="23"/>
      <c r="AR364" s="23"/>
      <c r="AS364" s="23"/>
      <c r="AT364" s="23"/>
      <c r="AU364" s="23"/>
      <c r="AV364" s="23">
        <v>7</v>
      </c>
      <c r="AW364" s="23"/>
      <c r="AX364" s="23"/>
      <c r="AY364" s="23"/>
      <c r="AZ364" s="23"/>
      <c r="BA364" s="24"/>
      <c r="BB364" s="24"/>
      <c r="BC364" s="24"/>
      <c r="BD364" s="24"/>
      <c r="BE364" s="24"/>
      <c r="BF364" s="24"/>
      <c r="BG364" s="24"/>
      <c r="BH364" s="24">
        <v>100</v>
      </c>
      <c r="BI364" s="24"/>
      <c r="BJ364" s="24"/>
      <c r="BK364" s="24"/>
      <c r="BL364" s="25"/>
      <c r="BM364" s="25"/>
      <c r="BN364" s="25"/>
      <c r="BO364" s="25"/>
      <c r="BP364" s="25"/>
      <c r="BQ364" s="25"/>
      <c r="BR364" s="25">
        <v>5</v>
      </c>
      <c r="BS364" s="25"/>
      <c r="BT364" s="25"/>
      <c r="BU364" s="25"/>
      <c r="BV364" s="25"/>
    </row>
    <row r="365" spans="1:74" ht="12" customHeight="1" x14ac:dyDescent="0.25">
      <c r="A365" s="27" t="e">
        <f>+#REF!+1</f>
        <v>#REF!</v>
      </c>
      <c r="B365" s="43" t="s">
        <v>208</v>
      </c>
      <c r="C365" s="87" t="s">
        <v>620</v>
      </c>
      <c r="D365" s="88" t="s">
        <v>398</v>
      </c>
      <c r="E365" s="88" t="s">
        <v>399</v>
      </c>
      <c r="F365" s="89">
        <v>40118</v>
      </c>
      <c r="G365" s="29">
        <v>589</v>
      </c>
      <c r="H365" s="29" t="s">
        <v>37</v>
      </c>
      <c r="I365" s="90" t="s">
        <v>802</v>
      </c>
      <c r="J365" s="88" t="s">
        <v>120</v>
      </c>
      <c r="K365" s="44" t="s">
        <v>27</v>
      </c>
      <c r="L365" s="36" t="s">
        <v>93</v>
      </c>
      <c r="M365" s="106" t="s">
        <v>2195</v>
      </c>
      <c r="N365" s="65"/>
      <c r="O365" s="41"/>
      <c r="P365" s="70"/>
      <c r="Q365" s="34">
        <f t="shared" si="110"/>
        <v>0</v>
      </c>
      <c r="R365" s="34">
        <f t="shared" si="111"/>
        <v>0</v>
      </c>
      <c r="S365" s="34">
        <f t="shared" si="112"/>
        <v>0</v>
      </c>
      <c r="T365" s="34">
        <f t="shared" si="113"/>
        <v>0</v>
      </c>
      <c r="U365" s="34">
        <f t="shared" si="114"/>
        <v>0</v>
      </c>
      <c r="V365" s="34">
        <f t="shared" si="115"/>
        <v>26</v>
      </c>
      <c r="W365" s="34">
        <f t="shared" si="116"/>
        <v>0</v>
      </c>
      <c r="X365" s="34">
        <f t="shared" si="117"/>
        <v>0</v>
      </c>
      <c r="Y365" s="34">
        <f t="shared" si="118"/>
        <v>0</v>
      </c>
      <c r="Z365" s="34"/>
      <c r="AA365" s="71">
        <v>45577</v>
      </c>
      <c r="AB365" s="20" t="s">
        <v>1338</v>
      </c>
      <c r="AC365" s="21" t="s">
        <v>881</v>
      </c>
      <c r="AD365" s="35" t="s">
        <v>2293</v>
      </c>
      <c r="AE365" s="64"/>
      <c r="AF365" s="22"/>
      <c r="AG365" s="22"/>
      <c r="AH365" s="22"/>
      <c r="AI365" s="22"/>
      <c r="AJ365" s="22"/>
      <c r="AK365" s="22">
        <v>8</v>
      </c>
      <c r="AL365" s="22"/>
      <c r="AM365" s="22"/>
      <c r="AN365" s="22"/>
      <c r="AO365" s="22"/>
      <c r="AP365" s="23"/>
      <c r="AQ365" s="23"/>
      <c r="AR365" s="23"/>
      <c r="AS365" s="23"/>
      <c r="AT365" s="23"/>
      <c r="AU365" s="23"/>
      <c r="AV365" s="23">
        <v>15</v>
      </c>
      <c r="AW365" s="23"/>
      <c r="AX365" s="23"/>
      <c r="AY365" s="23"/>
      <c r="AZ365" s="23"/>
      <c r="BA365" s="24"/>
      <c r="BB365" s="24"/>
      <c r="BC365" s="24"/>
      <c r="BD365" s="24"/>
      <c r="BE365" s="24"/>
      <c r="BF365" s="24"/>
      <c r="BG365" s="24">
        <v>2</v>
      </c>
      <c r="BH365" s="24"/>
      <c r="BI365" s="24"/>
      <c r="BJ365" s="24"/>
      <c r="BK365" s="24"/>
      <c r="BL365" s="25"/>
      <c r="BM365" s="25"/>
      <c r="BN365" s="25"/>
      <c r="BO365" s="25"/>
      <c r="BP365" s="25"/>
      <c r="BQ365" s="25"/>
      <c r="BR365" s="25"/>
      <c r="BS365" s="25">
        <v>100</v>
      </c>
      <c r="BT365" s="25"/>
      <c r="BU365" s="25"/>
      <c r="BV365" s="25"/>
    </row>
    <row r="366" spans="1:74" ht="12" customHeight="1" x14ac:dyDescent="0.25">
      <c r="A366" s="27"/>
      <c r="B366" s="43" t="s">
        <v>208</v>
      </c>
      <c r="C366" s="92" t="s">
        <v>632</v>
      </c>
      <c r="D366" s="93" t="s">
        <v>633</v>
      </c>
      <c r="E366" s="94" t="s">
        <v>634</v>
      </c>
      <c r="F366" s="91">
        <v>40050</v>
      </c>
      <c r="G366" s="14">
        <v>521</v>
      </c>
      <c r="H366" s="29" t="s">
        <v>37</v>
      </c>
      <c r="I366" s="95" t="s">
        <v>816</v>
      </c>
      <c r="J366" s="94" t="s">
        <v>79</v>
      </c>
      <c r="K366" s="44" t="s">
        <v>27</v>
      </c>
      <c r="L366" s="36" t="s">
        <v>93</v>
      </c>
      <c r="M366" s="106" t="s">
        <v>2196</v>
      </c>
      <c r="N366" s="65"/>
      <c r="O366" s="30"/>
      <c r="P366" s="33"/>
      <c r="Q366" s="34">
        <f t="shared" si="110"/>
        <v>0</v>
      </c>
      <c r="R366" s="34">
        <f t="shared" si="111"/>
        <v>0</v>
      </c>
      <c r="S366" s="34">
        <f t="shared" si="112"/>
        <v>0</v>
      </c>
      <c r="T366" s="34">
        <f t="shared" si="113"/>
        <v>0</v>
      </c>
      <c r="U366" s="34">
        <f t="shared" si="114"/>
        <v>0</v>
      </c>
      <c r="V366" s="34">
        <f t="shared" si="115"/>
        <v>15</v>
      </c>
      <c r="W366" s="34">
        <f t="shared" si="116"/>
        <v>50</v>
      </c>
      <c r="X366" s="34">
        <f t="shared" si="117"/>
        <v>0</v>
      </c>
      <c r="Y366" s="34">
        <f t="shared" si="118"/>
        <v>0</v>
      </c>
      <c r="Z366" s="34"/>
      <c r="AA366" s="71">
        <v>45577</v>
      </c>
      <c r="AB366" s="20" t="s">
        <v>1338</v>
      </c>
      <c r="AC366" s="21" t="s">
        <v>881</v>
      </c>
      <c r="AD366" s="35" t="s">
        <v>2293</v>
      </c>
      <c r="AE366" s="64"/>
      <c r="AF366" s="22"/>
      <c r="AG366" s="22"/>
      <c r="AH366" s="22"/>
      <c r="AI366" s="22"/>
      <c r="AJ366" s="22"/>
      <c r="AK366" s="22">
        <v>15</v>
      </c>
      <c r="AL366" s="22"/>
      <c r="AM366" s="22"/>
      <c r="AN366" s="22"/>
      <c r="AO366" s="22"/>
      <c r="AP366" s="23"/>
      <c r="AQ366" s="23"/>
      <c r="AR366" s="23"/>
      <c r="AS366" s="23"/>
      <c r="AT366" s="23"/>
      <c r="AU366" s="23"/>
      <c r="AV366" s="23"/>
      <c r="AW366" s="23"/>
      <c r="AX366" s="23"/>
      <c r="AY366" s="23"/>
      <c r="AZ366" s="23"/>
      <c r="BA366" s="24"/>
      <c r="BB366" s="24"/>
      <c r="BC366" s="24"/>
      <c r="BD366" s="24"/>
      <c r="BE366" s="24"/>
      <c r="BF366" s="24"/>
      <c r="BG366" s="24"/>
      <c r="BH366" s="24">
        <v>50</v>
      </c>
      <c r="BI366" s="24"/>
      <c r="BJ366" s="24"/>
      <c r="BK366" s="24"/>
      <c r="BL366" s="25"/>
      <c r="BM366" s="25"/>
      <c r="BN366" s="25"/>
      <c r="BO366" s="25"/>
      <c r="BP366" s="25"/>
      <c r="BQ366" s="25"/>
      <c r="BR366" s="25"/>
      <c r="BS366" s="25"/>
      <c r="BT366" s="25"/>
      <c r="BU366" s="25"/>
      <c r="BV366" s="25"/>
    </row>
    <row r="367" spans="1:74" ht="12" customHeight="1" x14ac:dyDescent="0.25">
      <c r="A367" s="27"/>
      <c r="B367" s="43" t="s">
        <v>208</v>
      </c>
      <c r="C367" s="92" t="s">
        <v>638</v>
      </c>
      <c r="D367" s="93" t="s">
        <v>639</v>
      </c>
      <c r="E367" s="94" t="s">
        <v>304</v>
      </c>
      <c r="F367" s="91">
        <v>39974</v>
      </c>
      <c r="G367" s="14">
        <v>553</v>
      </c>
      <c r="H367" s="29" t="s">
        <v>37</v>
      </c>
      <c r="I367" s="95" t="s">
        <v>778</v>
      </c>
      <c r="J367" s="94" t="s">
        <v>130</v>
      </c>
      <c r="K367" s="44" t="s">
        <v>27</v>
      </c>
      <c r="L367" s="36" t="s">
        <v>93</v>
      </c>
      <c r="M367" s="106" t="s">
        <v>2197</v>
      </c>
      <c r="N367" s="65"/>
      <c r="O367" s="30"/>
      <c r="P367" s="33"/>
      <c r="Q367" s="34">
        <f t="shared" si="110"/>
        <v>0</v>
      </c>
      <c r="R367" s="34">
        <f t="shared" si="111"/>
        <v>0</v>
      </c>
      <c r="S367" s="34">
        <f t="shared" si="112"/>
        <v>0</v>
      </c>
      <c r="T367" s="34">
        <f t="shared" si="113"/>
        <v>0</v>
      </c>
      <c r="U367" s="34">
        <f t="shared" si="114"/>
        <v>0</v>
      </c>
      <c r="V367" s="34">
        <f t="shared" si="115"/>
        <v>13</v>
      </c>
      <c r="W367" s="34">
        <f t="shared" si="116"/>
        <v>25</v>
      </c>
      <c r="X367" s="34">
        <f t="shared" si="117"/>
        <v>0</v>
      </c>
      <c r="Y367" s="34">
        <f t="shared" si="118"/>
        <v>0</v>
      </c>
      <c r="Z367" s="34"/>
      <c r="AA367" s="71">
        <v>45577</v>
      </c>
      <c r="AB367" s="20" t="s">
        <v>1338</v>
      </c>
      <c r="AC367" s="21" t="s">
        <v>881</v>
      </c>
      <c r="AD367" s="35" t="s">
        <v>2293</v>
      </c>
      <c r="AE367" s="64"/>
      <c r="AF367" s="22"/>
      <c r="AG367" s="22"/>
      <c r="AH367" s="22"/>
      <c r="AI367" s="22"/>
      <c r="AJ367" s="22"/>
      <c r="AK367" s="22">
        <v>7</v>
      </c>
      <c r="AL367" s="22"/>
      <c r="AM367" s="22"/>
      <c r="AN367" s="22"/>
      <c r="AO367" s="22"/>
      <c r="AP367" s="23"/>
      <c r="AQ367" s="23"/>
      <c r="AR367" s="23"/>
      <c r="AS367" s="23"/>
      <c r="AT367" s="23"/>
      <c r="AU367" s="23"/>
      <c r="AV367" s="23">
        <v>5</v>
      </c>
      <c r="AW367" s="23"/>
      <c r="AX367" s="23"/>
      <c r="AY367" s="23"/>
      <c r="AZ367" s="23"/>
      <c r="BA367" s="24"/>
      <c r="BB367" s="24"/>
      <c r="BC367" s="24"/>
      <c r="BD367" s="24"/>
      <c r="BE367" s="24"/>
      <c r="BF367" s="24"/>
      <c r="BG367" s="24"/>
      <c r="BH367" s="24">
        <v>50</v>
      </c>
      <c r="BI367" s="24"/>
      <c r="BJ367" s="24"/>
      <c r="BK367" s="24"/>
      <c r="BL367" s="25"/>
      <c r="BM367" s="25"/>
      <c r="BN367" s="25"/>
      <c r="BO367" s="25"/>
      <c r="BP367" s="25"/>
      <c r="BQ367" s="25"/>
      <c r="BR367" s="25"/>
      <c r="BS367" s="25">
        <v>75</v>
      </c>
      <c r="BT367" s="25"/>
      <c r="BU367" s="25"/>
      <c r="BV367" s="25"/>
    </row>
    <row r="368" spans="1:74" ht="12" customHeight="1" x14ac:dyDescent="0.25">
      <c r="A368" s="27"/>
      <c r="B368" s="43" t="s">
        <v>208</v>
      </c>
      <c r="C368" s="92" t="s">
        <v>1047</v>
      </c>
      <c r="D368" s="93" t="s">
        <v>274</v>
      </c>
      <c r="E368" s="94" t="s">
        <v>1048</v>
      </c>
      <c r="F368" s="91">
        <v>40127</v>
      </c>
      <c r="G368" s="14">
        <v>533</v>
      </c>
      <c r="H368" s="29" t="s">
        <v>37</v>
      </c>
      <c r="I368" s="95" t="s">
        <v>777</v>
      </c>
      <c r="J368" s="94" t="s">
        <v>213</v>
      </c>
      <c r="K368" s="44" t="s">
        <v>27</v>
      </c>
      <c r="L368" s="36" t="s">
        <v>93</v>
      </c>
      <c r="M368" s="106" t="s">
        <v>2198</v>
      </c>
      <c r="N368" s="65"/>
      <c r="O368" s="30"/>
      <c r="P368" s="33"/>
      <c r="Q368" s="34">
        <f t="shared" si="110"/>
        <v>0</v>
      </c>
      <c r="R368" s="34">
        <f t="shared" si="111"/>
        <v>0</v>
      </c>
      <c r="S368" s="34">
        <f t="shared" si="112"/>
        <v>0</v>
      </c>
      <c r="T368" s="34">
        <f t="shared" si="113"/>
        <v>0</v>
      </c>
      <c r="U368" s="34">
        <f t="shared" si="114"/>
        <v>0</v>
      </c>
      <c r="V368" s="34">
        <f t="shared" si="115"/>
        <v>8</v>
      </c>
      <c r="W368" s="34">
        <f t="shared" si="116"/>
        <v>0</v>
      </c>
      <c r="X368" s="34">
        <f t="shared" si="117"/>
        <v>0</v>
      </c>
      <c r="Y368" s="34">
        <f t="shared" si="118"/>
        <v>0</v>
      </c>
      <c r="Z368" s="34"/>
      <c r="AA368" s="71">
        <v>45577</v>
      </c>
      <c r="AB368" s="20" t="s">
        <v>1338</v>
      </c>
      <c r="AC368" s="21" t="s">
        <v>881</v>
      </c>
      <c r="AD368" s="35" t="s">
        <v>2293</v>
      </c>
      <c r="AE368" s="64"/>
      <c r="AF368" s="22"/>
      <c r="AG368" s="22"/>
      <c r="AH368" s="22"/>
      <c r="AI368" s="22"/>
      <c r="AJ368" s="22"/>
      <c r="AK368" s="22"/>
      <c r="AL368" s="22">
        <v>50</v>
      </c>
      <c r="AM368" s="22"/>
      <c r="AN368" s="22"/>
      <c r="AO368" s="22"/>
      <c r="AP368" s="23"/>
      <c r="AQ368" s="23"/>
      <c r="AR368" s="23"/>
      <c r="AS368" s="23"/>
      <c r="AT368" s="23"/>
      <c r="AU368" s="23"/>
      <c r="AV368" s="23"/>
      <c r="AW368" s="23">
        <v>100</v>
      </c>
      <c r="AX368" s="23"/>
      <c r="AY368" s="23"/>
      <c r="AZ368" s="23"/>
      <c r="BA368" s="24"/>
      <c r="BB368" s="24"/>
      <c r="BC368" s="24"/>
      <c r="BD368" s="24"/>
      <c r="BE368" s="24"/>
      <c r="BF368" s="24"/>
      <c r="BG368" s="24">
        <v>6</v>
      </c>
      <c r="BH368" s="24"/>
      <c r="BI368" s="24"/>
      <c r="BJ368" s="24"/>
      <c r="BK368" s="24"/>
      <c r="BL368" s="25"/>
      <c r="BM368" s="25"/>
      <c r="BN368" s="25"/>
      <c r="BO368" s="25"/>
      <c r="BP368" s="25"/>
      <c r="BQ368" s="25"/>
      <c r="BR368" s="25"/>
      <c r="BS368" s="25">
        <v>50</v>
      </c>
      <c r="BT368" s="25"/>
      <c r="BU368" s="25"/>
      <c r="BV368" s="25"/>
    </row>
    <row r="369" spans="1:74" ht="12" customHeight="1" x14ac:dyDescent="0.25">
      <c r="A369" s="27"/>
      <c r="B369" s="43" t="s">
        <v>208</v>
      </c>
      <c r="C369" s="92" t="s">
        <v>410</v>
      </c>
      <c r="D369" s="93" t="s">
        <v>411</v>
      </c>
      <c r="E369" s="94" t="s">
        <v>412</v>
      </c>
      <c r="F369" s="91">
        <v>40119</v>
      </c>
      <c r="G369" s="14">
        <v>500</v>
      </c>
      <c r="H369" s="29" t="s">
        <v>37</v>
      </c>
      <c r="I369" s="95" t="s">
        <v>767</v>
      </c>
      <c r="J369" s="94" t="s">
        <v>268</v>
      </c>
      <c r="K369" s="44" t="s">
        <v>27</v>
      </c>
      <c r="L369" s="36" t="s">
        <v>93</v>
      </c>
      <c r="M369" s="106" t="s">
        <v>2199</v>
      </c>
      <c r="N369" s="65"/>
      <c r="O369" s="41"/>
      <c r="P369" s="33"/>
      <c r="Q369" s="34">
        <f t="shared" si="110"/>
        <v>0</v>
      </c>
      <c r="R369" s="34">
        <f t="shared" si="111"/>
        <v>0</v>
      </c>
      <c r="S369" s="34">
        <f t="shared" si="112"/>
        <v>0</v>
      </c>
      <c r="T369" s="34">
        <f t="shared" si="113"/>
        <v>0</v>
      </c>
      <c r="U369" s="34">
        <f t="shared" si="114"/>
        <v>0</v>
      </c>
      <c r="V369" s="34">
        <f t="shared" si="115"/>
        <v>4</v>
      </c>
      <c r="W369" s="34">
        <f t="shared" si="116"/>
        <v>47</v>
      </c>
      <c r="X369" s="34">
        <f t="shared" si="117"/>
        <v>0</v>
      </c>
      <c r="Y369" s="34">
        <f t="shared" si="118"/>
        <v>0</v>
      </c>
      <c r="Z369" s="34"/>
      <c r="AA369" s="71">
        <v>45577</v>
      </c>
      <c r="AB369" s="20" t="s">
        <v>1338</v>
      </c>
      <c r="AC369" s="21" t="s">
        <v>881</v>
      </c>
      <c r="AD369" s="35" t="s">
        <v>2293</v>
      </c>
      <c r="AE369" s="64"/>
      <c r="AF369" s="22"/>
      <c r="AG369" s="22"/>
      <c r="AH369" s="22"/>
      <c r="AI369" s="22"/>
      <c r="AJ369" s="22"/>
      <c r="AK369" s="22">
        <v>4</v>
      </c>
      <c r="AL369" s="22"/>
      <c r="AM369" s="22"/>
      <c r="AN369" s="22"/>
      <c r="AO369" s="22"/>
      <c r="AP369" s="23"/>
      <c r="AQ369" s="23"/>
      <c r="AR369" s="23"/>
      <c r="AS369" s="23"/>
      <c r="AT369" s="23"/>
      <c r="AU369" s="23"/>
      <c r="AV369" s="23"/>
      <c r="AW369" s="23">
        <v>30</v>
      </c>
      <c r="AX369" s="23"/>
      <c r="AY369" s="23"/>
      <c r="AZ369" s="23"/>
      <c r="BA369" s="24"/>
      <c r="BB369" s="24"/>
      <c r="BC369" s="24"/>
      <c r="BD369" s="24"/>
      <c r="BE369" s="24"/>
      <c r="BF369" s="24"/>
      <c r="BG369" s="24"/>
      <c r="BH369" s="24">
        <v>15</v>
      </c>
      <c r="BI369" s="24"/>
      <c r="BJ369" s="24"/>
      <c r="BK369" s="24"/>
      <c r="BL369" s="25"/>
      <c r="BM369" s="25"/>
      <c r="BN369" s="25"/>
      <c r="BO369" s="25"/>
      <c r="BP369" s="25"/>
      <c r="BQ369" s="25"/>
      <c r="BR369" s="25"/>
      <c r="BS369" s="25">
        <v>2</v>
      </c>
      <c r="BT369" s="25"/>
      <c r="BU369" s="25"/>
      <c r="BV369" s="25"/>
    </row>
    <row r="370" spans="1:74" ht="12" customHeight="1" x14ac:dyDescent="0.25">
      <c r="A370" s="27"/>
      <c r="B370" s="43" t="s">
        <v>208</v>
      </c>
      <c r="C370" s="87" t="s">
        <v>1002</v>
      </c>
      <c r="D370" s="88" t="s">
        <v>1003</v>
      </c>
      <c r="E370" s="88" t="s">
        <v>264</v>
      </c>
      <c r="F370" s="89">
        <v>40031</v>
      </c>
      <c r="G370" s="29">
        <v>521</v>
      </c>
      <c r="H370" s="29" t="s">
        <v>37</v>
      </c>
      <c r="I370" s="90" t="s">
        <v>777</v>
      </c>
      <c r="J370" s="88" t="s">
        <v>213</v>
      </c>
      <c r="K370" s="44" t="s">
        <v>27</v>
      </c>
      <c r="L370" s="36" t="s">
        <v>93</v>
      </c>
      <c r="M370" s="106" t="s">
        <v>2200</v>
      </c>
      <c r="N370" s="65"/>
      <c r="O370" s="30"/>
      <c r="P370" s="33"/>
      <c r="Q370" s="34">
        <f t="shared" si="110"/>
        <v>0</v>
      </c>
      <c r="R370" s="34">
        <f t="shared" si="111"/>
        <v>0</v>
      </c>
      <c r="S370" s="34">
        <f t="shared" si="112"/>
        <v>0</v>
      </c>
      <c r="T370" s="34">
        <f t="shared" si="113"/>
        <v>0</v>
      </c>
      <c r="U370" s="34">
        <f t="shared" si="114"/>
        <v>0</v>
      </c>
      <c r="V370" s="34">
        <f t="shared" si="115"/>
        <v>2</v>
      </c>
      <c r="W370" s="34">
        <f t="shared" si="116"/>
        <v>50</v>
      </c>
      <c r="X370" s="34">
        <f t="shared" si="117"/>
        <v>0</v>
      </c>
      <c r="Y370" s="34">
        <f t="shared" si="118"/>
        <v>0</v>
      </c>
      <c r="Z370" s="34"/>
      <c r="AA370" s="71">
        <v>45577</v>
      </c>
      <c r="AB370" s="20" t="s">
        <v>1338</v>
      </c>
      <c r="AC370" s="21" t="s">
        <v>881</v>
      </c>
      <c r="AD370" s="35" t="s">
        <v>2293</v>
      </c>
      <c r="AE370" s="64"/>
      <c r="AF370" s="22"/>
      <c r="AG370" s="22"/>
      <c r="AH370" s="22"/>
      <c r="AI370" s="22"/>
      <c r="AJ370" s="22"/>
      <c r="AK370" s="22"/>
      <c r="AL370" s="22">
        <v>50</v>
      </c>
      <c r="AM370" s="22"/>
      <c r="AN370" s="22"/>
      <c r="AO370" s="22"/>
      <c r="AP370" s="23"/>
      <c r="AQ370" s="23"/>
      <c r="AR370" s="23"/>
      <c r="AS370" s="23"/>
      <c r="AT370" s="23"/>
      <c r="AU370" s="23"/>
      <c r="AV370" s="23"/>
      <c r="AW370" s="23">
        <v>75</v>
      </c>
      <c r="AX370" s="23"/>
      <c r="AY370" s="23"/>
      <c r="AZ370" s="23"/>
      <c r="BA370" s="24"/>
      <c r="BB370" s="24"/>
      <c r="BC370" s="24"/>
      <c r="BD370" s="24"/>
      <c r="BE370" s="24"/>
      <c r="BF370" s="24"/>
      <c r="BG370" s="24"/>
      <c r="BH370" s="24">
        <v>75</v>
      </c>
      <c r="BI370" s="24"/>
      <c r="BJ370" s="24"/>
      <c r="BK370" s="24"/>
      <c r="BL370" s="25"/>
      <c r="BM370" s="25"/>
      <c r="BN370" s="25"/>
      <c r="BO370" s="25"/>
      <c r="BP370" s="25"/>
      <c r="BQ370" s="25"/>
      <c r="BR370" s="25"/>
      <c r="BS370" s="25">
        <v>50</v>
      </c>
      <c r="BT370" s="25"/>
      <c r="BU370" s="25"/>
      <c r="BV370" s="25"/>
    </row>
    <row r="371" spans="1:74" ht="12" customHeight="1" x14ac:dyDescent="0.25">
      <c r="A371" s="27"/>
      <c r="B371" s="43" t="s">
        <v>208</v>
      </c>
      <c r="C371" s="92" t="s">
        <v>1272</v>
      </c>
      <c r="D371" s="93" t="s">
        <v>1273</v>
      </c>
      <c r="E371" s="94" t="s">
        <v>1274</v>
      </c>
      <c r="F371" s="91">
        <v>39948</v>
      </c>
      <c r="G371" s="14">
        <v>537</v>
      </c>
      <c r="H371" s="29" t="s">
        <v>37</v>
      </c>
      <c r="I371" s="95" t="s">
        <v>805</v>
      </c>
      <c r="J371" s="94" t="s">
        <v>471</v>
      </c>
      <c r="K371" s="44" t="s">
        <v>27</v>
      </c>
      <c r="L371" s="36" t="s">
        <v>93</v>
      </c>
      <c r="M371" s="106" t="s">
        <v>2201</v>
      </c>
      <c r="N371" s="65"/>
      <c r="O371" s="30"/>
      <c r="P371" s="33"/>
      <c r="Q371" s="34">
        <f t="shared" si="110"/>
        <v>0</v>
      </c>
      <c r="R371" s="34">
        <f t="shared" si="111"/>
        <v>0</v>
      </c>
      <c r="S371" s="34">
        <f t="shared" si="112"/>
        <v>0</v>
      </c>
      <c r="T371" s="34">
        <f t="shared" si="113"/>
        <v>0</v>
      </c>
      <c r="U371" s="34">
        <f t="shared" si="114"/>
        <v>0</v>
      </c>
      <c r="V371" s="34">
        <f t="shared" si="115"/>
        <v>1</v>
      </c>
      <c r="W371" s="34">
        <f t="shared" si="116"/>
        <v>35</v>
      </c>
      <c r="X371" s="34">
        <f t="shared" si="117"/>
        <v>0</v>
      </c>
      <c r="Y371" s="34">
        <f t="shared" si="118"/>
        <v>0</v>
      </c>
      <c r="Z371" s="34"/>
      <c r="AA371" s="71">
        <v>45577</v>
      </c>
      <c r="AB371" s="20" t="s">
        <v>1338</v>
      </c>
      <c r="AC371" s="21" t="s">
        <v>881</v>
      </c>
      <c r="AD371" s="35" t="s">
        <v>2293</v>
      </c>
      <c r="AE371" s="64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3"/>
      <c r="AQ371" s="23"/>
      <c r="AR371" s="23"/>
      <c r="AS371" s="23"/>
      <c r="AT371" s="23"/>
      <c r="AU371" s="23"/>
      <c r="AV371" s="23"/>
      <c r="AW371" s="23">
        <v>30</v>
      </c>
      <c r="AX371" s="23"/>
      <c r="AY371" s="23"/>
      <c r="AZ371" s="23"/>
      <c r="BA371" s="24"/>
      <c r="BB371" s="24"/>
      <c r="BC371" s="24"/>
      <c r="BD371" s="24"/>
      <c r="BE371" s="24"/>
      <c r="BF371" s="24"/>
      <c r="BG371" s="24"/>
      <c r="BH371" s="24">
        <v>30</v>
      </c>
      <c r="BI371" s="24"/>
      <c r="BJ371" s="24"/>
      <c r="BK371" s="24"/>
      <c r="BL371" s="25"/>
      <c r="BM371" s="25"/>
      <c r="BN371" s="25"/>
      <c r="BO371" s="25"/>
      <c r="BP371" s="25"/>
      <c r="BQ371" s="25"/>
      <c r="BR371" s="25"/>
      <c r="BS371" s="25">
        <v>75</v>
      </c>
      <c r="BT371" s="25"/>
      <c r="BU371" s="25"/>
      <c r="BV371" s="25"/>
    </row>
    <row r="372" spans="1:74" ht="12" customHeight="1" x14ac:dyDescent="0.25">
      <c r="A372" s="27"/>
      <c r="B372" s="43" t="s">
        <v>208</v>
      </c>
      <c r="C372" s="87" t="s">
        <v>1069</v>
      </c>
      <c r="D372" s="88" t="s">
        <v>1070</v>
      </c>
      <c r="E372" s="88" t="s">
        <v>993</v>
      </c>
      <c r="F372" s="89">
        <v>39911</v>
      </c>
      <c r="G372" s="29">
        <v>512</v>
      </c>
      <c r="H372" s="29" t="s">
        <v>37</v>
      </c>
      <c r="I372" s="90" t="s">
        <v>778</v>
      </c>
      <c r="J372" s="88" t="s">
        <v>130</v>
      </c>
      <c r="K372" s="44" t="s">
        <v>27</v>
      </c>
      <c r="L372" s="36" t="s">
        <v>93</v>
      </c>
      <c r="M372" s="106" t="s">
        <v>2202</v>
      </c>
      <c r="N372" s="65"/>
      <c r="O372" s="66"/>
      <c r="P372" s="33"/>
      <c r="Q372" s="34">
        <f t="shared" si="110"/>
        <v>0</v>
      </c>
      <c r="R372" s="34">
        <f t="shared" si="111"/>
        <v>0</v>
      </c>
      <c r="S372" s="34">
        <f t="shared" si="112"/>
        <v>0</v>
      </c>
      <c r="T372" s="34">
        <f t="shared" si="113"/>
        <v>0</v>
      </c>
      <c r="U372" s="34">
        <f t="shared" si="114"/>
        <v>0</v>
      </c>
      <c r="V372" s="34">
        <f t="shared" si="115"/>
        <v>1</v>
      </c>
      <c r="W372" s="34">
        <f t="shared" si="116"/>
        <v>30</v>
      </c>
      <c r="X372" s="34">
        <f t="shared" si="117"/>
        <v>0</v>
      </c>
      <c r="Y372" s="34">
        <f t="shared" si="118"/>
        <v>0</v>
      </c>
      <c r="Z372" s="34"/>
      <c r="AA372" s="71">
        <v>45577</v>
      </c>
      <c r="AB372" s="20" t="s">
        <v>1338</v>
      </c>
      <c r="AC372" s="21" t="s">
        <v>881</v>
      </c>
      <c r="AD372" s="35" t="s">
        <v>2293</v>
      </c>
      <c r="AE372" s="64"/>
      <c r="AF372" s="22"/>
      <c r="AG372" s="22"/>
      <c r="AH372" s="22"/>
      <c r="AI372" s="22"/>
      <c r="AJ372" s="22"/>
      <c r="AK372" s="22"/>
      <c r="AL372" s="22">
        <v>30</v>
      </c>
      <c r="AM372" s="22"/>
      <c r="AN372" s="22"/>
      <c r="AO372" s="22"/>
      <c r="AP372" s="23"/>
      <c r="AQ372" s="23"/>
      <c r="AR372" s="23"/>
      <c r="AS372" s="23"/>
      <c r="AT372" s="23"/>
      <c r="AU372" s="23"/>
      <c r="AV372" s="23"/>
      <c r="AW372" s="23">
        <v>50</v>
      </c>
      <c r="AX372" s="23"/>
      <c r="AY372" s="23"/>
      <c r="AZ372" s="23"/>
      <c r="BA372" s="24"/>
      <c r="BB372" s="24"/>
      <c r="BC372" s="24"/>
      <c r="BD372" s="24"/>
      <c r="BE372" s="24"/>
      <c r="BF372" s="24"/>
      <c r="BG372" s="24"/>
      <c r="BH372" s="24"/>
      <c r="BI372" s="24"/>
      <c r="BJ372" s="24"/>
      <c r="BK372" s="24"/>
      <c r="BL372" s="25"/>
      <c r="BM372" s="25"/>
      <c r="BN372" s="25"/>
      <c r="BO372" s="25"/>
      <c r="BP372" s="25"/>
      <c r="BQ372" s="25"/>
      <c r="BR372" s="25"/>
      <c r="BS372" s="25">
        <v>50</v>
      </c>
      <c r="BT372" s="25"/>
      <c r="BU372" s="25"/>
      <c r="BV372" s="25"/>
    </row>
    <row r="373" spans="1:74" ht="12" customHeight="1" x14ac:dyDescent="0.25">
      <c r="A373" s="27"/>
      <c r="B373" s="43" t="s">
        <v>208</v>
      </c>
      <c r="C373" s="92" t="s">
        <v>966</v>
      </c>
      <c r="D373" s="93" t="s">
        <v>274</v>
      </c>
      <c r="E373" s="94" t="s">
        <v>967</v>
      </c>
      <c r="F373" s="91">
        <v>40123</v>
      </c>
      <c r="G373" s="14">
        <v>500</v>
      </c>
      <c r="H373" s="29" t="s">
        <v>37</v>
      </c>
      <c r="I373" s="95" t="s">
        <v>787</v>
      </c>
      <c r="J373" s="94" t="s">
        <v>822</v>
      </c>
      <c r="K373" s="44" t="s">
        <v>27</v>
      </c>
      <c r="L373" s="36" t="s">
        <v>93</v>
      </c>
      <c r="M373" s="106" t="s">
        <v>2203</v>
      </c>
      <c r="N373" s="65"/>
      <c r="O373" s="30"/>
      <c r="P373" s="33"/>
      <c r="Q373" s="34">
        <f t="shared" si="110"/>
        <v>0</v>
      </c>
      <c r="R373" s="34">
        <f t="shared" si="111"/>
        <v>0</v>
      </c>
      <c r="S373" s="34">
        <f t="shared" si="112"/>
        <v>0</v>
      </c>
      <c r="T373" s="34">
        <f t="shared" si="113"/>
        <v>0</v>
      </c>
      <c r="U373" s="34">
        <f t="shared" si="114"/>
        <v>0</v>
      </c>
      <c r="V373" s="34">
        <f t="shared" si="115"/>
        <v>0</v>
      </c>
      <c r="W373" s="34">
        <f t="shared" si="116"/>
        <v>60</v>
      </c>
      <c r="X373" s="34">
        <f t="shared" si="117"/>
        <v>0</v>
      </c>
      <c r="Y373" s="34">
        <f t="shared" si="118"/>
        <v>0</v>
      </c>
      <c r="Z373" s="34"/>
      <c r="AA373" s="71">
        <v>45577</v>
      </c>
      <c r="AB373" s="20" t="s">
        <v>1338</v>
      </c>
      <c r="AC373" s="21" t="s">
        <v>881</v>
      </c>
      <c r="AD373" s="35" t="s">
        <v>2293</v>
      </c>
      <c r="AE373" s="64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3"/>
      <c r="AQ373" s="23"/>
      <c r="AR373" s="23"/>
      <c r="AS373" s="23"/>
      <c r="AT373" s="23"/>
      <c r="AU373" s="23"/>
      <c r="AV373" s="23"/>
      <c r="AW373" s="23">
        <v>30</v>
      </c>
      <c r="AX373" s="23"/>
      <c r="AY373" s="23"/>
      <c r="AZ373" s="23"/>
      <c r="BA373" s="24"/>
      <c r="BB373" s="24"/>
      <c r="BC373" s="24"/>
      <c r="BD373" s="24"/>
      <c r="BE373" s="24"/>
      <c r="BF373" s="24"/>
      <c r="BG373" s="24"/>
      <c r="BH373" s="24">
        <v>15</v>
      </c>
      <c r="BI373" s="24"/>
      <c r="BJ373" s="24"/>
      <c r="BK373" s="24"/>
      <c r="BL373" s="25"/>
      <c r="BM373" s="25"/>
      <c r="BN373" s="25"/>
      <c r="BO373" s="25"/>
      <c r="BP373" s="25"/>
      <c r="BQ373" s="25"/>
      <c r="BR373" s="25"/>
      <c r="BS373" s="25">
        <v>15</v>
      </c>
      <c r="BT373" s="25"/>
      <c r="BU373" s="25"/>
      <c r="BV373" s="25"/>
    </row>
    <row r="374" spans="1:74" ht="12" customHeight="1" x14ac:dyDescent="0.25">
      <c r="A374" s="27"/>
      <c r="B374" s="43" t="s">
        <v>208</v>
      </c>
      <c r="C374" s="92" t="s">
        <v>1057</v>
      </c>
      <c r="D374" s="93" t="s">
        <v>1058</v>
      </c>
      <c r="E374" s="94" t="s">
        <v>1059</v>
      </c>
      <c r="F374" s="91">
        <v>40018</v>
      </c>
      <c r="G374" s="14">
        <v>500</v>
      </c>
      <c r="H374" s="29" t="s">
        <v>37</v>
      </c>
      <c r="I374" s="95" t="s">
        <v>775</v>
      </c>
      <c r="J374" s="94" t="s">
        <v>448</v>
      </c>
      <c r="K374" s="44" t="s">
        <v>27</v>
      </c>
      <c r="L374" s="36" t="s">
        <v>93</v>
      </c>
      <c r="M374" s="106" t="s">
        <v>2205</v>
      </c>
      <c r="N374" s="65"/>
      <c r="O374" s="30"/>
      <c r="P374" s="33"/>
      <c r="Q374" s="34">
        <f t="shared" si="110"/>
        <v>0</v>
      </c>
      <c r="R374" s="34">
        <f t="shared" si="111"/>
        <v>0</v>
      </c>
      <c r="S374" s="34">
        <f t="shared" si="112"/>
        <v>0</v>
      </c>
      <c r="T374" s="34">
        <f t="shared" si="113"/>
        <v>0</v>
      </c>
      <c r="U374" s="34">
        <f t="shared" si="114"/>
        <v>0</v>
      </c>
      <c r="V374" s="34">
        <f t="shared" si="115"/>
        <v>0</v>
      </c>
      <c r="W374" s="34">
        <f t="shared" si="116"/>
        <v>47</v>
      </c>
      <c r="X374" s="34">
        <f t="shared" si="117"/>
        <v>0</v>
      </c>
      <c r="Y374" s="34">
        <f t="shared" si="118"/>
        <v>0</v>
      </c>
      <c r="Z374" s="34"/>
      <c r="AA374" s="71">
        <v>45577</v>
      </c>
      <c r="AB374" s="20" t="s">
        <v>1338</v>
      </c>
      <c r="AC374" s="21" t="s">
        <v>881</v>
      </c>
      <c r="AD374" s="35" t="s">
        <v>2293</v>
      </c>
      <c r="AE374" s="64"/>
      <c r="AF374" s="22"/>
      <c r="AG374" s="22"/>
      <c r="AH374" s="22"/>
      <c r="AI374" s="22"/>
      <c r="AJ374" s="22"/>
      <c r="AK374" s="22"/>
      <c r="AL374" s="22">
        <v>2</v>
      </c>
      <c r="AM374" s="22"/>
      <c r="AN374" s="22"/>
      <c r="AO374" s="22"/>
      <c r="AP374" s="23"/>
      <c r="AQ374" s="23"/>
      <c r="AR374" s="23"/>
      <c r="AS374" s="23"/>
      <c r="AT374" s="23"/>
      <c r="AU374" s="23"/>
      <c r="AV374" s="23"/>
      <c r="AW374" s="23">
        <v>15</v>
      </c>
      <c r="AX374" s="23"/>
      <c r="AY374" s="23"/>
      <c r="AZ374" s="23"/>
      <c r="BA374" s="24"/>
      <c r="BB374" s="24"/>
      <c r="BC374" s="24"/>
      <c r="BD374" s="24"/>
      <c r="BE374" s="24"/>
      <c r="BF374" s="24"/>
      <c r="BG374" s="24"/>
      <c r="BH374" s="24">
        <v>30</v>
      </c>
      <c r="BI374" s="24"/>
      <c r="BJ374" s="24"/>
      <c r="BK374" s="24"/>
      <c r="BL374" s="25"/>
      <c r="BM374" s="25"/>
      <c r="BN374" s="25"/>
      <c r="BO374" s="25"/>
      <c r="BP374" s="25"/>
      <c r="BQ374" s="25"/>
      <c r="BR374" s="25"/>
      <c r="BS374" s="25"/>
      <c r="BT374" s="25"/>
      <c r="BU374" s="25"/>
      <c r="BV374" s="25"/>
    </row>
    <row r="375" spans="1:74" ht="12" customHeight="1" x14ac:dyDescent="0.25">
      <c r="A375" s="27"/>
      <c r="B375" s="43" t="s">
        <v>208</v>
      </c>
      <c r="C375" s="92" t="s">
        <v>987</v>
      </c>
      <c r="D375" s="93" t="s">
        <v>72</v>
      </c>
      <c r="E375" s="94" t="s">
        <v>272</v>
      </c>
      <c r="F375" s="91">
        <v>40149</v>
      </c>
      <c r="G375" s="14">
        <v>500</v>
      </c>
      <c r="H375" s="29" t="s">
        <v>37</v>
      </c>
      <c r="I375" s="95" t="s">
        <v>777</v>
      </c>
      <c r="J375" s="94" t="s">
        <v>213</v>
      </c>
      <c r="K375" s="44" t="s">
        <v>27</v>
      </c>
      <c r="L375" s="36" t="s">
        <v>93</v>
      </c>
      <c r="M375" s="106" t="s">
        <v>2206</v>
      </c>
      <c r="N375" s="65"/>
      <c r="O375" s="37"/>
      <c r="P375" s="33"/>
      <c r="Q375" s="34">
        <f t="shared" si="110"/>
        <v>0</v>
      </c>
      <c r="R375" s="34">
        <f t="shared" si="111"/>
        <v>0</v>
      </c>
      <c r="S375" s="34">
        <f t="shared" si="112"/>
        <v>0</v>
      </c>
      <c r="T375" s="34">
        <f t="shared" si="113"/>
        <v>0</v>
      </c>
      <c r="U375" s="34">
        <f t="shared" si="114"/>
        <v>0</v>
      </c>
      <c r="V375" s="34">
        <f t="shared" si="115"/>
        <v>0</v>
      </c>
      <c r="W375" s="34">
        <f t="shared" si="116"/>
        <v>45</v>
      </c>
      <c r="X375" s="34">
        <f t="shared" si="117"/>
        <v>0</v>
      </c>
      <c r="Y375" s="34">
        <f t="shared" si="118"/>
        <v>0</v>
      </c>
      <c r="Z375" s="34"/>
      <c r="AA375" s="71">
        <v>45577</v>
      </c>
      <c r="AB375" s="20" t="s">
        <v>1338</v>
      </c>
      <c r="AC375" s="21" t="s">
        <v>881</v>
      </c>
      <c r="AD375" s="35" t="s">
        <v>2293</v>
      </c>
      <c r="AE375" s="64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4"/>
      <c r="BB375" s="24"/>
      <c r="BC375" s="24"/>
      <c r="BD375" s="24"/>
      <c r="BE375" s="24"/>
      <c r="BF375" s="24"/>
      <c r="BG375" s="24"/>
      <c r="BH375" s="24">
        <v>15</v>
      </c>
      <c r="BI375" s="24"/>
      <c r="BJ375" s="24"/>
      <c r="BK375" s="24"/>
      <c r="BL375" s="25"/>
      <c r="BM375" s="25"/>
      <c r="BN375" s="25"/>
      <c r="BO375" s="25"/>
      <c r="BP375" s="25"/>
      <c r="BQ375" s="25"/>
      <c r="BR375" s="25"/>
      <c r="BS375" s="25">
        <v>30</v>
      </c>
      <c r="BT375" s="25"/>
      <c r="BU375" s="25"/>
      <c r="BV375" s="25"/>
    </row>
    <row r="376" spans="1:74" ht="12" customHeight="1" x14ac:dyDescent="0.25">
      <c r="A376" s="27"/>
      <c r="B376" s="43" t="s">
        <v>208</v>
      </c>
      <c r="C376" s="92" t="s">
        <v>2302</v>
      </c>
      <c r="D376" s="93" t="s">
        <v>2303</v>
      </c>
      <c r="E376" s="94" t="s">
        <v>117</v>
      </c>
      <c r="F376" s="91">
        <v>38902</v>
      </c>
      <c r="G376" s="191">
        <v>771</v>
      </c>
      <c r="H376" s="29" t="s">
        <v>443</v>
      </c>
      <c r="I376" s="95" t="s">
        <v>794</v>
      </c>
      <c r="J376" s="94" t="s">
        <v>135</v>
      </c>
      <c r="K376" s="44" t="s">
        <v>27</v>
      </c>
      <c r="L376" s="36" t="s">
        <v>93</v>
      </c>
      <c r="M376" s="106" t="s">
        <v>2207</v>
      </c>
      <c r="N376" s="65"/>
      <c r="O376" s="37"/>
      <c r="P376" s="33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71">
        <v>45577</v>
      </c>
      <c r="AB376" s="20" t="s">
        <v>1338</v>
      </c>
      <c r="AC376" s="21" t="s">
        <v>881</v>
      </c>
      <c r="AD376" s="35" t="s">
        <v>2293</v>
      </c>
      <c r="AE376" s="64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3"/>
      <c r="AQ376" s="23"/>
      <c r="AR376" s="23"/>
      <c r="AS376" s="23"/>
      <c r="AT376" s="23"/>
      <c r="AU376" s="23"/>
      <c r="AV376" s="23"/>
      <c r="AW376" s="23"/>
      <c r="AX376" s="23"/>
      <c r="AY376" s="23"/>
      <c r="AZ376" s="23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5"/>
      <c r="BM376" s="25"/>
      <c r="BN376" s="25"/>
      <c r="BO376" s="25"/>
      <c r="BP376" s="25"/>
      <c r="BQ376" s="25"/>
      <c r="BR376" s="25"/>
      <c r="BS376" s="25"/>
      <c r="BT376" s="25"/>
      <c r="BU376" s="25"/>
      <c r="BV376" s="25"/>
    </row>
    <row r="377" spans="1:74" ht="12" customHeight="1" x14ac:dyDescent="0.25">
      <c r="A377" s="27"/>
      <c r="B377" s="43" t="s">
        <v>208</v>
      </c>
      <c r="C377" s="87" t="s">
        <v>1803</v>
      </c>
      <c r="D377" s="88" t="s">
        <v>1804</v>
      </c>
      <c r="E377" s="88" t="s">
        <v>403</v>
      </c>
      <c r="F377" s="89">
        <v>39966</v>
      </c>
      <c r="G377" s="189">
        <v>667</v>
      </c>
      <c r="H377" s="21" t="s">
        <v>37</v>
      </c>
      <c r="I377" s="90" t="s">
        <v>781</v>
      </c>
      <c r="J377" s="88" t="s">
        <v>75</v>
      </c>
      <c r="K377" s="44" t="s">
        <v>27</v>
      </c>
      <c r="L377" s="36" t="s">
        <v>93</v>
      </c>
      <c r="M377" s="106" t="s">
        <v>2208</v>
      </c>
      <c r="N377" s="32"/>
      <c r="O377" s="41"/>
      <c r="P377" s="33"/>
      <c r="Q377" s="34"/>
      <c r="R377" s="34"/>
      <c r="S377" s="34"/>
      <c r="T377" s="34"/>
      <c r="U377" s="34"/>
      <c r="V377" s="34"/>
      <c r="W377" s="34"/>
      <c r="X377" s="34"/>
      <c r="Y377" s="34"/>
      <c r="Z377" s="34"/>
      <c r="AA377" s="71">
        <v>45577</v>
      </c>
      <c r="AB377" s="20" t="s">
        <v>1338</v>
      </c>
      <c r="AC377" s="21" t="s">
        <v>881</v>
      </c>
      <c r="AD377" s="35" t="s">
        <v>2293</v>
      </c>
      <c r="AE377" s="64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4"/>
      <c r="BB377" s="24"/>
      <c r="BC377" s="24"/>
      <c r="BD377" s="24"/>
      <c r="BE377" s="24"/>
      <c r="BF377" s="24"/>
      <c r="BG377" s="24"/>
      <c r="BH377" s="24"/>
      <c r="BI377" s="24"/>
      <c r="BJ377" s="24"/>
      <c r="BK377" s="24"/>
      <c r="BL377" s="25"/>
      <c r="BM377" s="25"/>
      <c r="BN377" s="25"/>
      <c r="BO377" s="25"/>
      <c r="BP377" s="25"/>
      <c r="BQ377" s="25"/>
      <c r="BR377" s="25"/>
      <c r="BS377" s="25"/>
      <c r="BT377" s="25"/>
      <c r="BU377" s="25"/>
      <c r="BV377" s="25"/>
    </row>
    <row r="378" spans="1:74" ht="12" customHeight="1" x14ac:dyDescent="0.25">
      <c r="A378" s="27"/>
      <c r="B378" s="43" t="s">
        <v>208</v>
      </c>
      <c r="C378" s="87" t="s">
        <v>1820</v>
      </c>
      <c r="D378" s="88" t="s">
        <v>1821</v>
      </c>
      <c r="E378" s="88" t="s">
        <v>225</v>
      </c>
      <c r="F378" s="89">
        <v>39350</v>
      </c>
      <c r="G378" s="189">
        <v>657</v>
      </c>
      <c r="H378" s="14" t="s">
        <v>33</v>
      </c>
      <c r="I378" s="90" t="s">
        <v>792</v>
      </c>
      <c r="J378" s="88" t="s">
        <v>793</v>
      </c>
      <c r="K378" s="44" t="s">
        <v>27</v>
      </c>
      <c r="L378" s="36" t="s">
        <v>93</v>
      </c>
      <c r="M378" s="106" t="s">
        <v>2209</v>
      </c>
      <c r="N378" s="32"/>
      <c r="O378" s="30"/>
      <c r="P378" s="33"/>
      <c r="Q378" s="34"/>
      <c r="R378" s="34"/>
      <c r="S378" s="34"/>
      <c r="T378" s="34"/>
      <c r="U378" s="34"/>
      <c r="V378" s="34"/>
      <c r="W378" s="34"/>
      <c r="X378" s="34"/>
      <c r="Y378" s="34"/>
      <c r="Z378" s="34"/>
      <c r="AA378" s="71">
        <v>45577</v>
      </c>
      <c r="AB378" s="20" t="s">
        <v>1338</v>
      </c>
      <c r="AC378" s="21" t="s">
        <v>881</v>
      </c>
      <c r="AD378" s="35" t="s">
        <v>2293</v>
      </c>
      <c r="AE378" s="64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5"/>
      <c r="BM378" s="25"/>
      <c r="BN378" s="25"/>
      <c r="BO378" s="25"/>
      <c r="BP378" s="25"/>
      <c r="BQ378" s="25"/>
      <c r="BR378" s="25"/>
      <c r="BS378" s="25"/>
      <c r="BT378" s="25"/>
      <c r="BU378" s="25"/>
      <c r="BV378" s="25"/>
    </row>
    <row r="379" spans="1:74" ht="12" customHeight="1" x14ac:dyDescent="0.25">
      <c r="A379" s="27"/>
      <c r="B379" s="43" t="s">
        <v>208</v>
      </c>
      <c r="C379" s="92" t="s">
        <v>1818</v>
      </c>
      <c r="D379" s="93" t="s">
        <v>76</v>
      </c>
      <c r="E379" s="94" t="s">
        <v>1819</v>
      </c>
      <c r="F379" s="91">
        <v>40043</v>
      </c>
      <c r="G379" s="191">
        <v>609</v>
      </c>
      <c r="H379" s="29" t="s">
        <v>37</v>
      </c>
      <c r="I379" s="95" t="s">
        <v>792</v>
      </c>
      <c r="J379" s="94" t="s">
        <v>793</v>
      </c>
      <c r="K379" s="44" t="s">
        <v>27</v>
      </c>
      <c r="L379" s="36" t="s">
        <v>93</v>
      </c>
      <c r="M379" s="106" t="s">
        <v>2210</v>
      </c>
      <c r="N379" s="32"/>
      <c r="O379" s="30"/>
      <c r="P379" s="33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71">
        <v>45577</v>
      </c>
      <c r="AB379" s="20" t="s">
        <v>1338</v>
      </c>
      <c r="AC379" s="21" t="s">
        <v>881</v>
      </c>
      <c r="AD379" s="35" t="s">
        <v>2293</v>
      </c>
      <c r="AE379" s="64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</row>
    <row r="380" spans="1:74" ht="12" customHeight="1" x14ac:dyDescent="0.25">
      <c r="A380" s="27"/>
      <c r="B380" s="43" t="s">
        <v>208</v>
      </c>
      <c r="C380" s="92" t="s">
        <v>1826</v>
      </c>
      <c r="D380" s="93" t="s">
        <v>1827</v>
      </c>
      <c r="E380" s="94" t="s">
        <v>245</v>
      </c>
      <c r="F380" s="91">
        <v>38774</v>
      </c>
      <c r="G380" s="191">
        <v>603</v>
      </c>
      <c r="H380" s="29" t="s">
        <v>443</v>
      </c>
      <c r="I380" s="95" t="s">
        <v>787</v>
      </c>
      <c r="J380" s="94" t="s">
        <v>822</v>
      </c>
      <c r="K380" s="44" t="s">
        <v>27</v>
      </c>
      <c r="L380" s="36" t="s">
        <v>93</v>
      </c>
      <c r="M380" s="106" t="s">
        <v>2211</v>
      </c>
      <c r="N380" s="32"/>
      <c r="O380" s="37"/>
      <c r="P380" s="33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71">
        <v>45577</v>
      </c>
      <c r="AB380" s="20" t="s">
        <v>1338</v>
      </c>
      <c r="AC380" s="21" t="s">
        <v>881</v>
      </c>
      <c r="AD380" s="35" t="s">
        <v>2293</v>
      </c>
      <c r="AE380" s="64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</row>
    <row r="381" spans="1:74" ht="12" customHeight="1" x14ac:dyDescent="0.25">
      <c r="A381" s="27"/>
      <c r="B381" s="43" t="s">
        <v>208</v>
      </c>
      <c r="C381" s="87" t="s">
        <v>1797</v>
      </c>
      <c r="D381" s="88" t="s">
        <v>1798</v>
      </c>
      <c r="E381" s="88" t="s">
        <v>1450</v>
      </c>
      <c r="F381" s="89">
        <v>39943</v>
      </c>
      <c r="G381" s="189">
        <v>598</v>
      </c>
      <c r="H381" s="14" t="s">
        <v>37</v>
      </c>
      <c r="I381" s="90" t="s">
        <v>779</v>
      </c>
      <c r="J381" s="88" t="s">
        <v>1285</v>
      </c>
      <c r="K381" s="44" t="s">
        <v>27</v>
      </c>
      <c r="L381" s="36" t="s">
        <v>93</v>
      </c>
      <c r="M381" s="106" t="s">
        <v>2212</v>
      </c>
      <c r="N381" s="32"/>
      <c r="O381" s="30"/>
      <c r="P381" s="33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71">
        <v>45577</v>
      </c>
      <c r="AB381" s="20" t="s">
        <v>1338</v>
      </c>
      <c r="AC381" s="21" t="s">
        <v>881</v>
      </c>
      <c r="AD381" s="35" t="s">
        <v>2293</v>
      </c>
      <c r="AE381" s="64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</row>
    <row r="382" spans="1:74" ht="12" customHeight="1" x14ac:dyDescent="0.25">
      <c r="A382" s="27"/>
      <c r="B382" s="43" t="s">
        <v>208</v>
      </c>
      <c r="C382" s="92" t="s">
        <v>1792</v>
      </c>
      <c r="D382" s="93" t="s">
        <v>1793</v>
      </c>
      <c r="E382" s="94" t="s">
        <v>944</v>
      </c>
      <c r="F382" s="91">
        <v>39454</v>
      </c>
      <c r="G382" s="191">
        <v>586</v>
      </c>
      <c r="H382" s="29" t="s">
        <v>36</v>
      </c>
      <c r="I382" s="95" t="s">
        <v>775</v>
      </c>
      <c r="J382" s="94" t="s">
        <v>448</v>
      </c>
      <c r="K382" s="44" t="s">
        <v>27</v>
      </c>
      <c r="L382" s="36" t="s">
        <v>93</v>
      </c>
      <c r="M382" s="106" t="s">
        <v>2213</v>
      </c>
      <c r="N382" s="32"/>
      <c r="O382" s="30"/>
      <c r="P382" s="33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71">
        <v>45577</v>
      </c>
      <c r="AB382" s="20" t="s">
        <v>1338</v>
      </c>
      <c r="AC382" s="21" t="s">
        <v>881</v>
      </c>
      <c r="AD382" s="35" t="s">
        <v>2293</v>
      </c>
      <c r="AE382" s="64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</row>
    <row r="383" spans="1:74" ht="12" customHeight="1" x14ac:dyDescent="0.25">
      <c r="A383" s="27"/>
      <c r="B383" s="43" t="s">
        <v>208</v>
      </c>
      <c r="C383" s="87" t="s">
        <v>1794</v>
      </c>
      <c r="D383" s="88" t="s">
        <v>1795</v>
      </c>
      <c r="E383" s="88" t="s">
        <v>1796</v>
      </c>
      <c r="F383" s="89">
        <v>38905</v>
      </c>
      <c r="G383" s="189">
        <v>575</v>
      </c>
      <c r="H383" s="21" t="s">
        <v>443</v>
      </c>
      <c r="I383" s="87" t="s">
        <v>777</v>
      </c>
      <c r="J383" s="88" t="s">
        <v>213</v>
      </c>
      <c r="K383" s="21" t="s">
        <v>27</v>
      </c>
      <c r="L383" s="36" t="s">
        <v>93</v>
      </c>
      <c r="M383" s="106" t="s">
        <v>2214</v>
      </c>
      <c r="N383" s="32"/>
      <c r="O383" s="29"/>
      <c r="P383" s="33"/>
      <c r="Q383" s="34"/>
      <c r="R383" s="34"/>
      <c r="S383" s="34"/>
      <c r="T383" s="34"/>
      <c r="U383" s="34"/>
      <c r="V383" s="34"/>
      <c r="W383" s="34"/>
      <c r="X383" s="34"/>
      <c r="Y383" s="34"/>
      <c r="Z383" s="34"/>
      <c r="AA383" s="71">
        <v>45577</v>
      </c>
      <c r="AB383" s="20" t="s">
        <v>1338</v>
      </c>
      <c r="AC383" s="21" t="s">
        <v>881</v>
      </c>
      <c r="AD383" s="35" t="s">
        <v>2293</v>
      </c>
      <c r="AE383" s="64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3"/>
      <c r="AQ383" s="23"/>
      <c r="AR383" s="23"/>
      <c r="AS383" s="23"/>
      <c r="AT383" s="23"/>
      <c r="AU383" s="23"/>
      <c r="AV383" s="23"/>
      <c r="AW383" s="23"/>
      <c r="AX383" s="23"/>
      <c r="AY383" s="23"/>
      <c r="AZ383" s="23"/>
      <c r="BA383" s="24"/>
      <c r="BB383" s="24"/>
      <c r="BC383" s="24"/>
      <c r="BD383" s="24"/>
      <c r="BE383" s="24"/>
      <c r="BF383" s="24"/>
      <c r="BG383" s="24"/>
      <c r="BH383" s="24"/>
      <c r="BI383" s="24"/>
      <c r="BJ383" s="24"/>
      <c r="BK383" s="24"/>
      <c r="BL383" s="25"/>
      <c r="BM383" s="25"/>
      <c r="BN383" s="25"/>
      <c r="BO383" s="25"/>
      <c r="BP383" s="25"/>
      <c r="BQ383" s="25"/>
      <c r="BR383" s="25"/>
      <c r="BS383" s="25"/>
      <c r="BT383" s="25"/>
      <c r="BU383" s="25"/>
      <c r="BV383" s="25"/>
    </row>
    <row r="384" spans="1:74" ht="12" customHeight="1" x14ac:dyDescent="0.25">
      <c r="A384" s="27"/>
      <c r="B384" s="43" t="s">
        <v>208</v>
      </c>
      <c r="C384" s="92" t="s">
        <v>1822</v>
      </c>
      <c r="D384" s="93" t="s">
        <v>1823</v>
      </c>
      <c r="E384" s="94" t="s">
        <v>77</v>
      </c>
      <c r="F384" s="91">
        <v>40060</v>
      </c>
      <c r="G384" s="191">
        <v>569</v>
      </c>
      <c r="H384" s="29" t="s">
        <v>37</v>
      </c>
      <c r="I384" s="95" t="s">
        <v>779</v>
      </c>
      <c r="J384" s="94" t="s">
        <v>1285</v>
      </c>
      <c r="K384" s="44" t="s">
        <v>27</v>
      </c>
      <c r="L384" s="36" t="s">
        <v>93</v>
      </c>
      <c r="M384" s="106" t="s">
        <v>2215</v>
      </c>
      <c r="N384" s="32"/>
      <c r="O384" s="37"/>
      <c r="P384" s="33"/>
      <c r="Q384" s="34"/>
      <c r="R384" s="34"/>
      <c r="S384" s="34"/>
      <c r="T384" s="34"/>
      <c r="U384" s="34"/>
      <c r="V384" s="34"/>
      <c r="W384" s="34"/>
      <c r="X384" s="34"/>
      <c r="Y384" s="34"/>
      <c r="Z384" s="34"/>
      <c r="AA384" s="71">
        <v>45577</v>
      </c>
      <c r="AB384" s="20" t="s">
        <v>1338</v>
      </c>
      <c r="AC384" s="21" t="s">
        <v>881</v>
      </c>
      <c r="AD384" s="35" t="s">
        <v>2293</v>
      </c>
      <c r="AE384" s="64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3"/>
      <c r="AQ384" s="23"/>
      <c r="AR384" s="23"/>
      <c r="AS384" s="23"/>
      <c r="AT384" s="23"/>
      <c r="AU384" s="23"/>
      <c r="AV384" s="23"/>
      <c r="AW384" s="23"/>
      <c r="AX384" s="23"/>
      <c r="AY384" s="23"/>
      <c r="AZ384" s="23"/>
      <c r="BA384" s="24"/>
      <c r="BB384" s="24"/>
      <c r="BC384" s="24"/>
      <c r="BD384" s="24"/>
      <c r="BE384" s="24"/>
      <c r="BF384" s="24"/>
      <c r="BG384" s="24"/>
      <c r="BH384" s="24"/>
      <c r="BI384" s="24"/>
      <c r="BJ384" s="24"/>
      <c r="BK384" s="24"/>
      <c r="BL384" s="25"/>
      <c r="BM384" s="25"/>
      <c r="BN384" s="25"/>
      <c r="BO384" s="25"/>
      <c r="BP384" s="25"/>
      <c r="BQ384" s="25"/>
      <c r="BR384" s="25"/>
      <c r="BS384" s="25"/>
      <c r="BT384" s="25"/>
      <c r="BU384" s="25"/>
      <c r="BV384" s="25"/>
    </row>
    <row r="385" spans="1:74" ht="12" customHeight="1" x14ac:dyDescent="0.25">
      <c r="A385" s="27"/>
      <c r="B385" s="43" t="s">
        <v>208</v>
      </c>
      <c r="C385" s="96" t="s">
        <v>1810</v>
      </c>
      <c r="D385" s="97" t="s">
        <v>1811</v>
      </c>
      <c r="E385" s="98" t="s">
        <v>187</v>
      </c>
      <c r="F385" s="99">
        <v>40102</v>
      </c>
      <c r="G385" s="190">
        <v>506</v>
      </c>
      <c r="H385" s="29" t="s">
        <v>37</v>
      </c>
      <c r="I385" s="100" t="s">
        <v>816</v>
      </c>
      <c r="J385" s="98" t="s">
        <v>79</v>
      </c>
      <c r="K385" s="45" t="s">
        <v>27</v>
      </c>
      <c r="L385" s="36" t="s">
        <v>93</v>
      </c>
      <c r="M385" s="106" t="s">
        <v>2216</v>
      </c>
      <c r="N385" s="32"/>
      <c r="O385" s="30"/>
      <c r="P385" s="33"/>
      <c r="Q385" s="34"/>
      <c r="R385" s="34"/>
      <c r="S385" s="34"/>
      <c r="T385" s="34"/>
      <c r="U385" s="34"/>
      <c r="V385" s="34"/>
      <c r="W385" s="34"/>
      <c r="X385" s="34"/>
      <c r="Y385" s="34"/>
      <c r="Z385" s="34"/>
      <c r="AA385" s="71">
        <v>45577</v>
      </c>
      <c r="AB385" s="20" t="s">
        <v>1338</v>
      </c>
      <c r="AC385" s="21" t="s">
        <v>881</v>
      </c>
      <c r="AD385" s="35" t="s">
        <v>2293</v>
      </c>
      <c r="AE385" s="64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3"/>
      <c r="AQ385" s="23"/>
      <c r="AR385" s="23"/>
      <c r="AS385" s="23"/>
      <c r="AT385" s="23"/>
      <c r="AU385" s="23"/>
      <c r="AV385" s="23"/>
      <c r="AW385" s="23"/>
      <c r="AX385" s="23"/>
      <c r="AY385" s="23"/>
      <c r="AZ385" s="23"/>
      <c r="BA385" s="24"/>
      <c r="BB385" s="24"/>
      <c r="BC385" s="24"/>
      <c r="BD385" s="24"/>
      <c r="BE385" s="24"/>
      <c r="BF385" s="24"/>
      <c r="BG385" s="24"/>
      <c r="BH385" s="24"/>
      <c r="BI385" s="24"/>
      <c r="BJ385" s="24"/>
      <c r="BK385" s="24"/>
      <c r="BL385" s="25"/>
      <c r="BM385" s="25"/>
      <c r="BN385" s="25"/>
      <c r="BO385" s="25"/>
      <c r="BP385" s="25"/>
      <c r="BQ385" s="25"/>
      <c r="BR385" s="25"/>
      <c r="BS385" s="25"/>
      <c r="BT385" s="25"/>
      <c r="BU385" s="25"/>
      <c r="BV385" s="25"/>
    </row>
    <row r="386" spans="1:74" ht="12" customHeight="1" x14ac:dyDescent="0.25">
      <c r="A386" s="27"/>
      <c r="B386" s="43" t="s">
        <v>208</v>
      </c>
      <c r="C386" s="87" t="s">
        <v>1817</v>
      </c>
      <c r="D386" s="88" t="s">
        <v>198</v>
      </c>
      <c r="E386" s="88" t="s">
        <v>245</v>
      </c>
      <c r="F386" s="89">
        <v>39880</v>
      </c>
      <c r="G386" s="189">
        <v>500</v>
      </c>
      <c r="H386" s="29" t="s">
        <v>37</v>
      </c>
      <c r="I386" s="90" t="s">
        <v>802</v>
      </c>
      <c r="J386" s="88" t="s">
        <v>120</v>
      </c>
      <c r="K386" s="44" t="s">
        <v>27</v>
      </c>
      <c r="L386" s="36" t="s">
        <v>93</v>
      </c>
      <c r="M386" s="106" t="s">
        <v>2217</v>
      </c>
      <c r="N386" s="32"/>
      <c r="O386" s="45"/>
      <c r="P386" s="33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71">
        <v>45577</v>
      </c>
      <c r="AB386" s="20" t="s">
        <v>1338</v>
      </c>
      <c r="AC386" s="21" t="s">
        <v>881</v>
      </c>
      <c r="AD386" s="35" t="s">
        <v>2293</v>
      </c>
      <c r="AE386" s="64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</row>
    <row r="387" spans="1:74" ht="12" customHeight="1" x14ac:dyDescent="0.25">
      <c r="A387" s="27"/>
      <c r="B387" s="43" t="s">
        <v>208</v>
      </c>
      <c r="C387" s="87" t="s">
        <v>1814</v>
      </c>
      <c r="D387" s="88" t="s">
        <v>1815</v>
      </c>
      <c r="E387" s="88" t="s">
        <v>1816</v>
      </c>
      <c r="F387" s="89">
        <v>39677</v>
      </c>
      <c r="G387" s="189">
        <v>500</v>
      </c>
      <c r="H387" s="29" t="s">
        <v>36</v>
      </c>
      <c r="I387" s="90" t="s">
        <v>775</v>
      </c>
      <c r="J387" s="88" t="s">
        <v>448</v>
      </c>
      <c r="K387" s="44" t="s">
        <v>27</v>
      </c>
      <c r="L387" s="36" t="s">
        <v>93</v>
      </c>
      <c r="M387" s="106" t="s">
        <v>2218</v>
      </c>
      <c r="N387" s="65"/>
      <c r="O387" s="30"/>
      <c r="P387" s="33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71">
        <v>45577</v>
      </c>
      <c r="AB387" s="20" t="s">
        <v>1338</v>
      </c>
      <c r="AC387" s="21" t="s">
        <v>881</v>
      </c>
      <c r="AD387" s="35" t="s">
        <v>2293</v>
      </c>
      <c r="AE387" s="64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</row>
    <row r="388" spans="1:74" ht="12" customHeight="1" x14ac:dyDescent="0.25">
      <c r="A388" s="27"/>
      <c r="B388" s="43" t="s">
        <v>208</v>
      </c>
      <c r="C388" s="92" t="s">
        <v>1830</v>
      </c>
      <c r="D388" s="93" t="s">
        <v>658</v>
      </c>
      <c r="E388" s="94" t="s">
        <v>70</v>
      </c>
      <c r="F388" s="91">
        <v>39595</v>
      </c>
      <c r="G388" s="191">
        <v>500</v>
      </c>
      <c r="H388" s="29" t="s">
        <v>36</v>
      </c>
      <c r="I388" s="95" t="s">
        <v>779</v>
      </c>
      <c r="J388" s="94" t="s">
        <v>1285</v>
      </c>
      <c r="K388" s="44" t="s">
        <v>27</v>
      </c>
      <c r="L388" s="36" t="s">
        <v>93</v>
      </c>
      <c r="M388" s="106" t="s">
        <v>2219</v>
      </c>
      <c r="N388" s="65"/>
      <c r="O388" s="41"/>
      <c r="P388" s="33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71">
        <v>45577</v>
      </c>
      <c r="AB388" s="20" t="s">
        <v>1338</v>
      </c>
      <c r="AC388" s="21" t="s">
        <v>881</v>
      </c>
      <c r="AD388" s="35" t="s">
        <v>2293</v>
      </c>
      <c r="AE388" s="64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</row>
    <row r="389" spans="1:74" ht="12" customHeight="1" x14ac:dyDescent="0.25">
      <c r="A389" s="27"/>
      <c r="B389" s="43" t="s">
        <v>276</v>
      </c>
      <c r="C389" s="96" t="s">
        <v>1783</v>
      </c>
      <c r="D389" s="97" t="s">
        <v>1784</v>
      </c>
      <c r="E389" s="98" t="s">
        <v>256</v>
      </c>
      <c r="F389" s="99">
        <v>40553</v>
      </c>
      <c r="G389" s="15">
        <v>1892</v>
      </c>
      <c r="H389" s="14" t="s">
        <v>52</v>
      </c>
      <c r="I389" s="95" t="s">
        <v>776</v>
      </c>
      <c r="J389" s="98" t="s">
        <v>218</v>
      </c>
      <c r="K389" s="45" t="s">
        <v>27</v>
      </c>
      <c r="L389" s="36" t="s">
        <v>1688</v>
      </c>
      <c r="M389" s="107"/>
      <c r="N389" s="65"/>
      <c r="O389" s="30"/>
      <c r="P389" s="33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71">
        <v>45577</v>
      </c>
      <c r="AB389" s="20" t="s">
        <v>1073</v>
      </c>
      <c r="AC389" s="21" t="s">
        <v>1073</v>
      </c>
      <c r="AD389" s="35" t="s">
        <v>1835</v>
      </c>
      <c r="AE389" s="64"/>
      <c r="AF389" s="22"/>
      <c r="AG389" s="22"/>
      <c r="AH389" s="22"/>
      <c r="AI389" s="22"/>
      <c r="AJ389" s="22"/>
      <c r="AK389" s="22">
        <v>24</v>
      </c>
      <c r="AL389" s="22"/>
      <c r="AM389" s="22"/>
      <c r="AN389" s="22"/>
      <c r="AO389" s="22"/>
      <c r="AP389" s="23"/>
      <c r="AQ389" s="23"/>
      <c r="AR389" s="23"/>
      <c r="AS389" s="23"/>
      <c r="AT389" s="23"/>
      <c r="AU389" s="23"/>
      <c r="AV389" s="23">
        <v>9</v>
      </c>
      <c r="AW389" s="23"/>
      <c r="AX389" s="23"/>
      <c r="AY389" s="23"/>
      <c r="AZ389" s="23"/>
      <c r="BA389" s="24"/>
      <c r="BB389" s="24"/>
      <c r="BC389" s="24"/>
      <c r="BD389" s="24"/>
      <c r="BE389" s="24"/>
      <c r="BF389" s="24"/>
      <c r="BG389" s="24">
        <v>65</v>
      </c>
      <c r="BH389" s="24"/>
      <c r="BI389" s="24"/>
      <c r="BJ389" s="24"/>
      <c r="BK389" s="24"/>
      <c r="BL389" s="25"/>
      <c r="BM389" s="25"/>
      <c r="BN389" s="25"/>
      <c r="BO389" s="25"/>
      <c r="BP389" s="25"/>
      <c r="BQ389" s="25">
        <v>2</v>
      </c>
      <c r="BR389" s="25"/>
      <c r="BS389" s="25"/>
      <c r="BT389" s="25"/>
      <c r="BU389" s="25"/>
      <c r="BV389" s="25"/>
    </row>
    <row r="390" spans="1:74" ht="12" customHeight="1" x14ac:dyDescent="0.25">
      <c r="A390" s="27"/>
      <c r="B390" s="43" t="s">
        <v>276</v>
      </c>
      <c r="C390" s="87" t="s">
        <v>667</v>
      </c>
      <c r="D390" s="88" t="s">
        <v>668</v>
      </c>
      <c r="E390" s="88" t="s">
        <v>344</v>
      </c>
      <c r="F390" s="89">
        <v>40285</v>
      </c>
      <c r="G390" s="29">
        <v>1212</v>
      </c>
      <c r="H390" s="14" t="s">
        <v>48</v>
      </c>
      <c r="I390" s="95" t="s">
        <v>775</v>
      </c>
      <c r="J390" s="94" t="s">
        <v>448</v>
      </c>
      <c r="K390" s="21" t="s">
        <v>27</v>
      </c>
      <c r="L390" s="18" t="s">
        <v>28</v>
      </c>
      <c r="M390" s="107"/>
      <c r="N390" s="65" t="s">
        <v>1789</v>
      </c>
      <c r="O390" s="30"/>
      <c r="P390" s="33"/>
      <c r="Q390" s="34">
        <f t="shared" ref="Q390:Q417" si="119">MOD(AF390+AQ390+BB390+BM390+ROUND((AG390+AR390+BC390+BN390-R390)/100,),100)</f>
        <v>0</v>
      </c>
      <c r="R390" s="34">
        <f t="shared" ref="R390:R417" si="120">MOD(AG390+AR390+BC390+BN390+ROUND((AH390+AS390+BD390+BO390-S390)/100,),100)</f>
        <v>0</v>
      </c>
      <c r="S390" s="34">
        <f t="shared" ref="S390:S417" si="121">MOD(AH390+AS390+BD390+BO390+ROUND((AI390+AT390+BE390+BP390-T390)/100,),100)</f>
        <v>0</v>
      </c>
      <c r="T390" s="34">
        <f t="shared" ref="T390:T417" si="122">MOD(AI390+AT390+BE390+BP390+ROUND((AJ390+AU390+BF390+BQ390-U390)/100,),100)</f>
        <v>5</v>
      </c>
      <c r="U390" s="34">
        <f t="shared" ref="U390:U417" si="123">MOD(AJ390+AU390+BF390+BQ390+ROUND((AK390+AV390+BG390+BR390-V390)/100,),100)</f>
        <v>10</v>
      </c>
      <c r="V390" s="34">
        <f t="shared" ref="V390:V417" si="124">MOD(AK390+AV390+BG390+BR390+ROUND((AL390+AW390+BH390+BS390-W390)/100,),100)</f>
        <v>0</v>
      </c>
      <c r="W390" s="34">
        <f t="shared" ref="W390:W417" si="125">MOD(AL390+AW390+BH390+BS390+ROUND((AM390+AX390+BI390+BT390-X390)/100,),100)</f>
        <v>0</v>
      </c>
      <c r="X390" s="34">
        <f t="shared" ref="X390:X417" si="126">MOD(AM390+AX390+BI390+BT390+ROUND((AN390+AY390+BJ390+BU390-Y390)/100,),100)</f>
        <v>0</v>
      </c>
      <c r="Y390" s="34">
        <f t="shared" ref="Y390:Y417" si="127">MOD(AN390+AY390+BJ390+BU390+ROUND((AO390+AZ390+BK390+BV390-Z390)/100,),100)</f>
        <v>0</v>
      </c>
      <c r="Z390" s="34"/>
      <c r="AA390" s="71">
        <v>45578</v>
      </c>
      <c r="AB390" s="20" t="s">
        <v>1220</v>
      </c>
      <c r="AC390" s="21" t="s">
        <v>869</v>
      </c>
      <c r="AD390" s="35" t="s">
        <v>1441</v>
      </c>
      <c r="AE390" s="64"/>
      <c r="AF390" s="22"/>
      <c r="AG390" s="22"/>
      <c r="AH390" s="22"/>
      <c r="AI390" s="22"/>
      <c r="AJ390" s="22">
        <v>65</v>
      </c>
      <c r="AK390" s="22"/>
      <c r="AL390" s="22"/>
      <c r="AM390" s="22"/>
      <c r="AN390" s="22"/>
      <c r="AO390" s="22"/>
      <c r="AP390" s="23"/>
      <c r="AQ390" s="23"/>
      <c r="AR390" s="23"/>
      <c r="AS390" s="23"/>
      <c r="AT390" s="23"/>
      <c r="AU390" s="23">
        <v>80</v>
      </c>
      <c r="AV390" s="23"/>
      <c r="AW390" s="23"/>
      <c r="AX390" s="23"/>
      <c r="AY390" s="23"/>
      <c r="AZ390" s="23"/>
      <c r="BA390" s="24"/>
      <c r="BB390" s="24"/>
      <c r="BC390" s="24"/>
      <c r="BD390" s="24"/>
      <c r="BE390" s="24">
        <v>3</v>
      </c>
      <c r="BF390" s="24"/>
      <c r="BG390" s="24"/>
      <c r="BH390" s="24"/>
      <c r="BI390" s="24"/>
      <c r="BJ390" s="24"/>
      <c r="BK390" s="24"/>
      <c r="BL390" s="25"/>
      <c r="BM390" s="25"/>
      <c r="BN390" s="25"/>
      <c r="BO390" s="25"/>
      <c r="BP390" s="25"/>
      <c r="BQ390" s="25">
        <v>65</v>
      </c>
      <c r="BR390" s="25"/>
      <c r="BS390" s="25"/>
      <c r="BT390" s="25"/>
      <c r="BU390" s="25"/>
      <c r="BV390" s="25"/>
    </row>
    <row r="391" spans="1:74" ht="12" customHeight="1" x14ac:dyDescent="0.25">
      <c r="A391" s="27"/>
      <c r="B391" s="43" t="s">
        <v>276</v>
      </c>
      <c r="C391" s="92" t="s">
        <v>352</v>
      </c>
      <c r="D391" s="93" t="s">
        <v>353</v>
      </c>
      <c r="E391" s="94" t="s">
        <v>302</v>
      </c>
      <c r="F391" s="91">
        <v>40357</v>
      </c>
      <c r="G391" s="14">
        <v>1172</v>
      </c>
      <c r="H391" s="14" t="s">
        <v>48</v>
      </c>
      <c r="I391" s="95" t="s">
        <v>810</v>
      </c>
      <c r="J391" s="94" t="s">
        <v>145</v>
      </c>
      <c r="K391" s="44" t="s">
        <v>34</v>
      </c>
      <c r="L391" s="18" t="s">
        <v>28</v>
      </c>
      <c r="M391" s="107"/>
      <c r="N391" s="65" t="s">
        <v>1550</v>
      </c>
      <c r="O391" s="41"/>
      <c r="P391" s="33"/>
      <c r="Q391" s="34">
        <f t="shared" si="119"/>
        <v>0</v>
      </c>
      <c r="R391" s="34">
        <f t="shared" si="120"/>
        <v>0</v>
      </c>
      <c r="S391" s="34">
        <f t="shared" si="121"/>
        <v>0</v>
      </c>
      <c r="T391" s="34">
        <f t="shared" si="122"/>
        <v>7</v>
      </c>
      <c r="U391" s="34">
        <f t="shared" si="123"/>
        <v>61</v>
      </c>
      <c r="V391" s="34">
        <f t="shared" si="124"/>
        <v>0</v>
      </c>
      <c r="W391" s="34">
        <f t="shared" si="125"/>
        <v>0</v>
      </c>
      <c r="X391" s="34">
        <f t="shared" si="126"/>
        <v>0</v>
      </c>
      <c r="Y391" s="34">
        <f t="shared" si="127"/>
        <v>0</v>
      </c>
      <c r="Z391" s="34"/>
      <c r="AA391" s="71">
        <v>45578</v>
      </c>
      <c r="AB391" s="20" t="s">
        <v>1220</v>
      </c>
      <c r="AC391" s="21" t="s">
        <v>869</v>
      </c>
      <c r="AD391" s="35" t="s">
        <v>1441</v>
      </c>
      <c r="AE391" s="64"/>
      <c r="AF391" s="22"/>
      <c r="AG391" s="22"/>
      <c r="AH391" s="22"/>
      <c r="AI391" s="22"/>
      <c r="AJ391" s="22">
        <v>9</v>
      </c>
      <c r="AK391" s="22"/>
      <c r="AL391" s="22"/>
      <c r="AM391" s="22"/>
      <c r="AN391" s="22"/>
      <c r="AO391" s="22"/>
      <c r="AP391" s="23"/>
      <c r="AQ391" s="23"/>
      <c r="AR391" s="23"/>
      <c r="AS391" s="23"/>
      <c r="AT391" s="23"/>
      <c r="AU391" s="23">
        <v>100</v>
      </c>
      <c r="AV391" s="23"/>
      <c r="AW391" s="23"/>
      <c r="AX391" s="23"/>
      <c r="AY391" s="23"/>
      <c r="AZ391" s="23"/>
      <c r="BA391" s="24"/>
      <c r="BB391" s="24"/>
      <c r="BC391" s="24"/>
      <c r="BD391" s="24"/>
      <c r="BE391" s="24">
        <v>6</v>
      </c>
      <c r="BF391" s="24"/>
      <c r="BG391" s="24"/>
      <c r="BH391" s="24"/>
      <c r="BI391" s="24"/>
      <c r="BJ391" s="24"/>
      <c r="BK391" s="24"/>
      <c r="BL391" s="25"/>
      <c r="BM391" s="25"/>
      <c r="BN391" s="25"/>
      <c r="BO391" s="25"/>
      <c r="BP391" s="25"/>
      <c r="BQ391" s="25">
        <v>52</v>
      </c>
      <c r="BR391" s="25"/>
      <c r="BS391" s="25"/>
      <c r="BT391" s="25"/>
      <c r="BU391" s="25"/>
      <c r="BV391" s="25"/>
    </row>
    <row r="392" spans="1:74" ht="12" customHeight="1" x14ac:dyDescent="0.25">
      <c r="A392" s="27"/>
      <c r="B392" s="43" t="s">
        <v>276</v>
      </c>
      <c r="C392" s="35" t="s">
        <v>664</v>
      </c>
      <c r="D392" s="101" t="s">
        <v>198</v>
      </c>
      <c r="E392" s="101" t="s">
        <v>665</v>
      </c>
      <c r="F392" s="102">
        <v>40490</v>
      </c>
      <c r="G392" s="21">
        <v>1101</v>
      </c>
      <c r="H392" s="14" t="s">
        <v>48</v>
      </c>
      <c r="I392" s="100" t="s">
        <v>775</v>
      </c>
      <c r="J392" s="101" t="s">
        <v>448</v>
      </c>
      <c r="K392" s="44" t="s">
        <v>27</v>
      </c>
      <c r="L392" s="18" t="s">
        <v>28</v>
      </c>
      <c r="M392" s="107"/>
      <c r="N392" s="65" t="s">
        <v>1790</v>
      </c>
      <c r="O392" s="30"/>
      <c r="P392" s="33"/>
      <c r="Q392" s="34">
        <f t="shared" si="119"/>
        <v>0</v>
      </c>
      <c r="R392" s="34">
        <f t="shared" si="120"/>
        <v>0</v>
      </c>
      <c r="S392" s="34">
        <f t="shared" si="121"/>
        <v>0</v>
      </c>
      <c r="T392" s="34">
        <f t="shared" si="122"/>
        <v>1</v>
      </c>
      <c r="U392" s="34">
        <f t="shared" si="123"/>
        <v>51</v>
      </c>
      <c r="V392" s="34">
        <f t="shared" si="124"/>
        <v>0</v>
      </c>
      <c r="W392" s="34">
        <f t="shared" si="125"/>
        <v>0</v>
      </c>
      <c r="X392" s="34">
        <f t="shared" si="126"/>
        <v>0</v>
      </c>
      <c r="Y392" s="34">
        <f t="shared" si="127"/>
        <v>0</v>
      </c>
      <c r="Z392" s="34"/>
      <c r="AA392" s="71">
        <v>45578</v>
      </c>
      <c r="AB392" s="20" t="s">
        <v>1220</v>
      </c>
      <c r="AC392" s="21" t="s">
        <v>869</v>
      </c>
      <c r="AD392" s="35" t="s">
        <v>1441</v>
      </c>
      <c r="AE392" s="64"/>
      <c r="AF392" s="22"/>
      <c r="AG392" s="22"/>
      <c r="AH392" s="22"/>
      <c r="AI392" s="22"/>
      <c r="AJ392" s="22">
        <v>52</v>
      </c>
      <c r="AK392" s="22"/>
      <c r="AL392" s="22"/>
      <c r="AM392" s="22"/>
      <c r="AN392" s="22"/>
      <c r="AO392" s="22"/>
      <c r="AP392" s="23"/>
      <c r="AQ392" s="23"/>
      <c r="AR392" s="23"/>
      <c r="AS392" s="23"/>
      <c r="AT392" s="23"/>
      <c r="AU392" s="23">
        <v>32</v>
      </c>
      <c r="AV392" s="23"/>
      <c r="AW392" s="23"/>
      <c r="AX392" s="23"/>
      <c r="AY392" s="23"/>
      <c r="AZ392" s="23"/>
      <c r="BA392" s="24"/>
      <c r="BB392" s="24"/>
      <c r="BC392" s="24"/>
      <c r="BD392" s="24"/>
      <c r="BE392" s="24"/>
      <c r="BF392" s="24">
        <v>25</v>
      </c>
      <c r="BG392" s="24"/>
      <c r="BH392" s="24"/>
      <c r="BI392" s="24"/>
      <c r="BJ392" s="24"/>
      <c r="BK392" s="24"/>
      <c r="BL392" s="25"/>
      <c r="BM392" s="25"/>
      <c r="BN392" s="25"/>
      <c r="BO392" s="25"/>
      <c r="BP392" s="25"/>
      <c r="BQ392" s="25">
        <v>42</v>
      </c>
      <c r="BR392" s="25"/>
      <c r="BS392" s="25"/>
      <c r="BT392" s="25"/>
      <c r="BU392" s="25"/>
      <c r="BV392" s="25"/>
    </row>
    <row r="393" spans="1:74" ht="12" customHeight="1" x14ac:dyDescent="0.25">
      <c r="A393" s="27"/>
      <c r="B393" s="43" t="s">
        <v>276</v>
      </c>
      <c r="C393" s="92" t="s">
        <v>337</v>
      </c>
      <c r="D393" s="93" t="s">
        <v>173</v>
      </c>
      <c r="E393" s="94" t="s">
        <v>338</v>
      </c>
      <c r="F393" s="91">
        <v>40205</v>
      </c>
      <c r="G393" s="14">
        <v>1051</v>
      </c>
      <c r="H393" s="14" t="s">
        <v>48</v>
      </c>
      <c r="I393" s="95" t="s">
        <v>816</v>
      </c>
      <c r="J393" s="94" t="s">
        <v>79</v>
      </c>
      <c r="K393" s="44" t="s">
        <v>27</v>
      </c>
      <c r="L393" s="18" t="s">
        <v>28</v>
      </c>
      <c r="M393" s="107"/>
      <c r="N393" s="65" t="s">
        <v>1791</v>
      </c>
      <c r="O393" s="41"/>
      <c r="P393" s="33"/>
      <c r="Q393" s="34">
        <f t="shared" si="119"/>
        <v>0</v>
      </c>
      <c r="R393" s="34">
        <f t="shared" si="120"/>
        <v>0</v>
      </c>
      <c r="S393" s="34">
        <f t="shared" si="121"/>
        <v>0</v>
      </c>
      <c r="T393" s="34">
        <f t="shared" si="122"/>
        <v>2</v>
      </c>
      <c r="U393" s="34">
        <f t="shared" si="123"/>
        <v>16</v>
      </c>
      <c r="V393" s="34">
        <f t="shared" si="124"/>
        <v>0</v>
      </c>
      <c r="W393" s="34">
        <f t="shared" si="125"/>
        <v>0</v>
      </c>
      <c r="X393" s="34">
        <f t="shared" si="126"/>
        <v>0</v>
      </c>
      <c r="Y393" s="34">
        <f t="shared" si="127"/>
        <v>0</v>
      </c>
      <c r="Z393" s="34"/>
      <c r="AA393" s="71">
        <v>45578</v>
      </c>
      <c r="AB393" s="20" t="s">
        <v>1220</v>
      </c>
      <c r="AC393" s="21" t="s">
        <v>869</v>
      </c>
      <c r="AD393" s="35" t="s">
        <v>1441</v>
      </c>
      <c r="AE393" s="64"/>
      <c r="AF393" s="22"/>
      <c r="AG393" s="22"/>
      <c r="AH393" s="22"/>
      <c r="AI393" s="22"/>
      <c r="AJ393" s="22">
        <v>42</v>
      </c>
      <c r="AK393" s="22"/>
      <c r="AL393" s="22"/>
      <c r="AM393" s="22"/>
      <c r="AN393" s="22"/>
      <c r="AO393" s="22"/>
      <c r="AP393" s="23"/>
      <c r="AQ393" s="23"/>
      <c r="AR393" s="23"/>
      <c r="AS393" s="23"/>
      <c r="AT393" s="23"/>
      <c r="AU393" s="23">
        <v>52</v>
      </c>
      <c r="AV393" s="23"/>
      <c r="AW393" s="23"/>
      <c r="AX393" s="23"/>
      <c r="AY393" s="23"/>
      <c r="AZ393" s="23"/>
      <c r="BA393" s="24"/>
      <c r="BB393" s="24"/>
      <c r="BC393" s="24"/>
      <c r="BD393" s="24"/>
      <c r="BE393" s="24"/>
      <c r="BF393" s="24">
        <v>22</v>
      </c>
      <c r="BG393" s="24"/>
      <c r="BH393" s="24"/>
      <c r="BI393" s="24"/>
      <c r="BJ393" s="24"/>
      <c r="BK393" s="24"/>
      <c r="BL393" s="25"/>
      <c r="BM393" s="25"/>
      <c r="BN393" s="25"/>
      <c r="BO393" s="25"/>
      <c r="BP393" s="25"/>
      <c r="BQ393" s="25">
        <v>100</v>
      </c>
      <c r="BR393" s="25"/>
      <c r="BS393" s="25"/>
      <c r="BT393" s="25"/>
      <c r="BU393" s="25"/>
      <c r="BV393" s="25"/>
    </row>
    <row r="394" spans="1:74" ht="12" customHeight="1" x14ac:dyDescent="0.25">
      <c r="A394" s="27"/>
      <c r="B394" s="43" t="s">
        <v>276</v>
      </c>
      <c r="C394" s="92" t="s">
        <v>391</v>
      </c>
      <c r="D394" s="93" t="s">
        <v>209</v>
      </c>
      <c r="E394" s="94" t="s">
        <v>385</v>
      </c>
      <c r="F394" s="91">
        <v>40525</v>
      </c>
      <c r="G394" s="14">
        <v>942</v>
      </c>
      <c r="H394" s="14" t="s">
        <v>48</v>
      </c>
      <c r="I394" s="95" t="s">
        <v>776</v>
      </c>
      <c r="J394" s="94" t="s">
        <v>218</v>
      </c>
      <c r="K394" s="44" t="s">
        <v>27</v>
      </c>
      <c r="L394" s="18" t="s">
        <v>40</v>
      </c>
      <c r="M394" s="107" t="s">
        <v>1314</v>
      </c>
      <c r="N394" s="65"/>
      <c r="O394" s="69"/>
      <c r="P394" s="33"/>
      <c r="Q394" s="34">
        <f t="shared" si="119"/>
        <v>0</v>
      </c>
      <c r="R394" s="34">
        <f t="shared" si="120"/>
        <v>0</v>
      </c>
      <c r="S394" s="34">
        <f t="shared" si="121"/>
        <v>0</v>
      </c>
      <c r="T394" s="34">
        <f t="shared" si="122"/>
        <v>1</v>
      </c>
      <c r="U394" s="34">
        <f t="shared" si="123"/>
        <v>21</v>
      </c>
      <c r="V394" s="34">
        <f t="shared" si="124"/>
        <v>0</v>
      </c>
      <c r="W394" s="34">
        <f t="shared" si="125"/>
        <v>0</v>
      </c>
      <c r="X394" s="34">
        <f t="shared" si="126"/>
        <v>0</v>
      </c>
      <c r="Y394" s="34">
        <f t="shared" si="127"/>
        <v>0</v>
      </c>
      <c r="Z394" s="34"/>
      <c r="AA394" s="71">
        <v>45577</v>
      </c>
      <c r="AB394" s="20" t="s">
        <v>1338</v>
      </c>
      <c r="AC394" s="21" t="s">
        <v>881</v>
      </c>
      <c r="AD394" s="35" t="s">
        <v>2204</v>
      </c>
      <c r="AE394" s="64"/>
      <c r="AF394" s="22"/>
      <c r="AG394" s="22"/>
      <c r="AH394" s="22"/>
      <c r="AI394" s="22"/>
      <c r="AJ394" s="22">
        <v>28</v>
      </c>
      <c r="AK394" s="22"/>
      <c r="AL394" s="22"/>
      <c r="AM394" s="22"/>
      <c r="AN394" s="22"/>
      <c r="AO394" s="22"/>
      <c r="AP394" s="23"/>
      <c r="AQ394" s="23"/>
      <c r="AR394" s="23"/>
      <c r="AS394" s="23"/>
      <c r="AT394" s="23"/>
      <c r="AU394" s="23">
        <v>37</v>
      </c>
      <c r="AV394" s="23"/>
      <c r="AW394" s="23"/>
      <c r="AX394" s="23"/>
      <c r="AY394" s="23"/>
      <c r="AZ394" s="23"/>
      <c r="BA394" s="24"/>
      <c r="BB394" s="24"/>
      <c r="BC394" s="24"/>
      <c r="BD394" s="24"/>
      <c r="BE394" s="24"/>
      <c r="BF394" s="24">
        <v>28</v>
      </c>
      <c r="BG394" s="24"/>
      <c r="BH394" s="24"/>
      <c r="BI394" s="24"/>
      <c r="BJ394" s="24"/>
      <c r="BK394" s="24"/>
      <c r="BL394" s="25"/>
      <c r="BM394" s="25"/>
      <c r="BN394" s="25"/>
      <c r="BO394" s="25"/>
      <c r="BP394" s="25"/>
      <c r="BQ394" s="25">
        <v>28</v>
      </c>
      <c r="BR394" s="25"/>
      <c r="BS394" s="25"/>
      <c r="BT394" s="25"/>
      <c r="BU394" s="25"/>
      <c r="BV394" s="25"/>
    </row>
    <row r="395" spans="1:74" ht="12" customHeight="1" x14ac:dyDescent="0.25">
      <c r="A395" s="27"/>
      <c r="B395" s="43" t="s">
        <v>276</v>
      </c>
      <c r="C395" s="96" t="s">
        <v>723</v>
      </c>
      <c r="D395" s="97" t="s">
        <v>724</v>
      </c>
      <c r="E395" s="98" t="s">
        <v>725</v>
      </c>
      <c r="F395" s="99">
        <v>40418</v>
      </c>
      <c r="G395" s="15">
        <v>886</v>
      </c>
      <c r="H395" s="14" t="s">
        <v>48</v>
      </c>
      <c r="I395" s="95" t="s">
        <v>775</v>
      </c>
      <c r="J395" s="98" t="s">
        <v>448</v>
      </c>
      <c r="K395" s="45" t="s">
        <v>27</v>
      </c>
      <c r="L395" s="18" t="s">
        <v>40</v>
      </c>
      <c r="M395" s="107" t="s">
        <v>1315</v>
      </c>
      <c r="N395" s="65"/>
      <c r="O395" s="30"/>
      <c r="P395" s="33"/>
      <c r="Q395" s="34">
        <f t="shared" si="119"/>
        <v>0</v>
      </c>
      <c r="R395" s="34">
        <f t="shared" si="120"/>
        <v>0</v>
      </c>
      <c r="S395" s="34">
        <f t="shared" si="121"/>
        <v>0</v>
      </c>
      <c r="T395" s="34">
        <f t="shared" si="122"/>
        <v>0</v>
      </c>
      <c r="U395" s="34">
        <f t="shared" si="123"/>
        <v>91</v>
      </c>
      <c r="V395" s="34">
        <f t="shared" si="124"/>
        <v>80</v>
      </c>
      <c r="W395" s="34">
        <f t="shared" si="125"/>
        <v>0</v>
      </c>
      <c r="X395" s="34">
        <f t="shared" si="126"/>
        <v>0</v>
      </c>
      <c r="Y395" s="34">
        <f t="shared" si="127"/>
        <v>0</v>
      </c>
      <c r="Z395" s="34"/>
      <c r="AA395" s="71">
        <v>45577</v>
      </c>
      <c r="AB395" s="20" t="s">
        <v>1338</v>
      </c>
      <c r="AC395" s="21" t="s">
        <v>881</v>
      </c>
      <c r="AD395" s="35" t="s">
        <v>2204</v>
      </c>
      <c r="AE395" s="64"/>
      <c r="AF395" s="22"/>
      <c r="AG395" s="22"/>
      <c r="AH395" s="22"/>
      <c r="AI395" s="22"/>
      <c r="AJ395" s="22"/>
      <c r="AK395" s="22">
        <v>80</v>
      </c>
      <c r="AL395" s="22"/>
      <c r="AM395" s="22"/>
      <c r="AN395" s="22"/>
      <c r="AO395" s="22"/>
      <c r="AP395" s="23"/>
      <c r="AQ395" s="23"/>
      <c r="AR395" s="23"/>
      <c r="AS395" s="23"/>
      <c r="AT395" s="23"/>
      <c r="AU395" s="23">
        <v>17</v>
      </c>
      <c r="AV395" s="23"/>
      <c r="AW395" s="23"/>
      <c r="AX395" s="23"/>
      <c r="AY395" s="23"/>
      <c r="AZ395" s="23"/>
      <c r="BA395" s="24"/>
      <c r="BB395" s="24"/>
      <c r="BC395" s="24"/>
      <c r="BD395" s="24"/>
      <c r="BE395" s="24"/>
      <c r="BF395" s="24">
        <v>52</v>
      </c>
      <c r="BG395" s="24"/>
      <c r="BH395" s="24"/>
      <c r="BI395" s="24"/>
      <c r="BJ395" s="24"/>
      <c r="BK395" s="24"/>
      <c r="BL395" s="25"/>
      <c r="BM395" s="25"/>
      <c r="BN395" s="25"/>
      <c r="BO395" s="25"/>
      <c r="BP395" s="25"/>
      <c r="BQ395" s="25">
        <v>22</v>
      </c>
      <c r="BR395" s="25"/>
      <c r="BS395" s="25"/>
      <c r="BT395" s="25"/>
      <c r="BU395" s="25"/>
      <c r="BV395" s="25"/>
    </row>
    <row r="396" spans="1:74" ht="12" customHeight="1" x14ac:dyDescent="0.25">
      <c r="A396" s="27"/>
      <c r="B396" s="43" t="s">
        <v>276</v>
      </c>
      <c r="C396" s="87" t="s">
        <v>669</v>
      </c>
      <c r="D396" s="88" t="s">
        <v>358</v>
      </c>
      <c r="E396" s="88" t="s">
        <v>246</v>
      </c>
      <c r="F396" s="89">
        <v>40495</v>
      </c>
      <c r="G396" s="29">
        <v>863</v>
      </c>
      <c r="H396" s="14" t="s">
        <v>48</v>
      </c>
      <c r="I396" s="90" t="s">
        <v>782</v>
      </c>
      <c r="J396" s="88" t="s">
        <v>445</v>
      </c>
      <c r="K396" s="44" t="s">
        <v>27</v>
      </c>
      <c r="L396" s="18" t="s">
        <v>40</v>
      </c>
      <c r="M396" s="107" t="s">
        <v>1316</v>
      </c>
      <c r="N396" s="65"/>
      <c r="O396" s="68"/>
      <c r="P396" s="33"/>
      <c r="Q396" s="34">
        <f t="shared" si="119"/>
        <v>0</v>
      </c>
      <c r="R396" s="34">
        <f t="shared" si="120"/>
        <v>0</v>
      </c>
      <c r="S396" s="34">
        <f t="shared" si="121"/>
        <v>0</v>
      </c>
      <c r="T396" s="34">
        <f t="shared" si="122"/>
        <v>0</v>
      </c>
      <c r="U396" s="34">
        <f t="shared" si="123"/>
        <v>71</v>
      </c>
      <c r="V396" s="34">
        <f t="shared" si="124"/>
        <v>0</v>
      </c>
      <c r="W396" s="34">
        <f t="shared" si="125"/>
        <v>0</v>
      </c>
      <c r="X396" s="34">
        <f t="shared" si="126"/>
        <v>0</v>
      </c>
      <c r="Y396" s="34">
        <f t="shared" si="127"/>
        <v>0</v>
      </c>
      <c r="Z396" s="34"/>
      <c r="AA396" s="71">
        <v>45577</v>
      </c>
      <c r="AB396" s="20" t="s">
        <v>1338</v>
      </c>
      <c r="AC396" s="21" t="s">
        <v>881</v>
      </c>
      <c r="AD396" s="35" t="s">
        <v>2204</v>
      </c>
      <c r="AE396" s="64"/>
      <c r="AF396" s="22"/>
      <c r="AG396" s="22"/>
      <c r="AH396" s="22"/>
      <c r="AI396" s="22"/>
      <c r="AJ396" s="22">
        <v>17</v>
      </c>
      <c r="AK396" s="22"/>
      <c r="AL396" s="22"/>
      <c r="AM396" s="22"/>
      <c r="AN396" s="22"/>
      <c r="AO396" s="22"/>
      <c r="AP396" s="23"/>
      <c r="AQ396" s="23"/>
      <c r="AR396" s="23"/>
      <c r="AS396" s="23"/>
      <c r="AT396" s="23"/>
      <c r="AU396" s="23">
        <v>23</v>
      </c>
      <c r="AV396" s="23"/>
      <c r="AW396" s="23"/>
      <c r="AX396" s="23"/>
      <c r="AY396" s="23"/>
      <c r="AZ396" s="23"/>
      <c r="BA396" s="24"/>
      <c r="BB396" s="24"/>
      <c r="BC396" s="24"/>
      <c r="BD396" s="24"/>
      <c r="BE396" s="24"/>
      <c r="BF396" s="24">
        <v>23</v>
      </c>
      <c r="BG396" s="24"/>
      <c r="BH396" s="24"/>
      <c r="BI396" s="24"/>
      <c r="BJ396" s="24"/>
      <c r="BK396" s="24"/>
      <c r="BL396" s="25"/>
      <c r="BM396" s="25"/>
      <c r="BN396" s="25"/>
      <c r="BO396" s="25"/>
      <c r="BP396" s="25"/>
      <c r="BQ396" s="25">
        <v>8</v>
      </c>
      <c r="BR396" s="25"/>
      <c r="BS396" s="25"/>
      <c r="BT396" s="25"/>
      <c r="BU396" s="25"/>
      <c r="BV396" s="25"/>
    </row>
    <row r="397" spans="1:74" ht="12" customHeight="1" x14ac:dyDescent="0.25">
      <c r="A397" s="27"/>
      <c r="B397" s="43" t="s">
        <v>276</v>
      </c>
      <c r="C397" s="92" t="s">
        <v>407</v>
      </c>
      <c r="D397" s="93" t="s">
        <v>408</v>
      </c>
      <c r="E397" s="94" t="s">
        <v>229</v>
      </c>
      <c r="F397" s="91">
        <v>40186</v>
      </c>
      <c r="G397" s="14">
        <v>698</v>
      </c>
      <c r="H397" s="14" t="s">
        <v>48</v>
      </c>
      <c r="I397" s="95" t="s">
        <v>776</v>
      </c>
      <c r="J397" s="94" t="s">
        <v>218</v>
      </c>
      <c r="K397" s="44" t="s">
        <v>27</v>
      </c>
      <c r="L397" s="18" t="s">
        <v>40</v>
      </c>
      <c r="M397" s="107" t="s">
        <v>1317</v>
      </c>
      <c r="N397" s="65"/>
      <c r="O397" s="68"/>
      <c r="P397" s="33"/>
      <c r="Q397" s="34">
        <f t="shared" si="119"/>
        <v>0</v>
      </c>
      <c r="R397" s="34">
        <f t="shared" si="120"/>
        <v>0</v>
      </c>
      <c r="S397" s="34">
        <f t="shared" si="121"/>
        <v>0</v>
      </c>
      <c r="T397" s="34">
        <f t="shared" si="122"/>
        <v>0</v>
      </c>
      <c r="U397" s="34">
        <f t="shared" si="123"/>
        <v>39</v>
      </c>
      <c r="V397" s="34">
        <f t="shared" si="124"/>
        <v>0</v>
      </c>
      <c r="W397" s="34">
        <f t="shared" si="125"/>
        <v>0</v>
      </c>
      <c r="X397" s="34">
        <f t="shared" si="126"/>
        <v>0</v>
      </c>
      <c r="Y397" s="34">
        <f t="shared" si="127"/>
        <v>0</v>
      </c>
      <c r="Z397" s="34"/>
      <c r="AA397" s="71">
        <v>45577</v>
      </c>
      <c r="AB397" s="20" t="s">
        <v>1338</v>
      </c>
      <c r="AC397" s="21" t="s">
        <v>881</v>
      </c>
      <c r="AD397" s="35" t="s">
        <v>2204</v>
      </c>
      <c r="AE397" s="64"/>
      <c r="AF397" s="22"/>
      <c r="AG397" s="22"/>
      <c r="AH397" s="22"/>
      <c r="AI397" s="22"/>
      <c r="AJ397" s="22">
        <v>11</v>
      </c>
      <c r="AK397" s="22"/>
      <c r="AL397" s="22"/>
      <c r="AM397" s="22"/>
      <c r="AN397" s="22"/>
      <c r="AO397" s="22"/>
      <c r="AP397" s="23"/>
      <c r="AQ397" s="23"/>
      <c r="AR397" s="23"/>
      <c r="AS397" s="23"/>
      <c r="AT397" s="23"/>
      <c r="AU397" s="23">
        <v>8</v>
      </c>
      <c r="AV397" s="23"/>
      <c r="AW397" s="23"/>
      <c r="AX397" s="23"/>
      <c r="AY397" s="23"/>
      <c r="AZ397" s="23"/>
      <c r="BA397" s="24"/>
      <c r="BB397" s="24"/>
      <c r="BC397" s="24"/>
      <c r="BD397" s="24"/>
      <c r="BE397" s="24"/>
      <c r="BF397" s="24">
        <v>13</v>
      </c>
      <c r="BG397" s="24"/>
      <c r="BH397" s="24"/>
      <c r="BI397" s="24"/>
      <c r="BJ397" s="24"/>
      <c r="BK397" s="24"/>
      <c r="BL397" s="25"/>
      <c r="BM397" s="25"/>
      <c r="BN397" s="25"/>
      <c r="BO397" s="25"/>
      <c r="BP397" s="25"/>
      <c r="BQ397" s="25">
        <v>7</v>
      </c>
      <c r="BR397" s="25"/>
      <c r="BS397" s="25"/>
      <c r="BT397" s="25"/>
      <c r="BU397" s="25"/>
      <c r="BV397" s="25"/>
    </row>
    <row r="398" spans="1:74" ht="12" customHeight="1" x14ac:dyDescent="0.25">
      <c r="A398" s="27"/>
      <c r="B398" s="43" t="s">
        <v>276</v>
      </c>
      <c r="C398" s="96" t="s">
        <v>978</v>
      </c>
      <c r="D398" s="97" t="s">
        <v>882</v>
      </c>
      <c r="E398" s="98" t="s">
        <v>979</v>
      </c>
      <c r="F398" s="99">
        <v>40354</v>
      </c>
      <c r="G398" s="15">
        <v>685</v>
      </c>
      <c r="H398" s="14" t="s">
        <v>48</v>
      </c>
      <c r="I398" s="95" t="s">
        <v>808</v>
      </c>
      <c r="J398" s="98" t="s">
        <v>171</v>
      </c>
      <c r="K398" s="45" t="s">
        <v>34</v>
      </c>
      <c r="L398" s="18" t="s">
        <v>40</v>
      </c>
      <c r="M398" s="107" t="s">
        <v>1318</v>
      </c>
      <c r="N398" s="65"/>
      <c r="O398" s="30"/>
      <c r="P398" s="33"/>
      <c r="Q398" s="34">
        <f t="shared" si="119"/>
        <v>0</v>
      </c>
      <c r="R398" s="34">
        <f t="shared" si="120"/>
        <v>0</v>
      </c>
      <c r="S398" s="34">
        <f t="shared" si="121"/>
        <v>0</v>
      </c>
      <c r="T398" s="34">
        <f t="shared" si="122"/>
        <v>0</v>
      </c>
      <c r="U398" s="34">
        <f t="shared" si="123"/>
        <v>26</v>
      </c>
      <c r="V398" s="34">
        <f t="shared" si="124"/>
        <v>65</v>
      </c>
      <c r="W398" s="34">
        <f t="shared" si="125"/>
        <v>0</v>
      </c>
      <c r="X398" s="34">
        <f t="shared" si="126"/>
        <v>0</v>
      </c>
      <c r="Y398" s="34">
        <f t="shared" si="127"/>
        <v>0</v>
      </c>
      <c r="Z398" s="34"/>
      <c r="AA398" s="71">
        <v>45577</v>
      </c>
      <c r="AB398" s="20" t="s">
        <v>1338</v>
      </c>
      <c r="AC398" s="21" t="s">
        <v>881</v>
      </c>
      <c r="AD398" s="35" t="s">
        <v>2204</v>
      </c>
      <c r="AE398" s="64"/>
      <c r="AF398" s="22"/>
      <c r="AG398" s="22"/>
      <c r="AH398" s="22"/>
      <c r="AI398" s="22"/>
      <c r="AJ398" s="22"/>
      <c r="AK398" s="22">
        <v>65</v>
      </c>
      <c r="AL398" s="22"/>
      <c r="AM398" s="22"/>
      <c r="AN398" s="22"/>
      <c r="AO398" s="22"/>
      <c r="AP398" s="23"/>
      <c r="AQ398" s="23"/>
      <c r="AR398" s="23"/>
      <c r="AS398" s="23"/>
      <c r="AT398" s="23"/>
      <c r="AU398" s="23">
        <v>11</v>
      </c>
      <c r="AV398" s="23"/>
      <c r="AW398" s="23"/>
      <c r="AX398" s="23"/>
      <c r="AY398" s="23"/>
      <c r="AZ398" s="23"/>
      <c r="BA398" s="24"/>
      <c r="BB398" s="24"/>
      <c r="BC398" s="24"/>
      <c r="BD398" s="24"/>
      <c r="BE398" s="24"/>
      <c r="BF398" s="24">
        <v>6</v>
      </c>
      <c r="BG398" s="24"/>
      <c r="BH398" s="24"/>
      <c r="BI398" s="24"/>
      <c r="BJ398" s="24"/>
      <c r="BK398" s="24"/>
      <c r="BL398" s="25"/>
      <c r="BM398" s="25"/>
      <c r="BN398" s="25"/>
      <c r="BO398" s="25"/>
      <c r="BP398" s="25"/>
      <c r="BQ398" s="25">
        <v>9</v>
      </c>
      <c r="BR398" s="25"/>
      <c r="BS398" s="25"/>
      <c r="BT398" s="25"/>
      <c r="BU398" s="25"/>
      <c r="BV398" s="25"/>
    </row>
    <row r="399" spans="1:74" ht="12" customHeight="1" x14ac:dyDescent="0.25">
      <c r="A399" s="27"/>
      <c r="B399" s="43" t="s">
        <v>276</v>
      </c>
      <c r="C399" s="87" t="s">
        <v>677</v>
      </c>
      <c r="D399" s="88" t="s">
        <v>357</v>
      </c>
      <c r="E399" s="88" t="s">
        <v>180</v>
      </c>
      <c r="F399" s="89">
        <v>40479</v>
      </c>
      <c r="G399" s="29">
        <v>800</v>
      </c>
      <c r="H399" s="14" t="s">
        <v>48</v>
      </c>
      <c r="I399" s="90" t="s">
        <v>776</v>
      </c>
      <c r="J399" s="88" t="s">
        <v>218</v>
      </c>
      <c r="K399" s="21" t="s">
        <v>27</v>
      </c>
      <c r="L399" s="18" t="s">
        <v>40</v>
      </c>
      <c r="M399" s="107" t="s">
        <v>1319</v>
      </c>
      <c r="N399" s="65"/>
      <c r="O399" s="30"/>
      <c r="P399" s="33"/>
      <c r="Q399" s="34">
        <f t="shared" si="119"/>
        <v>0</v>
      </c>
      <c r="R399" s="34">
        <f t="shared" si="120"/>
        <v>0</v>
      </c>
      <c r="S399" s="34">
        <f t="shared" si="121"/>
        <v>0</v>
      </c>
      <c r="T399" s="34">
        <f t="shared" si="122"/>
        <v>0</v>
      </c>
      <c r="U399" s="34">
        <f t="shared" si="123"/>
        <v>24</v>
      </c>
      <c r="V399" s="34">
        <f t="shared" si="124"/>
        <v>0</v>
      </c>
      <c r="W399" s="34">
        <f t="shared" si="125"/>
        <v>0</v>
      </c>
      <c r="X399" s="34">
        <f t="shared" si="126"/>
        <v>0</v>
      </c>
      <c r="Y399" s="34">
        <f t="shared" si="127"/>
        <v>0</v>
      </c>
      <c r="Z399" s="34"/>
      <c r="AA399" s="71">
        <v>45577</v>
      </c>
      <c r="AB399" s="20" t="s">
        <v>1338</v>
      </c>
      <c r="AC399" s="21" t="s">
        <v>881</v>
      </c>
      <c r="AD399" s="35" t="s">
        <v>2204</v>
      </c>
      <c r="AE399" s="64"/>
      <c r="AF399" s="22"/>
      <c r="AG399" s="22"/>
      <c r="AH399" s="22"/>
      <c r="AI399" s="22"/>
      <c r="AJ399" s="22"/>
      <c r="AK399" s="22">
        <v>100</v>
      </c>
      <c r="AL399" s="22"/>
      <c r="AM399" s="22"/>
      <c r="AN399" s="22"/>
      <c r="AO399" s="22"/>
      <c r="AP399" s="23"/>
      <c r="AQ399" s="23"/>
      <c r="AR399" s="23"/>
      <c r="AS399" s="23"/>
      <c r="AT399" s="23"/>
      <c r="AU399" s="23">
        <v>9</v>
      </c>
      <c r="AV399" s="23"/>
      <c r="AW399" s="23"/>
      <c r="AX399" s="23"/>
      <c r="AY399" s="23"/>
      <c r="AZ399" s="23"/>
      <c r="BA399" s="24"/>
      <c r="BB399" s="24"/>
      <c r="BC399" s="24"/>
      <c r="BD399" s="24"/>
      <c r="BE399" s="24"/>
      <c r="BF399" s="24">
        <v>11</v>
      </c>
      <c r="BG399" s="24"/>
      <c r="BH399" s="24"/>
      <c r="BI399" s="24"/>
      <c r="BJ399" s="24"/>
      <c r="BK399" s="24"/>
      <c r="BL399" s="25"/>
      <c r="BM399" s="25"/>
      <c r="BN399" s="25"/>
      <c r="BO399" s="25"/>
      <c r="BP399" s="25"/>
      <c r="BQ399" s="25">
        <v>3</v>
      </c>
      <c r="BR399" s="25"/>
      <c r="BS399" s="25"/>
      <c r="BT399" s="25"/>
      <c r="BU399" s="25"/>
      <c r="BV399" s="25"/>
    </row>
    <row r="400" spans="1:74" ht="12" customHeight="1" x14ac:dyDescent="0.25">
      <c r="A400" s="27" t="e">
        <f>+#REF!+1</f>
        <v>#REF!</v>
      </c>
      <c r="B400" s="43" t="s">
        <v>276</v>
      </c>
      <c r="C400" s="87" t="s">
        <v>666</v>
      </c>
      <c r="D400" s="88" t="s">
        <v>420</v>
      </c>
      <c r="E400" s="88" t="s">
        <v>272</v>
      </c>
      <c r="F400" s="89">
        <v>40795</v>
      </c>
      <c r="G400" s="29">
        <v>931</v>
      </c>
      <c r="H400" s="29" t="s">
        <v>52</v>
      </c>
      <c r="I400" s="90" t="s">
        <v>782</v>
      </c>
      <c r="J400" s="88" t="s">
        <v>445</v>
      </c>
      <c r="K400" s="44" t="s">
        <v>27</v>
      </c>
      <c r="L400" s="18" t="s">
        <v>40</v>
      </c>
      <c r="M400" s="107" t="s">
        <v>1320</v>
      </c>
      <c r="N400" s="65"/>
      <c r="O400" s="30"/>
      <c r="P400" s="33"/>
      <c r="Q400" s="34">
        <f t="shared" si="119"/>
        <v>0</v>
      </c>
      <c r="R400" s="34">
        <f t="shared" si="120"/>
        <v>0</v>
      </c>
      <c r="S400" s="34">
        <f t="shared" si="121"/>
        <v>0</v>
      </c>
      <c r="T400" s="34">
        <f t="shared" si="122"/>
        <v>0</v>
      </c>
      <c r="U400" s="34">
        <f t="shared" si="123"/>
        <v>20</v>
      </c>
      <c r="V400" s="34">
        <f t="shared" si="124"/>
        <v>52</v>
      </c>
      <c r="W400" s="34">
        <f t="shared" si="125"/>
        <v>0</v>
      </c>
      <c r="X400" s="34">
        <f t="shared" si="126"/>
        <v>0</v>
      </c>
      <c r="Y400" s="34">
        <f t="shared" si="127"/>
        <v>0</v>
      </c>
      <c r="Z400" s="34"/>
      <c r="AA400" s="71">
        <v>45577</v>
      </c>
      <c r="AB400" s="20" t="s">
        <v>1338</v>
      </c>
      <c r="AC400" s="21" t="s">
        <v>881</v>
      </c>
      <c r="AD400" s="35" t="s">
        <v>2204</v>
      </c>
      <c r="AE400" s="64"/>
      <c r="AF400" s="22"/>
      <c r="AG400" s="22"/>
      <c r="AH400" s="22"/>
      <c r="AI400" s="22"/>
      <c r="AJ400" s="22">
        <v>8</v>
      </c>
      <c r="AK400" s="22"/>
      <c r="AL400" s="22"/>
      <c r="AM400" s="22"/>
      <c r="AN400" s="22"/>
      <c r="AO400" s="22"/>
      <c r="AP400" s="23"/>
      <c r="AQ400" s="23"/>
      <c r="AR400" s="23"/>
      <c r="AS400" s="23"/>
      <c r="AT400" s="23"/>
      <c r="AU400" s="23"/>
      <c r="AV400" s="23">
        <v>52</v>
      </c>
      <c r="AW400" s="23"/>
      <c r="AX400" s="23"/>
      <c r="AY400" s="23"/>
      <c r="AZ400" s="23"/>
      <c r="BA400" s="24"/>
      <c r="BB400" s="24"/>
      <c r="BC400" s="24"/>
      <c r="BD400" s="24"/>
      <c r="BE400" s="24"/>
      <c r="BF400" s="24"/>
      <c r="BG400" s="24">
        <v>100</v>
      </c>
      <c r="BH400" s="24"/>
      <c r="BI400" s="24"/>
      <c r="BJ400" s="24"/>
      <c r="BK400" s="24"/>
      <c r="BL400" s="25"/>
      <c r="BM400" s="25"/>
      <c r="BN400" s="25"/>
      <c r="BO400" s="25"/>
      <c r="BP400" s="25"/>
      <c r="BQ400" s="25">
        <v>11</v>
      </c>
      <c r="BR400" s="25"/>
      <c r="BS400" s="25"/>
      <c r="BT400" s="25"/>
      <c r="BU400" s="25"/>
      <c r="BV400" s="25"/>
    </row>
    <row r="401" spans="1:74" ht="12" customHeight="1" x14ac:dyDescent="0.25">
      <c r="A401" s="27"/>
      <c r="B401" s="43" t="s">
        <v>276</v>
      </c>
      <c r="C401" s="87" t="s">
        <v>675</v>
      </c>
      <c r="D401" s="88" t="s">
        <v>371</v>
      </c>
      <c r="E401" s="88" t="s">
        <v>219</v>
      </c>
      <c r="F401" s="89">
        <v>40512</v>
      </c>
      <c r="G401" s="29">
        <v>785</v>
      </c>
      <c r="H401" s="14" t="s">
        <v>48</v>
      </c>
      <c r="I401" s="90" t="s">
        <v>806</v>
      </c>
      <c r="J401" s="88" t="s">
        <v>508</v>
      </c>
      <c r="K401" s="44" t="s">
        <v>34</v>
      </c>
      <c r="L401" s="18" t="s">
        <v>40</v>
      </c>
      <c r="M401" s="107" t="s">
        <v>1321</v>
      </c>
      <c r="N401" s="65"/>
      <c r="O401" s="41"/>
      <c r="P401" s="33"/>
      <c r="Q401" s="34">
        <f t="shared" si="119"/>
        <v>0</v>
      </c>
      <c r="R401" s="34">
        <f t="shared" si="120"/>
        <v>0</v>
      </c>
      <c r="S401" s="34">
        <f t="shared" si="121"/>
        <v>0</v>
      </c>
      <c r="T401" s="34">
        <f t="shared" si="122"/>
        <v>0</v>
      </c>
      <c r="U401" s="34">
        <f t="shared" si="123"/>
        <v>18</v>
      </c>
      <c r="V401" s="34">
        <f t="shared" si="124"/>
        <v>80</v>
      </c>
      <c r="W401" s="34">
        <f t="shared" si="125"/>
        <v>0</v>
      </c>
      <c r="X401" s="34">
        <f t="shared" si="126"/>
        <v>0</v>
      </c>
      <c r="Y401" s="34">
        <f t="shared" si="127"/>
        <v>0</v>
      </c>
      <c r="Z401" s="34"/>
      <c r="AA401" s="71">
        <v>45577</v>
      </c>
      <c r="AB401" s="20" t="s">
        <v>1338</v>
      </c>
      <c r="AC401" s="21" t="s">
        <v>881</v>
      </c>
      <c r="AD401" s="35" t="s">
        <v>2204</v>
      </c>
      <c r="AE401" s="64"/>
      <c r="AF401" s="22"/>
      <c r="AG401" s="22"/>
      <c r="AH401" s="22"/>
      <c r="AI401" s="22"/>
      <c r="AJ401" s="22">
        <v>4</v>
      </c>
      <c r="AK401" s="22"/>
      <c r="AL401" s="22"/>
      <c r="AM401" s="22"/>
      <c r="AN401" s="22"/>
      <c r="AO401" s="22"/>
      <c r="AP401" s="23"/>
      <c r="AQ401" s="23"/>
      <c r="AR401" s="23"/>
      <c r="AS401" s="23"/>
      <c r="AT401" s="23"/>
      <c r="AU401" s="23"/>
      <c r="AV401" s="23">
        <v>80</v>
      </c>
      <c r="AW401" s="23"/>
      <c r="AX401" s="23"/>
      <c r="AY401" s="23"/>
      <c r="AZ401" s="23"/>
      <c r="BA401" s="24"/>
      <c r="BB401" s="24"/>
      <c r="BC401" s="24"/>
      <c r="BD401" s="24"/>
      <c r="BE401" s="24"/>
      <c r="BF401" s="24">
        <v>9</v>
      </c>
      <c r="BG401" s="24"/>
      <c r="BH401" s="24"/>
      <c r="BI401" s="24"/>
      <c r="BJ401" s="24"/>
      <c r="BK401" s="24"/>
      <c r="BL401" s="25"/>
      <c r="BM401" s="25"/>
      <c r="BN401" s="25"/>
      <c r="BO401" s="25"/>
      <c r="BP401" s="25"/>
      <c r="BQ401" s="25">
        <v>5</v>
      </c>
      <c r="BR401" s="25"/>
      <c r="BS401" s="25"/>
      <c r="BT401" s="25"/>
      <c r="BU401" s="25"/>
      <c r="BV401" s="25"/>
    </row>
    <row r="402" spans="1:74" ht="12" customHeight="1" x14ac:dyDescent="0.25">
      <c r="A402" s="27"/>
      <c r="B402" s="43" t="s">
        <v>276</v>
      </c>
      <c r="C402" s="87" t="s">
        <v>1055</v>
      </c>
      <c r="D402" s="88" t="s">
        <v>1056</v>
      </c>
      <c r="E402" s="88" t="s">
        <v>271</v>
      </c>
      <c r="F402" s="89">
        <v>40305</v>
      </c>
      <c r="G402" s="29">
        <v>862</v>
      </c>
      <c r="H402" s="14" t="s">
        <v>48</v>
      </c>
      <c r="I402" s="90" t="s">
        <v>816</v>
      </c>
      <c r="J402" s="88" t="s">
        <v>79</v>
      </c>
      <c r="K402" s="44" t="s">
        <v>27</v>
      </c>
      <c r="L402" s="18" t="s">
        <v>40</v>
      </c>
      <c r="M402" s="107" t="s">
        <v>1322</v>
      </c>
      <c r="N402" s="65"/>
      <c r="O402" s="41"/>
      <c r="P402" s="33"/>
      <c r="Q402" s="34">
        <f t="shared" si="119"/>
        <v>0</v>
      </c>
      <c r="R402" s="34">
        <f t="shared" si="120"/>
        <v>0</v>
      </c>
      <c r="S402" s="34">
        <f t="shared" si="121"/>
        <v>0</v>
      </c>
      <c r="T402" s="34">
        <f t="shared" si="122"/>
        <v>0</v>
      </c>
      <c r="U402" s="34">
        <f t="shared" si="123"/>
        <v>15</v>
      </c>
      <c r="V402" s="34">
        <f t="shared" si="124"/>
        <v>66</v>
      </c>
      <c r="W402" s="34">
        <f t="shared" si="125"/>
        <v>0</v>
      </c>
      <c r="X402" s="34">
        <f t="shared" si="126"/>
        <v>0</v>
      </c>
      <c r="Y402" s="34">
        <f t="shared" si="127"/>
        <v>0</v>
      </c>
      <c r="Z402" s="34"/>
      <c r="AA402" s="71">
        <v>45577</v>
      </c>
      <c r="AB402" s="20" t="s">
        <v>1338</v>
      </c>
      <c r="AC402" s="21" t="s">
        <v>881</v>
      </c>
      <c r="AD402" s="35" t="s">
        <v>2204</v>
      </c>
      <c r="AE402" s="64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3"/>
      <c r="AQ402" s="23"/>
      <c r="AR402" s="23"/>
      <c r="AS402" s="23"/>
      <c r="AT402" s="23"/>
      <c r="AU402" s="23"/>
      <c r="AV402" s="23"/>
      <c r="AW402" s="23">
        <v>100</v>
      </c>
      <c r="AX402" s="23"/>
      <c r="AY402" s="23"/>
      <c r="AZ402" s="23"/>
      <c r="BA402" s="24"/>
      <c r="BB402" s="24"/>
      <c r="BC402" s="24"/>
      <c r="BD402" s="24"/>
      <c r="BE402" s="24"/>
      <c r="BF402" s="24"/>
      <c r="BG402" s="24">
        <v>65</v>
      </c>
      <c r="BH402" s="24"/>
      <c r="BI402" s="24"/>
      <c r="BJ402" s="24"/>
      <c r="BK402" s="24"/>
      <c r="BL402" s="25"/>
      <c r="BM402" s="25"/>
      <c r="BN402" s="25"/>
      <c r="BO402" s="25"/>
      <c r="BP402" s="25"/>
      <c r="BQ402" s="25">
        <v>15</v>
      </c>
      <c r="BR402" s="25"/>
      <c r="BS402" s="25"/>
      <c r="BT402" s="25"/>
      <c r="BU402" s="25"/>
      <c r="BV402" s="25"/>
    </row>
    <row r="403" spans="1:74" ht="12" customHeight="1" x14ac:dyDescent="0.25">
      <c r="A403" s="27"/>
      <c r="B403" s="43" t="s">
        <v>276</v>
      </c>
      <c r="C403" s="87" t="s">
        <v>676</v>
      </c>
      <c r="D403" s="88" t="s">
        <v>418</v>
      </c>
      <c r="E403" s="88" t="s">
        <v>419</v>
      </c>
      <c r="F403" s="89">
        <v>40801</v>
      </c>
      <c r="G403" s="29">
        <v>862</v>
      </c>
      <c r="H403" s="29" t="s">
        <v>52</v>
      </c>
      <c r="I403" s="90" t="s">
        <v>810</v>
      </c>
      <c r="J403" s="88" t="s">
        <v>145</v>
      </c>
      <c r="K403" s="44" t="s">
        <v>34</v>
      </c>
      <c r="L403" s="18" t="s">
        <v>40</v>
      </c>
      <c r="M403" s="107" t="s">
        <v>1323</v>
      </c>
      <c r="N403" s="65"/>
      <c r="O403" s="30"/>
      <c r="P403" s="33"/>
      <c r="Q403" s="34">
        <f t="shared" si="119"/>
        <v>0</v>
      </c>
      <c r="R403" s="34">
        <f t="shared" si="120"/>
        <v>0</v>
      </c>
      <c r="S403" s="34">
        <f t="shared" si="121"/>
        <v>0</v>
      </c>
      <c r="T403" s="34">
        <f t="shared" si="122"/>
        <v>0</v>
      </c>
      <c r="U403" s="34">
        <f t="shared" si="123"/>
        <v>12</v>
      </c>
      <c r="V403" s="34">
        <f t="shared" si="124"/>
        <v>87</v>
      </c>
      <c r="W403" s="34">
        <f t="shared" si="125"/>
        <v>0</v>
      </c>
      <c r="X403" s="34">
        <f t="shared" si="126"/>
        <v>0</v>
      </c>
      <c r="Y403" s="34">
        <f t="shared" si="127"/>
        <v>0</v>
      </c>
      <c r="Z403" s="34"/>
      <c r="AA403" s="71">
        <v>45577</v>
      </c>
      <c r="AB403" s="20" t="s">
        <v>1338</v>
      </c>
      <c r="AC403" s="21" t="s">
        <v>881</v>
      </c>
      <c r="AD403" s="35" t="s">
        <v>2204</v>
      </c>
      <c r="AE403" s="64"/>
      <c r="AF403" s="22"/>
      <c r="AG403" s="22"/>
      <c r="AH403" s="22"/>
      <c r="AI403" s="22"/>
      <c r="AJ403" s="22"/>
      <c r="AK403" s="22">
        <v>65</v>
      </c>
      <c r="AL403" s="22"/>
      <c r="AM403" s="22"/>
      <c r="AN403" s="22"/>
      <c r="AO403" s="22"/>
      <c r="AP403" s="23"/>
      <c r="AQ403" s="23"/>
      <c r="AR403" s="23"/>
      <c r="AS403" s="23"/>
      <c r="AT403" s="23"/>
      <c r="AU403" s="23"/>
      <c r="AV403" s="23">
        <v>80</v>
      </c>
      <c r="AW403" s="23"/>
      <c r="AX403" s="23"/>
      <c r="AY403" s="23"/>
      <c r="AZ403" s="23"/>
      <c r="BA403" s="24"/>
      <c r="BB403" s="24"/>
      <c r="BC403" s="24"/>
      <c r="BD403" s="24"/>
      <c r="BE403" s="24"/>
      <c r="BF403" s="24">
        <v>11</v>
      </c>
      <c r="BG403" s="24"/>
      <c r="BH403" s="24"/>
      <c r="BI403" s="24"/>
      <c r="BJ403" s="24"/>
      <c r="BK403" s="24"/>
      <c r="BL403" s="25"/>
      <c r="BM403" s="25"/>
      <c r="BN403" s="25"/>
      <c r="BO403" s="25"/>
      <c r="BP403" s="25"/>
      <c r="BQ403" s="25"/>
      <c r="BR403" s="25">
        <v>42</v>
      </c>
      <c r="BS403" s="25"/>
      <c r="BT403" s="25"/>
      <c r="BU403" s="25"/>
      <c r="BV403" s="25"/>
    </row>
    <row r="404" spans="1:74" ht="12" customHeight="1" x14ac:dyDescent="0.25">
      <c r="A404" s="27"/>
      <c r="B404" s="43" t="s">
        <v>276</v>
      </c>
      <c r="C404" s="92" t="s">
        <v>378</v>
      </c>
      <c r="D404" s="93" t="s">
        <v>84</v>
      </c>
      <c r="E404" s="94" t="s">
        <v>258</v>
      </c>
      <c r="F404" s="91">
        <v>40480</v>
      </c>
      <c r="G404" s="14">
        <v>661</v>
      </c>
      <c r="H404" s="14" t="s">
        <v>48</v>
      </c>
      <c r="I404" s="95" t="s">
        <v>789</v>
      </c>
      <c r="J404" s="94" t="s">
        <v>310</v>
      </c>
      <c r="K404" s="44" t="s">
        <v>34</v>
      </c>
      <c r="L404" s="18" t="s">
        <v>40</v>
      </c>
      <c r="M404" s="107" t="s">
        <v>1324</v>
      </c>
      <c r="N404" s="65"/>
      <c r="O404" s="41"/>
      <c r="P404" s="33"/>
      <c r="Q404" s="34">
        <f t="shared" si="119"/>
        <v>0</v>
      </c>
      <c r="R404" s="34">
        <f t="shared" si="120"/>
        <v>0</v>
      </c>
      <c r="S404" s="34">
        <f t="shared" si="121"/>
        <v>0</v>
      </c>
      <c r="T404" s="34">
        <f t="shared" si="122"/>
        <v>0</v>
      </c>
      <c r="U404" s="34">
        <f t="shared" si="123"/>
        <v>11</v>
      </c>
      <c r="V404" s="34">
        <f t="shared" si="124"/>
        <v>80</v>
      </c>
      <c r="W404" s="34">
        <f t="shared" si="125"/>
        <v>0</v>
      </c>
      <c r="X404" s="34">
        <f t="shared" si="126"/>
        <v>0</v>
      </c>
      <c r="Y404" s="34">
        <f t="shared" si="127"/>
        <v>0</v>
      </c>
      <c r="Z404" s="34"/>
      <c r="AA404" s="71">
        <v>45577</v>
      </c>
      <c r="AB404" s="20" t="s">
        <v>1338</v>
      </c>
      <c r="AC404" s="21" t="s">
        <v>881</v>
      </c>
      <c r="AD404" s="35" t="s">
        <v>2204</v>
      </c>
      <c r="AE404" s="64"/>
      <c r="AF404" s="22"/>
      <c r="AG404" s="22"/>
      <c r="AH404" s="22"/>
      <c r="AI404" s="22"/>
      <c r="AJ404" s="22"/>
      <c r="AK404" s="22">
        <v>100</v>
      </c>
      <c r="AL404" s="22"/>
      <c r="AM404" s="22"/>
      <c r="AN404" s="22"/>
      <c r="AO404" s="22"/>
      <c r="AP404" s="23"/>
      <c r="AQ404" s="23"/>
      <c r="AR404" s="23"/>
      <c r="AS404" s="23"/>
      <c r="AT404" s="23"/>
      <c r="AU404" s="23">
        <v>4</v>
      </c>
      <c r="AV404" s="23"/>
      <c r="AW404" s="23"/>
      <c r="AX404" s="23"/>
      <c r="AY404" s="23"/>
      <c r="AZ404" s="23"/>
      <c r="BA404" s="24"/>
      <c r="BB404" s="24"/>
      <c r="BC404" s="24"/>
      <c r="BD404" s="24"/>
      <c r="BE404" s="24"/>
      <c r="BF404" s="24"/>
      <c r="BG404" s="24">
        <v>80</v>
      </c>
      <c r="BH404" s="24"/>
      <c r="BI404" s="24"/>
      <c r="BJ404" s="24"/>
      <c r="BK404" s="24"/>
      <c r="BL404" s="25"/>
      <c r="BM404" s="25"/>
      <c r="BN404" s="25"/>
      <c r="BO404" s="25"/>
      <c r="BP404" s="25"/>
      <c r="BQ404" s="25">
        <v>6</v>
      </c>
      <c r="BR404" s="25"/>
      <c r="BS404" s="25"/>
      <c r="BT404" s="25"/>
      <c r="BU404" s="25"/>
      <c r="BV404" s="25"/>
    </row>
    <row r="405" spans="1:74" ht="12" customHeight="1" x14ac:dyDescent="0.25">
      <c r="A405" s="27"/>
      <c r="B405" s="43" t="s">
        <v>276</v>
      </c>
      <c r="C405" s="87" t="s">
        <v>670</v>
      </c>
      <c r="D405" s="88" t="s">
        <v>369</v>
      </c>
      <c r="E405" s="88" t="s">
        <v>370</v>
      </c>
      <c r="F405" s="89">
        <v>40316</v>
      </c>
      <c r="G405" s="29">
        <v>747</v>
      </c>
      <c r="H405" s="14" t="s">
        <v>48</v>
      </c>
      <c r="I405" s="90" t="s">
        <v>789</v>
      </c>
      <c r="J405" s="88" t="s">
        <v>310</v>
      </c>
      <c r="K405" s="44" t="s">
        <v>34</v>
      </c>
      <c r="L405" s="18" t="s">
        <v>40</v>
      </c>
      <c r="M405" s="107" t="s">
        <v>1325</v>
      </c>
      <c r="N405" s="65"/>
      <c r="O405" s="41"/>
      <c r="P405" s="33"/>
      <c r="Q405" s="34">
        <f t="shared" si="119"/>
        <v>0</v>
      </c>
      <c r="R405" s="34">
        <f t="shared" si="120"/>
        <v>0</v>
      </c>
      <c r="S405" s="34">
        <f t="shared" si="121"/>
        <v>0</v>
      </c>
      <c r="T405" s="34">
        <f t="shared" si="122"/>
        <v>0</v>
      </c>
      <c r="U405" s="34">
        <f t="shared" si="123"/>
        <v>5</v>
      </c>
      <c r="V405" s="34">
        <f t="shared" si="124"/>
        <v>81</v>
      </c>
      <c r="W405" s="34">
        <f t="shared" si="125"/>
        <v>0</v>
      </c>
      <c r="X405" s="34">
        <f t="shared" si="126"/>
        <v>0</v>
      </c>
      <c r="Y405" s="34">
        <f t="shared" si="127"/>
        <v>0</v>
      </c>
      <c r="Z405" s="34"/>
      <c r="AA405" s="71">
        <v>45577</v>
      </c>
      <c r="AB405" s="20" t="s">
        <v>1338</v>
      </c>
      <c r="AC405" s="21" t="s">
        <v>881</v>
      </c>
      <c r="AD405" s="35" t="s">
        <v>2204</v>
      </c>
      <c r="AE405" s="64"/>
      <c r="AF405" s="22"/>
      <c r="AG405" s="22"/>
      <c r="AH405" s="22"/>
      <c r="AI405" s="22"/>
      <c r="AJ405" s="22">
        <v>5</v>
      </c>
      <c r="AK405" s="22"/>
      <c r="AL405" s="22"/>
      <c r="AM405" s="22"/>
      <c r="AN405" s="22"/>
      <c r="AO405" s="22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4"/>
      <c r="BB405" s="24"/>
      <c r="BC405" s="24"/>
      <c r="BD405" s="24"/>
      <c r="BE405" s="24"/>
      <c r="BF405" s="24"/>
      <c r="BG405" s="24"/>
      <c r="BH405" s="24">
        <v>100</v>
      </c>
      <c r="BI405" s="24"/>
      <c r="BJ405" s="24"/>
      <c r="BK405" s="24"/>
      <c r="BL405" s="25"/>
      <c r="BM405" s="25"/>
      <c r="BN405" s="25"/>
      <c r="BO405" s="25"/>
      <c r="BP405" s="25"/>
      <c r="BQ405" s="25"/>
      <c r="BR405" s="25">
        <v>80</v>
      </c>
      <c r="BS405" s="25"/>
      <c r="BT405" s="25"/>
      <c r="BU405" s="25"/>
      <c r="BV405" s="25"/>
    </row>
    <row r="406" spans="1:74" ht="12" customHeight="1" x14ac:dyDescent="0.25">
      <c r="A406" s="27"/>
      <c r="B406" s="43" t="s">
        <v>276</v>
      </c>
      <c r="C406" s="96" t="s">
        <v>687</v>
      </c>
      <c r="D406" s="97" t="s">
        <v>688</v>
      </c>
      <c r="E406" s="98" t="s">
        <v>689</v>
      </c>
      <c r="F406" s="99">
        <v>40664</v>
      </c>
      <c r="G406" s="15">
        <v>774</v>
      </c>
      <c r="H406" s="29" t="s">
        <v>52</v>
      </c>
      <c r="I406" s="95" t="s">
        <v>816</v>
      </c>
      <c r="J406" s="98" t="s">
        <v>79</v>
      </c>
      <c r="K406" s="45" t="s">
        <v>27</v>
      </c>
      <c r="L406" s="18" t="s">
        <v>40</v>
      </c>
      <c r="M406" s="107" t="s">
        <v>1326</v>
      </c>
      <c r="N406" s="65"/>
      <c r="O406" s="37"/>
      <c r="P406" s="33"/>
      <c r="Q406" s="34">
        <f t="shared" si="119"/>
        <v>0</v>
      </c>
      <c r="R406" s="34">
        <f t="shared" si="120"/>
        <v>0</v>
      </c>
      <c r="S406" s="34">
        <f t="shared" si="121"/>
        <v>0</v>
      </c>
      <c r="T406" s="34">
        <f t="shared" si="122"/>
        <v>0</v>
      </c>
      <c r="U406" s="34">
        <f t="shared" si="123"/>
        <v>5</v>
      </c>
      <c r="V406" s="34">
        <f t="shared" si="124"/>
        <v>57</v>
      </c>
      <c r="W406" s="34">
        <f t="shared" si="125"/>
        <v>0</v>
      </c>
      <c r="X406" s="34">
        <f t="shared" si="126"/>
        <v>0</v>
      </c>
      <c r="Y406" s="34">
        <f t="shared" si="127"/>
        <v>0</v>
      </c>
      <c r="Z406" s="34"/>
      <c r="AA406" s="71">
        <v>45577</v>
      </c>
      <c r="AB406" s="20" t="s">
        <v>1338</v>
      </c>
      <c r="AC406" s="21" t="s">
        <v>881</v>
      </c>
      <c r="AD406" s="35" t="s">
        <v>2204</v>
      </c>
      <c r="AE406" s="64"/>
      <c r="AF406" s="22"/>
      <c r="AG406" s="22"/>
      <c r="AH406" s="22"/>
      <c r="AI406" s="22"/>
      <c r="AJ406" s="22"/>
      <c r="AK406" s="22">
        <v>80</v>
      </c>
      <c r="AL406" s="22"/>
      <c r="AM406" s="22"/>
      <c r="AN406" s="22"/>
      <c r="AO406" s="22"/>
      <c r="AP406" s="23"/>
      <c r="AQ406" s="23"/>
      <c r="AR406" s="23"/>
      <c r="AS406" s="23"/>
      <c r="AT406" s="23"/>
      <c r="AU406" s="23">
        <v>4</v>
      </c>
      <c r="AV406" s="23"/>
      <c r="AW406" s="23"/>
      <c r="AX406" s="23"/>
      <c r="AY406" s="23"/>
      <c r="AZ406" s="23"/>
      <c r="BA406" s="24"/>
      <c r="BB406" s="24"/>
      <c r="BC406" s="24"/>
      <c r="BD406" s="24"/>
      <c r="BE406" s="24"/>
      <c r="BF406" s="24"/>
      <c r="BG406" s="24">
        <v>25</v>
      </c>
      <c r="BH406" s="24"/>
      <c r="BI406" s="24"/>
      <c r="BJ406" s="24"/>
      <c r="BK406" s="24"/>
      <c r="BL406" s="25"/>
      <c r="BM406" s="25"/>
      <c r="BN406" s="25"/>
      <c r="BO406" s="25"/>
      <c r="BP406" s="25"/>
      <c r="BQ406" s="25"/>
      <c r="BR406" s="25">
        <v>52</v>
      </c>
      <c r="BS406" s="25"/>
      <c r="BT406" s="25"/>
      <c r="BU406" s="25"/>
      <c r="BV406" s="25"/>
    </row>
    <row r="407" spans="1:74" ht="12" customHeight="1" x14ac:dyDescent="0.25">
      <c r="A407" s="27" t="e">
        <f>#REF!+1</f>
        <v>#REF!</v>
      </c>
      <c r="B407" s="43" t="s">
        <v>276</v>
      </c>
      <c r="C407" s="35" t="s">
        <v>671</v>
      </c>
      <c r="D407" s="101" t="s">
        <v>415</v>
      </c>
      <c r="E407" s="101" t="s">
        <v>211</v>
      </c>
      <c r="F407" s="102">
        <v>40818</v>
      </c>
      <c r="G407" s="21">
        <v>766</v>
      </c>
      <c r="H407" s="29" t="s">
        <v>52</v>
      </c>
      <c r="I407" s="100" t="s">
        <v>783</v>
      </c>
      <c r="J407" s="101" t="s">
        <v>820</v>
      </c>
      <c r="K407" s="44" t="s">
        <v>34</v>
      </c>
      <c r="L407" s="18" t="s">
        <v>40</v>
      </c>
      <c r="M407" s="107" t="s">
        <v>1327</v>
      </c>
      <c r="N407" s="65"/>
      <c r="O407" s="49"/>
      <c r="P407" s="33"/>
      <c r="Q407" s="34">
        <f t="shared" si="119"/>
        <v>0</v>
      </c>
      <c r="R407" s="34">
        <f t="shared" si="120"/>
        <v>0</v>
      </c>
      <c r="S407" s="34">
        <f t="shared" si="121"/>
        <v>0</v>
      </c>
      <c r="T407" s="34">
        <f t="shared" si="122"/>
        <v>0</v>
      </c>
      <c r="U407" s="34">
        <f t="shared" si="123"/>
        <v>5</v>
      </c>
      <c r="V407" s="34">
        <f t="shared" si="124"/>
        <v>12</v>
      </c>
      <c r="W407" s="34">
        <f t="shared" si="125"/>
        <v>0</v>
      </c>
      <c r="X407" s="34">
        <f t="shared" si="126"/>
        <v>0</v>
      </c>
      <c r="Y407" s="34">
        <f t="shared" si="127"/>
        <v>0</v>
      </c>
      <c r="Z407" s="34"/>
      <c r="AA407" s="71">
        <v>45577</v>
      </c>
      <c r="AB407" s="20" t="s">
        <v>1338</v>
      </c>
      <c r="AC407" s="21" t="s">
        <v>881</v>
      </c>
      <c r="AD407" s="35" t="s">
        <v>2204</v>
      </c>
      <c r="AE407" s="64"/>
      <c r="AF407" s="22"/>
      <c r="AG407" s="22"/>
      <c r="AH407" s="22"/>
      <c r="AI407" s="22"/>
      <c r="AJ407" s="22">
        <v>4</v>
      </c>
      <c r="AK407" s="22"/>
      <c r="AL407" s="22"/>
      <c r="AM407" s="22"/>
      <c r="AN407" s="22"/>
      <c r="AO407" s="22"/>
      <c r="AP407" s="23"/>
      <c r="AQ407" s="23"/>
      <c r="AR407" s="23"/>
      <c r="AS407" s="23"/>
      <c r="AT407" s="23"/>
      <c r="AU407" s="23"/>
      <c r="AV407" s="23">
        <v>32</v>
      </c>
      <c r="AW407" s="23"/>
      <c r="AX407" s="23"/>
      <c r="AY407" s="23"/>
      <c r="AZ407" s="23"/>
      <c r="BA407" s="24"/>
      <c r="BB407" s="24"/>
      <c r="BC407" s="24"/>
      <c r="BD407" s="24"/>
      <c r="BE407" s="24"/>
      <c r="BF407" s="24"/>
      <c r="BG407" s="24">
        <v>65</v>
      </c>
      <c r="BH407" s="24"/>
      <c r="BI407" s="24"/>
      <c r="BJ407" s="24"/>
      <c r="BK407" s="24"/>
      <c r="BL407" s="25"/>
      <c r="BM407" s="25"/>
      <c r="BN407" s="25"/>
      <c r="BO407" s="25"/>
      <c r="BP407" s="25"/>
      <c r="BQ407" s="25"/>
      <c r="BR407" s="25">
        <v>15</v>
      </c>
      <c r="BS407" s="25"/>
      <c r="BT407" s="25"/>
      <c r="BU407" s="25"/>
      <c r="BV407" s="25"/>
    </row>
    <row r="408" spans="1:74" ht="12" customHeight="1" x14ac:dyDescent="0.25">
      <c r="A408" s="27"/>
      <c r="B408" s="43" t="s">
        <v>276</v>
      </c>
      <c r="C408" s="92" t="s">
        <v>1062</v>
      </c>
      <c r="D408" s="93" t="s">
        <v>1063</v>
      </c>
      <c r="E408" s="94" t="s">
        <v>180</v>
      </c>
      <c r="F408" s="91">
        <v>40488</v>
      </c>
      <c r="G408" s="14">
        <v>739</v>
      </c>
      <c r="H408" s="14" t="s">
        <v>48</v>
      </c>
      <c r="I408" s="95" t="s">
        <v>816</v>
      </c>
      <c r="J408" s="94" t="s">
        <v>79</v>
      </c>
      <c r="K408" s="44" t="s">
        <v>27</v>
      </c>
      <c r="L408" s="18" t="s">
        <v>40</v>
      </c>
      <c r="M408" s="107" t="s">
        <v>1328</v>
      </c>
      <c r="N408" s="65"/>
      <c r="O408" s="21"/>
      <c r="P408" s="33"/>
      <c r="Q408" s="34">
        <f t="shared" si="119"/>
        <v>0</v>
      </c>
      <c r="R408" s="34">
        <f t="shared" si="120"/>
        <v>0</v>
      </c>
      <c r="S408" s="34">
        <f t="shared" si="121"/>
        <v>0</v>
      </c>
      <c r="T408" s="34">
        <f t="shared" si="122"/>
        <v>0</v>
      </c>
      <c r="U408" s="34">
        <f t="shared" si="123"/>
        <v>4</v>
      </c>
      <c r="V408" s="34">
        <f t="shared" si="124"/>
        <v>66</v>
      </c>
      <c r="W408" s="34">
        <f t="shared" si="125"/>
        <v>0</v>
      </c>
      <c r="X408" s="34">
        <f t="shared" si="126"/>
        <v>0</v>
      </c>
      <c r="Y408" s="34">
        <f t="shared" si="127"/>
        <v>0</v>
      </c>
      <c r="Z408" s="34"/>
      <c r="AA408" s="71">
        <v>45577</v>
      </c>
      <c r="AB408" s="20" t="s">
        <v>1338</v>
      </c>
      <c r="AC408" s="21" t="s">
        <v>881</v>
      </c>
      <c r="AD408" s="35" t="s">
        <v>2204</v>
      </c>
      <c r="AE408" s="64"/>
      <c r="AF408" s="22"/>
      <c r="AG408" s="22"/>
      <c r="AH408" s="22"/>
      <c r="AI408" s="22"/>
      <c r="AJ408" s="22"/>
      <c r="AK408" s="22"/>
      <c r="AL408" s="22">
        <v>100</v>
      </c>
      <c r="AM408" s="22"/>
      <c r="AN408" s="22"/>
      <c r="AO408" s="22"/>
      <c r="AP408" s="23"/>
      <c r="AQ408" s="23"/>
      <c r="AR408" s="23"/>
      <c r="AS408" s="23"/>
      <c r="AT408" s="23"/>
      <c r="AU408" s="23"/>
      <c r="AV408" s="23">
        <v>65</v>
      </c>
      <c r="AW408" s="23"/>
      <c r="AX408" s="23"/>
      <c r="AY408" s="23"/>
      <c r="AZ408" s="23"/>
      <c r="BA408" s="24"/>
      <c r="BB408" s="24"/>
      <c r="BC408" s="24"/>
      <c r="BD408" s="24"/>
      <c r="BE408" s="24"/>
      <c r="BF408" s="24">
        <v>3</v>
      </c>
      <c r="BG408" s="24"/>
      <c r="BH408" s="24"/>
      <c r="BI408" s="24"/>
      <c r="BJ408" s="24"/>
      <c r="BK408" s="24"/>
      <c r="BL408" s="25"/>
      <c r="BM408" s="25"/>
      <c r="BN408" s="25"/>
      <c r="BO408" s="25"/>
      <c r="BP408" s="25"/>
      <c r="BQ408" s="25"/>
      <c r="BR408" s="25">
        <v>100</v>
      </c>
      <c r="BS408" s="25"/>
      <c r="BT408" s="25"/>
      <c r="BU408" s="25"/>
      <c r="BV408" s="25"/>
    </row>
    <row r="409" spans="1:74" ht="12" customHeight="1" x14ac:dyDescent="0.25">
      <c r="A409" s="27"/>
      <c r="B409" s="43" t="s">
        <v>276</v>
      </c>
      <c r="C409" s="87" t="s">
        <v>672</v>
      </c>
      <c r="D409" s="88" t="s">
        <v>402</v>
      </c>
      <c r="E409" s="88" t="s">
        <v>403</v>
      </c>
      <c r="F409" s="89">
        <v>40188</v>
      </c>
      <c r="G409" s="29">
        <v>792</v>
      </c>
      <c r="H409" s="14" t="s">
        <v>48</v>
      </c>
      <c r="I409" s="90" t="s">
        <v>775</v>
      </c>
      <c r="J409" s="88" t="s">
        <v>448</v>
      </c>
      <c r="K409" s="44" t="s">
        <v>27</v>
      </c>
      <c r="L409" s="18" t="s">
        <v>40</v>
      </c>
      <c r="M409" s="107" t="s">
        <v>1329</v>
      </c>
      <c r="N409" s="65"/>
      <c r="O409" s="30"/>
      <c r="P409" s="33"/>
      <c r="Q409" s="34">
        <f t="shared" si="119"/>
        <v>0</v>
      </c>
      <c r="R409" s="34">
        <f t="shared" si="120"/>
        <v>0</v>
      </c>
      <c r="S409" s="34">
        <f t="shared" si="121"/>
        <v>0</v>
      </c>
      <c r="T409" s="34">
        <f t="shared" si="122"/>
        <v>0</v>
      </c>
      <c r="U409" s="34">
        <f t="shared" si="123"/>
        <v>4</v>
      </c>
      <c r="V409" s="34">
        <f t="shared" si="124"/>
        <v>59</v>
      </c>
      <c r="W409" s="34">
        <f t="shared" si="125"/>
        <v>0</v>
      </c>
      <c r="X409" s="34">
        <f t="shared" si="126"/>
        <v>0</v>
      </c>
      <c r="Y409" s="34">
        <f t="shared" si="127"/>
        <v>0</v>
      </c>
      <c r="Z409" s="34"/>
      <c r="AA409" s="71">
        <v>45577</v>
      </c>
      <c r="AB409" s="20" t="s">
        <v>1338</v>
      </c>
      <c r="AC409" s="21" t="s">
        <v>881</v>
      </c>
      <c r="AD409" s="35" t="s">
        <v>2204</v>
      </c>
      <c r="AE409" s="64"/>
      <c r="AF409" s="22"/>
      <c r="AG409" s="22"/>
      <c r="AH409" s="22"/>
      <c r="AI409" s="22"/>
      <c r="AJ409" s="22">
        <v>3</v>
      </c>
      <c r="AK409" s="22"/>
      <c r="AL409" s="22"/>
      <c r="AM409" s="22"/>
      <c r="AN409" s="22"/>
      <c r="AO409" s="22"/>
      <c r="AP409" s="23"/>
      <c r="AQ409" s="23"/>
      <c r="AR409" s="23"/>
      <c r="AS409" s="23"/>
      <c r="AT409" s="23"/>
      <c r="AU409" s="23"/>
      <c r="AV409" s="23">
        <v>37</v>
      </c>
      <c r="AW409" s="23"/>
      <c r="AX409" s="23"/>
      <c r="AY409" s="23"/>
      <c r="AZ409" s="23"/>
      <c r="BA409" s="24"/>
      <c r="BB409" s="24"/>
      <c r="BC409" s="24"/>
      <c r="BD409" s="24"/>
      <c r="BE409" s="24"/>
      <c r="BF409" s="24"/>
      <c r="BG409" s="24">
        <v>42</v>
      </c>
      <c r="BH409" s="24"/>
      <c r="BI409" s="24"/>
      <c r="BJ409" s="24"/>
      <c r="BK409" s="24"/>
      <c r="BL409" s="25"/>
      <c r="BM409" s="25"/>
      <c r="BN409" s="25"/>
      <c r="BO409" s="25"/>
      <c r="BP409" s="25"/>
      <c r="BQ409" s="25"/>
      <c r="BR409" s="25">
        <v>80</v>
      </c>
      <c r="BS409" s="25"/>
      <c r="BT409" s="25"/>
      <c r="BU409" s="25"/>
      <c r="BV409" s="25"/>
    </row>
    <row r="410" spans="1:74" ht="12" customHeight="1" x14ac:dyDescent="0.25">
      <c r="A410" s="27"/>
      <c r="B410" s="43" t="s">
        <v>276</v>
      </c>
      <c r="C410" s="92" t="s">
        <v>364</v>
      </c>
      <c r="D410" s="93" t="s">
        <v>207</v>
      </c>
      <c r="E410" s="94" t="s">
        <v>290</v>
      </c>
      <c r="F410" s="91">
        <v>40252</v>
      </c>
      <c r="G410" s="14">
        <v>765</v>
      </c>
      <c r="H410" s="14" t="s">
        <v>48</v>
      </c>
      <c r="I410" s="95" t="s">
        <v>810</v>
      </c>
      <c r="J410" s="94" t="s">
        <v>145</v>
      </c>
      <c r="K410" s="44" t="s">
        <v>34</v>
      </c>
      <c r="L410" s="18" t="s">
        <v>40</v>
      </c>
      <c r="M410" s="107" t="s">
        <v>1330</v>
      </c>
      <c r="N410" s="65"/>
      <c r="O410" s="29"/>
      <c r="P410" s="33"/>
      <c r="Q410" s="34">
        <f t="shared" si="119"/>
        <v>0</v>
      </c>
      <c r="R410" s="34">
        <f t="shared" si="120"/>
        <v>0</v>
      </c>
      <c r="S410" s="34">
        <f t="shared" si="121"/>
        <v>0</v>
      </c>
      <c r="T410" s="34">
        <f t="shared" si="122"/>
        <v>0</v>
      </c>
      <c r="U410" s="34">
        <f t="shared" si="123"/>
        <v>1</v>
      </c>
      <c r="V410" s="34">
        <f t="shared" si="124"/>
        <v>91</v>
      </c>
      <c r="W410" s="34">
        <f t="shared" si="125"/>
        <v>0</v>
      </c>
      <c r="X410" s="34">
        <f t="shared" si="126"/>
        <v>0</v>
      </c>
      <c r="Y410" s="34">
        <f t="shared" si="127"/>
        <v>0</v>
      </c>
      <c r="Z410" s="34"/>
      <c r="AA410" s="71">
        <v>45577</v>
      </c>
      <c r="AB410" s="20" t="s">
        <v>1338</v>
      </c>
      <c r="AC410" s="21" t="s">
        <v>881</v>
      </c>
      <c r="AD410" s="35" t="s">
        <v>2204</v>
      </c>
      <c r="AE410" s="64"/>
      <c r="AF410" s="22"/>
      <c r="AG410" s="22"/>
      <c r="AH410" s="22"/>
      <c r="AI410" s="22"/>
      <c r="AJ410" s="22"/>
      <c r="AK410" s="22">
        <v>52</v>
      </c>
      <c r="AL410" s="22"/>
      <c r="AM410" s="22"/>
      <c r="AN410" s="22"/>
      <c r="AO410" s="22"/>
      <c r="AP410" s="23"/>
      <c r="AQ410" s="23"/>
      <c r="AR410" s="23"/>
      <c r="AS410" s="23"/>
      <c r="AT410" s="23"/>
      <c r="AU410" s="23"/>
      <c r="AV410" s="23">
        <v>37</v>
      </c>
      <c r="AW410" s="23"/>
      <c r="AX410" s="23"/>
      <c r="AY410" s="23"/>
      <c r="AZ410" s="23"/>
      <c r="BA410" s="24"/>
      <c r="BB410" s="24"/>
      <c r="BC410" s="24"/>
      <c r="BD410" s="24"/>
      <c r="BE410" s="24"/>
      <c r="BF410" s="24"/>
      <c r="BG410" s="24">
        <v>37</v>
      </c>
      <c r="BH410" s="24"/>
      <c r="BI410" s="24"/>
      <c r="BJ410" s="24"/>
      <c r="BK410" s="24"/>
      <c r="BL410" s="25"/>
      <c r="BM410" s="25"/>
      <c r="BN410" s="25"/>
      <c r="BO410" s="25"/>
      <c r="BP410" s="25"/>
      <c r="BQ410" s="25"/>
      <c r="BR410" s="25">
        <v>65</v>
      </c>
      <c r="BS410" s="25"/>
      <c r="BT410" s="25"/>
      <c r="BU410" s="25"/>
      <c r="BV410" s="25"/>
    </row>
    <row r="411" spans="1:74" ht="12" customHeight="1" x14ac:dyDescent="0.25">
      <c r="A411" s="27"/>
      <c r="B411" s="43" t="s">
        <v>276</v>
      </c>
      <c r="C411" s="96" t="s">
        <v>728</v>
      </c>
      <c r="D411" s="97" t="s">
        <v>116</v>
      </c>
      <c r="E411" s="98" t="s">
        <v>336</v>
      </c>
      <c r="F411" s="99">
        <v>40814</v>
      </c>
      <c r="G411" s="15">
        <v>869</v>
      </c>
      <c r="H411" s="29" t="s">
        <v>52</v>
      </c>
      <c r="I411" s="95" t="s">
        <v>810</v>
      </c>
      <c r="J411" s="98" t="s">
        <v>145</v>
      </c>
      <c r="K411" s="45" t="s">
        <v>34</v>
      </c>
      <c r="L411" s="18" t="s">
        <v>40</v>
      </c>
      <c r="M411" s="107" t="s">
        <v>1331</v>
      </c>
      <c r="N411" s="65"/>
      <c r="O411" s="37"/>
      <c r="P411" s="33"/>
      <c r="Q411" s="34">
        <f t="shared" si="119"/>
        <v>0</v>
      </c>
      <c r="R411" s="34">
        <f t="shared" si="120"/>
        <v>0</v>
      </c>
      <c r="S411" s="34">
        <f t="shared" si="121"/>
        <v>0</v>
      </c>
      <c r="T411" s="34">
        <f t="shared" si="122"/>
        <v>0</v>
      </c>
      <c r="U411" s="34">
        <f t="shared" si="123"/>
        <v>1</v>
      </c>
      <c r="V411" s="34">
        <f t="shared" si="124"/>
        <v>11</v>
      </c>
      <c r="W411" s="34">
        <f t="shared" si="125"/>
        <v>0</v>
      </c>
      <c r="X411" s="34">
        <f t="shared" si="126"/>
        <v>0</v>
      </c>
      <c r="Y411" s="34">
        <f t="shared" si="127"/>
        <v>0</v>
      </c>
      <c r="Z411" s="34"/>
      <c r="AA411" s="71">
        <v>45577</v>
      </c>
      <c r="AB411" s="20" t="s">
        <v>1338</v>
      </c>
      <c r="AC411" s="21" t="s">
        <v>881</v>
      </c>
      <c r="AD411" s="35" t="s">
        <v>2204</v>
      </c>
      <c r="AE411" s="64"/>
      <c r="AF411" s="22"/>
      <c r="AG411" s="22"/>
      <c r="AH411" s="22"/>
      <c r="AI411" s="22"/>
      <c r="AJ411" s="22"/>
      <c r="AK411" s="22">
        <v>25</v>
      </c>
      <c r="AL411" s="22"/>
      <c r="AM411" s="22"/>
      <c r="AN411" s="22"/>
      <c r="AO411" s="22"/>
      <c r="AP411" s="23"/>
      <c r="AQ411" s="23"/>
      <c r="AR411" s="23"/>
      <c r="AS411" s="23"/>
      <c r="AT411" s="23"/>
      <c r="AU411" s="23"/>
      <c r="AV411" s="23">
        <v>9</v>
      </c>
      <c r="AW411" s="23"/>
      <c r="AX411" s="23"/>
      <c r="AY411" s="23"/>
      <c r="AZ411" s="23"/>
      <c r="BA411" s="24"/>
      <c r="BB411" s="24"/>
      <c r="BC411" s="24"/>
      <c r="BD411" s="24"/>
      <c r="BE411" s="24"/>
      <c r="BF411" s="24"/>
      <c r="BG411" s="24">
        <v>52</v>
      </c>
      <c r="BH411" s="24"/>
      <c r="BI411" s="24"/>
      <c r="BJ411" s="24"/>
      <c r="BK411" s="24"/>
      <c r="BL411" s="25"/>
      <c r="BM411" s="25"/>
      <c r="BN411" s="25"/>
      <c r="BO411" s="25"/>
      <c r="BP411" s="25"/>
      <c r="BQ411" s="25"/>
      <c r="BR411" s="25">
        <v>25</v>
      </c>
      <c r="BS411" s="25"/>
      <c r="BT411" s="25"/>
      <c r="BU411" s="25"/>
      <c r="BV411" s="25"/>
    </row>
    <row r="412" spans="1:74" ht="12" customHeight="1" x14ac:dyDescent="0.25">
      <c r="A412" s="27"/>
      <c r="B412" s="43" t="s">
        <v>276</v>
      </c>
      <c r="C412" s="87" t="s">
        <v>1051</v>
      </c>
      <c r="D412" s="88" t="s">
        <v>334</v>
      </c>
      <c r="E412" s="88" t="s">
        <v>1052</v>
      </c>
      <c r="F412" s="89">
        <v>40405</v>
      </c>
      <c r="G412" s="29">
        <v>687</v>
      </c>
      <c r="H412" s="14" t="s">
        <v>48</v>
      </c>
      <c r="I412" s="90" t="s">
        <v>816</v>
      </c>
      <c r="J412" s="88" t="s">
        <v>79</v>
      </c>
      <c r="K412" s="44" t="s">
        <v>27</v>
      </c>
      <c r="L412" s="18" t="s">
        <v>40</v>
      </c>
      <c r="M412" s="107" t="s">
        <v>1332</v>
      </c>
      <c r="N412" s="65"/>
      <c r="O412" s="30"/>
      <c r="P412" s="33"/>
      <c r="Q412" s="34">
        <f t="shared" si="119"/>
        <v>0</v>
      </c>
      <c r="R412" s="34">
        <f t="shared" si="120"/>
        <v>0</v>
      </c>
      <c r="S412" s="34">
        <f t="shared" si="121"/>
        <v>0</v>
      </c>
      <c r="T412" s="34">
        <f t="shared" si="122"/>
        <v>0</v>
      </c>
      <c r="U412" s="34">
        <f t="shared" si="123"/>
        <v>1</v>
      </c>
      <c r="V412" s="34">
        <f t="shared" si="124"/>
        <v>7</v>
      </c>
      <c r="W412" s="34">
        <f t="shared" si="125"/>
        <v>0</v>
      </c>
      <c r="X412" s="34">
        <f t="shared" si="126"/>
        <v>0</v>
      </c>
      <c r="Y412" s="34">
        <f t="shared" si="127"/>
        <v>0</v>
      </c>
      <c r="Z412" s="34"/>
      <c r="AA412" s="71">
        <v>45577</v>
      </c>
      <c r="AB412" s="20" t="s">
        <v>1338</v>
      </c>
      <c r="AC412" s="21" t="s">
        <v>881</v>
      </c>
      <c r="AD412" s="35" t="s">
        <v>2204</v>
      </c>
      <c r="AE412" s="64"/>
      <c r="AF412" s="22"/>
      <c r="AG412" s="22"/>
      <c r="AH412" s="22"/>
      <c r="AI412" s="22"/>
      <c r="AJ412" s="22"/>
      <c r="AK412" s="22"/>
      <c r="AL412" s="22">
        <v>100</v>
      </c>
      <c r="AM412" s="22"/>
      <c r="AN412" s="22"/>
      <c r="AO412" s="22"/>
      <c r="AP412" s="23"/>
      <c r="AQ412" s="23"/>
      <c r="AR412" s="23"/>
      <c r="AS412" s="23"/>
      <c r="AT412" s="23"/>
      <c r="AU412" s="23"/>
      <c r="AV412" s="23">
        <v>22</v>
      </c>
      <c r="AW412" s="23"/>
      <c r="AX412" s="23"/>
      <c r="AY412" s="23"/>
      <c r="AZ412" s="23"/>
      <c r="BA412" s="24"/>
      <c r="BB412" s="24"/>
      <c r="BC412" s="24"/>
      <c r="BD412" s="24"/>
      <c r="BE412" s="24"/>
      <c r="BF412" s="24"/>
      <c r="BG412" s="24">
        <v>32</v>
      </c>
      <c r="BH412" s="24"/>
      <c r="BI412" s="24"/>
      <c r="BJ412" s="24"/>
      <c r="BK412" s="24"/>
      <c r="BL412" s="25"/>
      <c r="BM412" s="25"/>
      <c r="BN412" s="25"/>
      <c r="BO412" s="25"/>
      <c r="BP412" s="25"/>
      <c r="BQ412" s="25"/>
      <c r="BR412" s="25">
        <v>52</v>
      </c>
      <c r="BS412" s="25"/>
      <c r="BT412" s="25"/>
      <c r="BU412" s="25"/>
      <c r="BV412" s="25"/>
    </row>
    <row r="413" spans="1:74" ht="12" customHeight="1" x14ac:dyDescent="0.25">
      <c r="A413" s="27" t="e">
        <f>+#REF!+1</f>
        <v>#REF!</v>
      </c>
      <c r="B413" s="43" t="s">
        <v>276</v>
      </c>
      <c r="C413" s="87" t="s">
        <v>674</v>
      </c>
      <c r="D413" s="88" t="s">
        <v>382</v>
      </c>
      <c r="E413" s="88" t="s">
        <v>293</v>
      </c>
      <c r="F413" s="89">
        <v>40845</v>
      </c>
      <c r="G413" s="29">
        <v>705</v>
      </c>
      <c r="H413" s="29" t="s">
        <v>52</v>
      </c>
      <c r="I413" s="90" t="s">
        <v>791</v>
      </c>
      <c r="J413" s="88" t="s">
        <v>303</v>
      </c>
      <c r="K413" s="44" t="s">
        <v>34</v>
      </c>
      <c r="L413" s="18" t="s">
        <v>40</v>
      </c>
      <c r="M413" s="107" t="s">
        <v>1333</v>
      </c>
      <c r="N413" s="32"/>
      <c r="O413" s="30"/>
      <c r="P413" s="33"/>
      <c r="Q413" s="34">
        <f t="shared" si="119"/>
        <v>0</v>
      </c>
      <c r="R413" s="34">
        <f t="shared" si="120"/>
        <v>0</v>
      </c>
      <c r="S413" s="34">
        <f t="shared" si="121"/>
        <v>0</v>
      </c>
      <c r="T413" s="34">
        <f t="shared" si="122"/>
        <v>0</v>
      </c>
      <c r="U413" s="34">
        <f t="shared" si="123"/>
        <v>0</v>
      </c>
      <c r="V413" s="34">
        <f t="shared" si="124"/>
        <v>99</v>
      </c>
      <c r="W413" s="34">
        <f t="shared" si="125"/>
        <v>0</v>
      </c>
      <c r="X413" s="34">
        <f t="shared" si="126"/>
        <v>0</v>
      </c>
      <c r="Y413" s="34">
        <f t="shared" si="127"/>
        <v>0</v>
      </c>
      <c r="Z413" s="34"/>
      <c r="AA413" s="71">
        <v>45577</v>
      </c>
      <c r="AB413" s="20" t="s">
        <v>1338</v>
      </c>
      <c r="AC413" s="21" t="s">
        <v>881</v>
      </c>
      <c r="AD413" s="35" t="s">
        <v>2204</v>
      </c>
      <c r="AE413" s="64"/>
      <c r="AF413" s="22"/>
      <c r="AG413" s="22"/>
      <c r="AH413" s="22"/>
      <c r="AI413" s="22"/>
      <c r="AJ413" s="22"/>
      <c r="AK413" s="22">
        <v>32</v>
      </c>
      <c r="AL413" s="22"/>
      <c r="AM413" s="22"/>
      <c r="AN413" s="22"/>
      <c r="AO413" s="22"/>
      <c r="AP413" s="23"/>
      <c r="AQ413" s="23"/>
      <c r="AR413" s="23"/>
      <c r="AS413" s="23"/>
      <c r="AT413" s="23"/>
      <c r="AU413" s="23"/>
      <c r="AV413" s="23">
        <v>37</v>
      </c>
      <c r="AW413" s="23"/>
      <c r="AX413" s="23"/>
      <c r="AY413" s="23"/>
      <c r="AZ413" s="23"/>
      <c r="BA413" s="24"/>
      <c r="BB413" s="24"/>
      <c r="BC413" s="24"/>
      <c r="BD413" s="24"/>
      <c r="BE413" s="24"/>
      <c r="BF413" s="24"/>
      <c r="BG413" s="24">
        <v>23</v>
      </c>
      <c r="BH413" s="24"/>
      <c r="BI413" s="24"/>
      <c r="BJ413" s="24"/>
      <c r="BK413" s="24"/>
      <c r="BL413" s="25"/>
      <c r="BM413" s="25"/>
      <c r="BN413" s="25"/>
      <c r="BO413" s="25"/>
      <c r="BP413" s="25"/>
      <c r="BQ413" s="25"/>
      <c r="BR413" s="25">
        <v>7</v>
      </c>
      <c r="BS413" s="25"/>
      <c r="BT413" s="25"/>
      <c r="BU413" s="25"/>
      <c r="BV413" s="25"/>
    </row>
    <row r="414" spans="1:74" ht="12" customHeight="1" x14ac:dyDescent="0.25">
      <c r="A414" s="27"/>
      <c r="B414" s="43" t="s">
        <v>276</v>
      </c>
      <c r="C414" s="87" t="s">
        <v>673</v>
      </c>
      <c r="D414" s="88" t="s">
        <v>306</v>
      </c>
      <c r="E414" s="88" t="s">
        <v>259</v>
      </c>
      <c r="F414" s="89">
        <v>40371</v>
      </c>
      <c r="G414" s="29">
        <v>656</v>
      </c>
      <c r="H414" s="14" t="s">
        <v>48</v>
      </c>
      <c r="I414" s="90" t="s">
        <v>1491</v>
      </c>
      <c r="J414" s="88" t="s">
        <v>1492</v>
      </c>
      <c r="K414" s="44" t="s">
        <v>34</v>
      </c>
      <c r="L414" s="18" t="s">
        <v>40</v>
      </c>
      <c r="M414" s="107" t="s">
        <v>1334</v>
      </c>
      <c r="N414" s="65"/>
      <c r="O414" s="41"/>
      <c r="P414" s="33"/>
      <c r="Q414" s="34">
        <f t="shared" si="119"/>
        <v>0</v>
      </c>
      <c r="R414" s="34">
        <f t="shared" si="120"/>
        <v>0</v>
      </c>
      <c r="S414" s="34">
        <f t="shared" si="121"/>
        <v>0</v>
      </c>
      <c r="T414" s="34">
        <f t="shared" si="122"/>
        <v>0</v>
      </c>
      <c r="U414" s="34">
        <f t="shared" si="123"/>
        <v>0</v>
      </c>
      <c r="V414" s="34">
        <f t="shared" si="124"/>
        <v>93</v>
      </c>
      <c r="W414" s="34">
        <f t="shared" si="125"/>
        <v>0</v>
      </c>
      <c r="X414" s="34">
        <f t="shared" si="126"/>
        <v>0</v>
      </c>
      <c r="Y414" s="34">
        <f t="shared" si="127"/>
        <v>0</v>
      </c>
      <c r="Z414" s="34"/>
      <c r="AA414" s="71">
        <v>45577</v>
      </c>
      <c r="AB414" s="20" t="s">
        <v>1338</v>
      </c>
      <c r="AC414" s="21" t="s">
        <v>881</v>
      </c>
      <c r="AD414" s="35" t="s">
        <v>2204</v>
      </c>
      <c r="AE414" s="64"/>
      <c r="AF414" s="22"/>
      <c r="AG414" s="22"/>
      <c r="AH414" s="22"/>
      <c r="AI414" s="22"/>
      <c r="AJ414" s="22"/>
      <c r="AK414" s="22">
        <v>11</v>
      </c>
      <c r="AL414" s="22"/>
      <c r="AM414" s="22"/>
      <c r="AN414" s="22"/>
      <c r="AO414" s="22"/>
      <c r="AP414" s="23"/>
      <c r="AQ414" s="23"/>
      <c r="AR414" s="23"/>
      <c r="AS414" s="23"/>
      <c r="AT414" s="23"/>
      <c r="AU414" s="23"/>
      <c r="AV414" s="23">
        <v>13</v>
      </c>
      <c r="AW414" s="23"/>
      <c r="AX414" s="23"/>
      <c r="AY414" s="23"/>
      <c r="AZ414" s="23"/>
      <c r="BA414" s="24"/>
      <c r="BB414" s="24"/>
      <c r="BC414" s="24"/>
      <c r="BD414" s="24"/>
      <c r="BE414" s="24"/>
      <c r="BF414" s="24"/>
      <c r="BG414" s="24">
        <v>52</v>
      </c>
      <c r="BH414" s="24"/>
      <c r="BI414" s="24"/>
      <c r="BJ414" s="24"/>
      <c r="BK414" s="24"/>
      <c r="BL414" s="25"/>
      <c r="BM414" s="25"/>
      <c r="BN414" s="25"/>
      <c r="BO414" s="25"/>
      <c r="BP414" s="25"/>
      <c r="BQ414" s="25"/>
      <c r="BR414" s="25">
        <v>17</v>
      </c>
      <c r="BS414" s="25"/>
      <c r="BT414" s="25"/>
      <c r="BU414" s="25"/>
      <c r="BV414" s="25"/>
    </row>
    <row r="415" spans="1:74" ht="12" customHeight="1" x14ac:dyDescent="0.25">
      <c r="A415" s="27" t="e">
        <f>+#REF!+1</f>
        <v>#REF!</v>
      </c>
      <c r="B415" s="43" t="s">
        <v>276</v>
      </c>
      <c r="C415" s="87" t="s">
        <v>680</v>
      </c>
      <c r="D415" s="88" t="s">
        <v>430</v>
      </c>
      <c r="E415" s="88" t="s">
        <v>239</v>
      </c>
      <c r="F415" s="89">
        <v>40584</v>
      </c>
      <c r="G415" s="29">
        <v>691</v>
      </c>
      <c r="H415" s="29" t="s">
        <v>52</v>
      </c>
      <c r="I415" s="90" t="s">
        <v>775</v>
      </c>
      <c r="J415" s="88" t="s">
        <v>448</v>
      </c>
      <c r="K415" s="44" t="s">
        <v>27</v>
      </c>
      <c r="L415" s="18" t="s">
        <v>40</v>
      </c>
      <c r="M415" s="107" t="s">
        <v>1335</v>
      </c>
      <c r="N415" s="32"/>
      <c r="O415" s="37"/>
      <c r="P415" s="33"/>
      <c r="Q415" s="34">
        <f t="shared" si="119"/>
        <v>0</v>
      </c>
      <c r="R415" s="34">
        <f t="shared" si="120"/>
        <v>0</v>
      </c>
      <c r="S415" s="34">
        <f t="shared" si="121"/>
        <v>0</v>
      </c>
      <c r="T415" s="34">
        <f t="shared" si="122"/>
        <v>0</v>
      </c>
      <c r="U415" s="34">
        <f t="shared" si="123"/>
        <v>0</v>
      </c>
      <c r="V415" s="34">
        <f t="shared" si="124"/>
        <v>92</v>
      </c>
      <c r="W415" s="34">
        <f t="shared" si="125"/>
        <v>0</v>
      </c>
      <c r="X415" s="34">
        <f t="shared" si="126"/>
        <v>0</v>
      </c>
      <c r="Y415" s="34">
        <f t="shared" si="127"/>
        <v>0</v>
      </c>
      <c r="Z415" s="34"/>
      <c r="AA415" s="71">
        <v>45577</v>
      </c>
      <c r="AB415" s="20" t="s">
        <v>1338</v>
      </c>
      <c r="AC415" s="21" t="s">
        <v>881</v>
      </c>
      <c r="AD415" s="35" t="s">
        <v>2204</v>
      </c>
      <c r="AE415" s="64"/>
      <c r="AF415" s="22"/>
      <c r="AG415" s="22"/>
      <c r="AH415" s="22"/>
      <c r="AI415" s="22"/>
      <c r="AJ415" s="22"/>
      <c r="AK415" s="22">
        <v>13</v>
      </c>
      <c r="AL415" s="22"/>
      <c r="AM415" s="22"/>
      <c r="AN415" s="22"/>
      <c r="AO415" s="22"/>
      <c r="AP415" s="23"/>
      <c r="AQ415" s="23"/>
      <c r="AR415" s="23"/>
      <c r="AS415" s="23"/>
      <c r="AT415" s="23"/>
      <c r="AU415" s="23"/>
      <c r="AV415" s="23">
        <v>23</v>
      </c>
      <c r="AW415" s="23"/>
      <c r="AX415" s="23"/>
      <c r="AY415" s="23"/>
      <c r="AZ415" s="23"/>
      <c r="BA415" s="24"/>
      <c r="BB415" s="24"/>
      <c r="BC415" s="24"/>
      <c r="BD415" s="24"/>
      <c r="BE415" s="24"/>
      <c r="BF415" s="24"/>
      <c r="BG415" s="24">
        <v>24</v>
      </c>
      <c r="BH415" s="24"/>
      <c r="BI415" s="24"/>
      <c r="BJ415" s="24"/>
      <c r="BK415" s="24"/>
      <c r="BL415" s="25"/>
      <c r="BM415" s="25"/>
      <c r="BN415" s="25"/>
      <c r="BO415" s="25"/>
      <c r="BP415" s="25"/>
      <c r="BQ415" s="25"/>
      <c r="BR415" s="25">
        <v>32</v>
      </c>
      <c r="BS415" s="25"/>
      <c r="BT415" s="25"/>
      <c r="BU415" s="25"/>
      <c r="BV415" s="25"/>
    </row>
    <row r="416" spans="1:74" ht="12" customHeight="1" x14ac:dyDescent="0.25">
      <c r="A416" s="27"/>
      <c r="B416" s="43" t="s">
        <v>276</v>
      </c>
      <c r="C416" s="87" t="s">
        <v>678</v>
      </c>
      <c r="D416" s="88" t="s">
        <v>376</v>
      </c>
      <c r="E416" s="88" t="s">
        <v>377</v>
      </c>
      <c r="F416" s="89">
        <v>40234</v>
      </c>
      <c r="G416" s="29">
        <v>630</v>
      </c>
      <c r="H416" s="14" t="s">
        <v>48</v>
      </c>
      <c r="I416" s="90" t="s">
        <v>789</v>
      </c>
      <c r="J416" s="88" t="s">
        <v>310</v>
      </c>
      <c r="K416" s="44" t="s">
        <v>34</v>
      </c>
      <c r="L416" s="18" t="s">
        <v>40</v>
      </c>
      <c r="M416" s="107" t="s">
        <v>1336</v>
      </c>
      <c r="N416" s="65"/>
      <c r="O416" s="41"/>
      <c r="P416" s="33"/>
      <c r="Q416" s="34">
        <f t="shared" si="119"/>
        <v>0</v>
      </c>
      <c r="R416" s="34">
        <f t="shared" si="120"/>
        <v>0</v>
      </c>
      <c r="S416" s="34">
        <f t="shared" si="121"/>
        <v>0</v>
      </c>
      <c r="T416" s="34">
        <f t="shared" si="122"/>
        <v>0</v>
      </c>
      <c r="U416" s="34">
        <f t="shared" si="123"/>
        <v>0</v>
      </c>
      <c r="V416" s="34">
        <f t="shared" si="124"/>
        <v>92</v>
      </c>
      <c r="W416" s="34">
        <f t="shared" si="125"/>
        <v>0</v>
      </c>
      <c r="X416" s="34">
        <f t="shared" si="126"/>
        <v>0</v>
      </c>
      <c r="Y416" s="34">
        <f t="shared" si="127"/>
        <v>0</v>
      </c>
      <c r="Z416" s="34"/>
      <c r="AA416" s="71">
        <v>45577</v>
      </c>
      <c r="AB416" s="20" t="s">
        <v>1338</v>
      </c>
      <c r="AC416" s="21" t="s">
        <v>881</v>
      </c>
      <c r="AD416" s="35" t="s">
        <v>2204</v>
      </c>
      <c r="AE416" s="64"/>
      <c r="AF416" s="22"/>
      <c r="AG416" s="22"/>
      <c r="AH416" s="22"/>
      <c r="AI416" s="22"/>
      <c r="AJ416" s="22"/>
      <c r="AK416" s="22">
        <v>32</v>
      </c>
      <c r="AL416" s="22"/>
      <c r="AM416" s="22"/>
      <c r="AN416" s="22"/>
      <c r="AO416" s="22"/>
      <c r="AP416" s="23"/>
      <c r="AQ416" s="23"/>
      <c r="AR416" s="23"/>
      <c r="AS416" s="23"/>
      <c r="AT416" s="23"/>
      <c r="AU416" s="23"/>
      <c r="AV416" s="23">
        <v>23</v>
      </c>
      <c r="AW416" s="23"/>
      <c r="AX416" s="23"/>
      <c r="AY416" s="23"/>
      <c r="AZ416" s="23"/>
      <c r="BA416" s="24"/>
      <c r="BB416" s="24"/>
      <c r="BC416" s="24"/>
      <c r="BD416" s="24"/>
      <c r="BE416" s="24"/>
      <c r="BF416" s="24"/>
      <c r="BG416" s="24">
        <v>13</v>
      </c>
      <c r="BH416" s="24"/>
      <c r="BI416" s="24"/>
      <c r="BJ416" s="24"/>
      <c r="BK416" s="24"/>
      <c r="BL416" s="25"/>
      <c r="BM416" s="25"/>
      <c r="BN416" s="25"/>
      <c r="BO416" s="25"/>
      <c r="BP416" s="25"/>
      <c r="BQ416" s="25"/>
      <c r="BR416" s="25">
        <v>24</v>
      </c>
      <c r="BS416" s="25"/>
      <c r="BT416" s="25"/>
      <c r="BU416" s="25"/>
      <c r="BV416" s="25"/>
    </row>
    <row r="417" spans="1:74" ht="12" customHeight="1" x14ac:dyDescent="0.25">
      <c r="A417" s="27"/>
      <c r="B417" s="43" t="s">
        <v>276</v>
      </c>
      <c r="C417" s="96" t="s">
        <v>716</v>
      </c>
      <c r="D417" s="97" t="s">
        <v>386</v>
      </c>
      <c r="E417" s="98" t="s">
        <v>246</v>
      </c>
      <c r="F417" s="99">
        <v>40484</v>
      </c>
      <c r="G417" s="15">
        <v>632</v>
      </c>
      <c r="H417" s="14" t="s">
        <v>48</v>
      </c>
      <c r="I417" s="95" t="s">
        <v>776</v>
      </c>
      <c r="J417" s="98" t="s">
        <v>218</v>
      </c>
      <c r="K417" s="45" t="s">
        <v>27</v>
      </c>
      <c r="L417" s="18" t="s">
        <v>40</v>
      </c>
      <c r="M417" s="107" t="s">
        <v>1337</v>
      </c>
      <c r="N417" s="65"/>
      <c r="O417" s="30"/>
      <c r="P417" s="33"/>
      <c r="Q417" s="34">
        <f t="shared" si="119"/>
        <v>0</v>
      </c>
      <c r="R417" s="34">
        <f t="shared" si="120"/>
        <v>0</v>
      </c>
      <c r="S417" s="34">
        <f t="shared" si="121"/>
        <v>0</v>
      </c>
      <c r="T417" s="34">
        <f t="shared" si="122"/>
        <v>0</v>
      </c>
      <c r="U417" s="34">
        <f t="shared" si="123"/>
        <v>0</v>
      </c>
      <c r="V417" s="34">
        <f t="shared" si="124"/>
        <v>86</v>
      </c>
      <c r="W417" s="34">
        <f t="shared" si="125"/>
        <v>0</v>
      </c>
      <c r="X417" s="34">
        <f t="shared" si="126"/>
        <v>0</v>
      </c>
      <c r="Y417" s="34">
        <f t="shared" si="127"/>
        <v>0</v>
      </c>
      <c r="Z417" s="34"/>
      <c r="AA417" s="71">
        <v>45577</v>
      </c>
      <c r="AB417" s="20" t="s">
        <v>1338</v>
      </c>
      <c r="AC417" s="21" t="s">
        <v>881</v>
      </c>
      <c r="AD417" s="35" t="s">
        <v>2204</v>
      </c>
      <c r="AE417" s="64"/>
      <c r="AF417" s="22"/>
      <c r="AG417" s="22"/>
      <c r="AH417" s="22"/>
      <c r="AI417" s="22"/>
      <c r="AJ417" s="22"/>
      <c r="AK417" s="22">
        <v>17</v>
      </c>
      <c r="AL417" s="22"/>
      <c r="AM417" s="22"/>
      <c r="AN417" s="22"/>
      <c r="AO417" s="22"/>
      <c r="AP417" s="23"/>
      <c r="AQ417" s="23"/>
      <c r="AR417" s="23"/>
      <c r="AS417" s="23"/>
      <c r="AT417" s="23"/>
      <c r="AU417" s="23"/>
      <c r="AV417" s="23">
        <v>28</v>
      </c>
      <c r="AW417" s="23"/>
      <c r="AX417" s="23"/>
      <c r="AY417" s="23"/>
      <c r="AZ417" s="23"/>
      <c r="BA417" s="24"/>
      <c r="BB417" s="24"/>
      <c r="BC417" s="24"/>
      <c r="BD417" s="24"/>
      <c r="BE417" s="24"/>
      <c r="BF417" s="24"/>
      <c r="BG417" s="24">
        <v>13</v>
      </c>
      <c r="BH417" s="24"/>
      <c r="BI417" s="24"/>
      <c r="BJ417" s="24"/>
      <c r="BK417" s="24"/>
      <c r="BL417" s="25"/>
      <c r="BM417" s="25"/>
      <c r="BN417" s="25"/>
      <c r="BO417" s="25"/>
      <c r="BP417" s="25"/>
      <c r="BQ417" s="25"/>
      <c r="BR417" s="25">
        <v>28</v>
      </c>
      <c r="BS417" s="25"/>
      <c r="BT417" s="25"/>
      <c r="BU417" s="25"/>
      <c r="BV417" s="25"/>
    </row>
    <row r="418" spans="1:74" ht="12" customHeight="1" x14ac:dyDescent="0.25">
      <c r="A418" s="27"/>
      <c r="B418" s="43" t="s">
        <v>276</v>
      </c>
      <c r="C418" s="96" t="s">
        <v>732</v>
      </c>
      <c r="D418" s="97" t="s">
        <v>733</v>
      </c>
      <c r="E418" s="98" t="s">
        <v>734</v>
      </c>
      <c r="F418" s="99">
        <v>40323</v>
      </c>
      <c r="G418" s="15">
        <v>622</v>
      </c>
      <c r="H418" s="14" t="s">
        <v>48</v>
      </c>
      <c r="I418" s="95" t="s">
        <v>773</v>
      </c>
      <c r="J418" s="98" t="s">
        <v>142</v>
      </c>
      <c r="K418" s="45" t="s">
        <v>34</v>
      </c>
      <c r="L418" s="36" t="s">
        <v>94</v>
      </c>
      <c r="M418" s="107" t="s">
        <v>2112</v>
      </c>
      <c r="N418" s="65"/>
      <c r="O418" s="30"/>
      <c r="P418" s="33"/>
      <c r="Q418" s="34">
        <f t="shared" ref="Q418:Q457" si="128">MOD(AF418+AQ418+BB418+BM418+ROUND((AG418+AR418+BC418+BN418-R418)/100,),100)</f>
        <v>0</v>
      </c>
      <c r="R418" s="34">
        <f t="shared" ref="R418:R457" si="129">MOD(AG418+AR418+BC418+BN418+ROUND((AH418+AS418+BD418+BO418-S418)/100,),100)</f>
        <v>0</v>
      </c>
      <c r="S418" s="34">
        <f t="shared" ref="S418:S457" si="130">MOD(AH418+AS418+BD418+BO418+ROUND((AI418+AT418+BE418+BP418-T418)/100,),100)</f>
        <v>0</v>
      </c>
      <c r="T418" s="34">
        <f t="shared" ref="T418:T457" si="131">MOD(AI418+AT418+BE418+BP418+ROUND((AJ418+AU418+BF418+BQ418-U418)/100,),100)</f>
        <v>0</v>
      </c>
      <c r="U418" s="34">
        <f t="shared" ref="U418:U457" si="132">MOD(AJ418+AU418+BF418+BQ418+ROUND((AK418+AV418+BG418+BR418-V418)/100,),100)</f>
        <v>0</v>
      </c>
      <c r="V418" s="34">
        <f t="shared" ref="V418:V457" si="133">MOD(AK418+AV418+BG418+BR418+ROUND((AL418+AW418+BH418+BS418-W418)/100,),100)</f>
        <v>81</v>
      </c>
      <c r="W418" s="34">
        <f t="shared" ref="W418:W457" si="134">MOD(AL418+AW418+BH418+BS418+ROUND((AM418+AX418+BI418+BT418-X418)/100,),100)</f>
        <v>0</v>
      </c>
      <c r="X418" s="34">
        <f t="shared" ref="X418:X457" si="135">MOD(AM418+AX418+BI418+BT418+ROUND((AN418+AY418+BJ418+BU418-Y418)/100,),100)</f>
        <v>0</v>
      </c>
      <c r="Y418" s="34">
        <f t="shared" ref="Y418:Y457" si="136">MOD(AN418+AY418+BJ418+BU418+ROUND((AO418+AZ418+BK418+BV418-Z418)/100,),100)</f>
        <v>0</v>
      </c>
      <c r="Z418" s="34"/>
      <c r="AA418" s="71">
        <v>45577</v>
      </c>
      <c r="AB418" s="20" t="s">
        <v>1338</v>
      </c>
      <c r="AC418" s="21" t="s">
        <v>881</v>
      </c>
      <c r="AD418" s="35" t="s">
        <v>2260</v>
      </c>
      <c r="AE418" s="64"/>
      <c r="AF418" s="22"/>
      <c r="AG418" s="22"/>
      <c r="AH418" s="22"/>
      <c r="AI418" s="22"/>
      <c r="AJ418" s="22"/>
      <c r="AK418" s="22">
        <v>28</v>
      </c>
      <c r="AL418" s="22"/>
      <c r="AM418" s="22"/>
      <c r="AN418" s="22"/>
      <c r="AO418" s="22"/>
      <c r="AP418" s="23"/>
      <c r="AQ418" s="23"/>
      <c r="AR418" s="23"/>
      <c r="AS418" s="23"/>
      <c r="AT418" s="23"/>
      <c r="AU418" s="23"/>
      <c r="AV418" s="23">
        <v>52</v>
      </c>
      <c r="AW418" s="23"/>
      <c r="AX418" s="23"/>
      <c r="AY418" s="23"/>
      <c r="AZ418" s="23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5"/>
      <c r="BM418" s="25"/>
      <c r="BN418" s="25"/>
      <c r="BO418" s="25"/>
      <c r="BP418" s="25"/>
      <c r="BQ418" s="25"/>
      <c r="BR418" s="25"/>
      <c r="BS418" s="25">
        <v>100</v>
      </c>
      <c r="BT418" s="25"/>
      <c r="BU418" s="25"/>
      <c r="BV418" s="25"/>
    </row>
    <row r="419" spans="1:74" ht="12" customHeight="1" x14ac:dyDescent="0.25">
      <c r="A419" s="27"/>
      <c r="B419" s="43" t="s">
        <v>276</v>
      </c>
      <c r="C419" s="96" t="s">
        <v>1132</v>
      </c>
      <c r="D419" s="97" t="s">
        <v>865</v>
      </c>
      <c r="E419" s="98" t="s">
        <v>866</v>
      </c>
      <c r="F419" s="99">
        <v>40699</v>
      </c>
      <c r="G419" s="15">
        <v>724</v>
      </c>
      <c r="H419" s="29" t="s">
        <v>52</v>
      </c>
      <c r="I419" s="95" t="s">
        <v>789</v>
      </c>
      <c r="J419" s="98" t="s">
        <v>310</v>
      </c>
      <c r="K419" s="45" t="s">
        <v>34</v>
      </c>
      <c r="L419" s="36" t="s">
        <v>94</v>
      </c>
      <c r="M419" s="107" t="s">
        <v>2113</v>
      </c>
      <c r="N419" s="32"/>
      <c r="O419" s="37"/>
      <c r="P419" s="33"/>
      <c r="Q419" s="34">
        <f t="shared" si="128"/>
        <v>0</v>
      </c>
      <c r="R419" s="34">
        <f t="shared" si="129"/>
        <v>0</v>
      </c>
      <c r="S419" s="34">
        <f t="shared" si="130"/>
        <v>0</v>
      </c>
      <c r="T419" s="34">
        <f t="shared" si="131"/>
        <v>0</v>
      </c>
      <c r="U419" s="34">
        <f t="shared" si="132"/>
        <v>0</v>
      </c>
      <c r="V419" s="34">
        <f t="shared" si="133"/>
        <v>80</v>
      </c>
      <c r="W419" s="34">
        <f t="shared" si="134"/>
        <v>0</v>
      </c>
      <c r="X419" s="34">
        <f t="shared" si="135"/>
        <v>0</v>
      </c>
      <c r="Y419" s="34">
        <f t="shared" si="136"/>
        <v>0</v>
      </c>
      <c r="Z419" s="34"/>
      <c r="AA419" s="71">
        <v>45577</v>
      </c>
      <c r="AB419" s="20" t="s">
        <v>1338</v>
      </c>
      <c r="AC419" s="21" t="s">
        <v>881</v>
      </c>
      <c r="AD419" s="35" t="s">
        <v>2260</v>
      </c>
      <c r="AE419" s="64"/>
      <c r="AF419" s="22"/>
      <c r="AG419" s="22"/>
      <c r="AH419" s="22"/>
      <c r="AI419" s="22"/>
      <c r="AJ419" s="22"/>
      <c r="AK419" s="22"/>
      <c r="AL419" s="22">
        <v>100</v>
      </c>
      <c r="AM419" s="22"/>
      <c r="AN419" s="22"/>
      <c r="AO419" s="22"/>
      <c r="AP419" s="23"/>
      <c r="AQ419" s="23"/>
      <c r="AR419" s="23"/>
      <c r="AS419" s="23"/>
      <c r="AT419" s="23"/>
      <c r="AU419" s="23"/>
      <c r="AV419" s="23">
        <v>25</v>
      </c>
      <c r="AW419" s="23"/>
      <c r="AX419" s="23"/>
      <c r="AY419" s="23"/>
      <c r="AZ419" s="23"/>
      <c r="BA419" s="24"/>
      <c r="BB419" s="24"/>
      <c r="BC419" s="24"/>
      <c r="BD419" s="24"/>
      <c r="BE419" s="24"/>
      <c r="BF419" s="24"/>
      <c r="BG419" s="24">
        <v>17</v>
      </c>
      <c r="BH419" s="24"/>
      <c r="BI419" s="24"/>
      <c r="BJ419" s="24"/>
      <c r="BK419" s="24"/>
      <c r="BL419" s="25"/>
      <c r="BM419" s="25"/>
      <c r="BN419" s="25"/>
      <c r="BO419" s="25"/>
      <c r="BP419" s="25"/>
      <c r="BQ419" s="25"/>
      <c r="BR419" s="25">
        <v>37</v>
      </c>
      <c r="BS419" s="25"/>
      <c r="BT419" s="25"/>
      <c r="BU419" s="25"/>
      <c r="BV419" s="25"/>
    </row>
    <row r="420" spans="1:74" ht="12" customHeight="1" x14ac:dyDescent="0.25">
      <c r="A420" s="27"/>
      <c r="B420" s="43" t="s">
        <v>276</v>
      </c>
      <c r="C420" s="96" t="s">
        <v>730</v>
      </c>
      <c r="D420" s="97" t="s">
        <v>731</v>
      </c>
      <c r="E420" s="98" t="s">
        <v>289</v>
      </c>
      <c r="F420" s="99">
        <v>40908</v>
      </c>
      <c r="G420" s="15">
        <v>631</v>
      </c>
      <c r="H420" s="29" t="s">
        <v>52</v>
      </c>
      <c r="I420" s="95" t="s">
        <v>791</v>
      </c>
      <c r="J420" s="98" t="s">
        <v>303</v>
      </c>
      <c r="K420" s="45" t="s">
        <v>34</v>
      </c>
      <c r="L420" s="36" t="s">
        <v>94</v>
      </c>
      <c r="M420" s="107" t="s">
        <v>2115</v>
      </c>
      <c r="N420" s="32"/>
      <c r="O420" s="37"/>
      <c r="P420" s="33"/>
      <c r="Q420" s="34">
        <f t="shared" si="128"/>
        <v>0</v>
      </c>
      <c r="R420" s="34">
        <f t="shared" si="129"/>
        <v>0</v>
      </c>
      <c r="S420" s="34">
        <f t="shared" si="130"/>
        <v>0</v>
      </c>
      <c r="T420" s="34">
        <f t="shared" si="131"/>
        <v>0</v>
      </c>
      <c r="U420" s="34">
        <f t="shared" si="132"/>
        <v>0</v>
      </c>
      <c r="V420" s="34">
        <f t="shared" si="133"/>
        <v>66</v>
      </c>
      <c r="W420" s="34">
        <f t="shared" si="134"/>
        <v>0</v>
      </c>
      <c r="X420" s="34">
        <f t="shared" si="135"/>
        <v>0</v>
      </c>
      <c r="Y420" s="34">
        <f t="shared" si="136"/>
        <v>0</v>
      </c>
      <c r="Z420" s="34"/>
      <c r="AA420" s="71">
        <v>45577</v>
      </c>
      <c r="AB420" s="20" t="s">
        <v>1338</v>
      </c>
      <c r="AC420" s="21" t="s">
        <v>881</v>
      </c>
      <c r="AD420" s="35" t="s">
        <v>2260</v>
      </c>
      <c r="AE420" s="64"/>
      <c r="AF420" s="22"/>
      <c r="AG420" s="22"/>
      <c r="AH420" s="22"/>
      <c r="AI420" s="22"/>
      <c r="AJ420" s="22"/>
      <c r="AK420" s="22">
        <v>28</v>
      </c>
      <c r="AL420" s="22"/>
      <c r="AM420" s="22"/>
      <c r="AN420" s="22"/>
      <c r="AO420" s="22"/>
      <c r="AP420" s="23"/>
      <c r="AQ420" s="23"/>
      <c r="AR420" s="23"/>
      <c r="AS420" s="23"/>
      <c r="AT420" s="23"/>
      <c r="AU420" s="23"/>
      <c r="AV420" s="23">
        <v>22</v>
      </c>
      <c r="AW420" s="23"/>
      <c r="AX420" s="23"/>
      <c r="AY420" s="23"/>
      <c r="AZ420" s="23"/>
      <c r="BA420" s="24"/>
      <c r="BB420" s="24"/>
      <c r="BC420" s="24"/>
      <c r="BD420" s="24"/>
      <c r="BE420" s="24"/>
      <c r="BF420" s="24"/>
      <c r="BG420" s="24">
        <v>7</v>
      </c>
      <c r="BH420" s="24"/>
      <c r="BI420" s="24"/>
      <c r="BJ420" s="24"/>
      <c r="BK420" s="24"/>
      <c r="BL420" s="25"/>
      <c r="BM420" s="25"/>
      <c r="BN420" s="25"/>
      <c r="BO420" s="25"/>
      <c r="BP420" s="25"/>
      <c r="BQ420" s="25"/>
      <c r="BR420" s="25">
        <v>9</v>
      </c>
      <c r="BS420" s="25"/>
      <c r="BT420" s="25"/>
      <c r="BU420" s="25"/>
      <c r="BV420" s="25"/>
    </row>
    <row r="421" spans="1:74" ht="12" customHeight="1" x14ac:dyDescent="0.25">
      <c r="A421" s="27"/>
      <c r="B421" s="43" t="s">
        <v>276</v>
      </c>
      <c r="C421" s="92" t="s">
        <v>1030</v>
      </c>
      <c r="D421" s="93" t="s">
        <v>1031</v>
      </c>
      <c r="E421" s="94" t="s">
        <v>384</v>
      </c>
      <c r="F421" s="91">
        <v>40488</v>
      </c>
      <c r="G421" s="14">
        <v>716</v>
      </c>
      <c r="H421" s="14" t="s">
        <v>48</v>
      </c>
      <c r="I421" s="95" t="s">
        <v>810</v>
      </c>
      <c r="J421" s="94" t="s">
        <v>145</v>
      </c>
      <c r="K421" s="44" t="s">
        <v>34</v>
      </c>
      <c r="L421" s="36" t="s">
        <v>94</v>
      </c>
      <c r="M421" s="107" t="s">
        <v>2116</v>
      </c>
      <c r="N421" s="65"/>
      <c r="O421" s="30"/>
      <c r="P421" s="33"/>
      <c r="Q421" s="34">
        <f t="shared" si="128"/>
        <v>0</v>
      </c>
      <c r="R421" s="34">
        <f t="shared" si="129"/>
        <v>0</v>
      </c>
      <c r="S421" s="34">
        <f t="shared" si="130"/>
        <v>0</v>
      </c>
      <c r="T421" s="34">
        <f t="shared" si="131"/>
        <v>0</v>
      </c>
      <c r="U421" s="34">
        <f t="shared" si="132"/>
        <v>0</v>
      </c>
      <c r="V421" s="34">
        <f t="shared" si="133"/>
        <v>59</v>
      </c>
      <c r="W421" s="34">
        <f t="shared" si="134"/>
        <v>0</v>
      </c>
      <c r="X421" s="34">
        <f t="shared" si="135"/>
        <v>0</v>
      </c>
      <c r="Y421" s="34">
        <f t="shared" si="136"/>
        <v>0</v>
      </c>
      <c r="Z421" s="34"/>
      <c r="AA421" s="71">
        <v>45577</v>
      </c>
      <c r="AB421" s="20" t="s">
        <v>1338</v>
      </c>
      <c r="AC421" s="21" t="s">
        <v>881</v>
      </c>
      <c r="AD421" s="35" t="s">
        <v>2260</v>
      </c>
      <c r="AE421" s="64"/>
      <c r="AF421" s="22"/>
      <c r="AG421" s="22"/>
      <c r="AH421" s="22"/>
      <c r="AI421" s="22"/>
      <c r="AJ421" s="22"/>
      <c r="AK421" s="22"/>
      <c r="AL421" s="22">
        <v>100</v>
      </c>
      <c r="AM421" s="22"/>
      <c r="AN421" s="22"/>
      <c r="AO421" s="22"/>
      <c r="AP421" s="23"/>
      <c r="AQ421" s="23"/>
      <c r="AR421" s="23"/>
      <c r="AS421" s="23"/>
      <c r="AT421" s="23"/>
      <c r="AU421" s="23"/>
      <c r="AV421" s="23">
        <v>24</v>
      </c>
      <c r="AW421" s="23"/>
      <c r="AX421" s="23"/>
      <c r="AY421" s="23"/>
      <c r="AZ421" s="23"/>
      <c r="BA421" s="24"/>
      <c r="BB421" s="24"/>
      <c r="BC421" s="24"/>
      <c r="BD421" s="24"/>
      <c r="BE421" s="24"/>
      <c r="BF421" s="24"/>
      <c r="BG421" s="24">
        <v>9</v>
      </c>
      <c r="BH421" s="24"/>
      <c r="BI421" s="24"/>
      <c r="BJ421" s="24"/>
      <c r="BK421" s="24"/>
      <c r="BL421" s="25"/>
      <c r="BM421" s="25"/>
      <c r="BN421" s="25"/>
      <c r="BO421" s="25"/>
      <c r="BP421" s="25"/>
      <c r="BQ421" s="25"/>
      <c r="BR421" s="25">
        <v>25</v>
      </c>
      <c r="BS421" s="25"/>
      <c r="BT421" s="25"/>
      <c r="BU421" s="25"/>
      <c r="BV421" s="25"/>
    </row>
    <row r="422" spans="1:74" ht="12" customHeight="1" x14ac:dyDescent="0.25">
      <c r="A422" s="27"/>
      <c r="B422" s="43" t="s">
        <v>276</v>
      </c>
      <c r="C422" s="92" t="s">
        <v>380</v>
      </c>
      <c r="D422" s="93" t="s">
        <v>381</v>
      </c>
      <c r="E422" s="94" t="s">
        <v>240</v>
      </c>
      <c r="F422" s="91">
        <v>40184</v>
      </c>
      <c r="G422" s="14">
        <v>598</v>
      </c>
      <c r="H422" s="14" t="s">
        <v>48</v>
      </c>
      <c r="I422" s="95" t="s">
        <v>784</v>
      </c>
      <c r="J422" s="94" t="s">
        <v>317</v>
      </c>
      <c r="K422" s="44" t="s">
        <v>34</v>
      </c>
      <c r="L422" s="36" t="s">
        <v>94</v>
      </c>
      <c r="M422" s="107" t="s">
        <v>2117</v>
      </c>
      <c r="N422" s="65"/>
      <c r="O422" s="30"/>
      <c r="P422" s="33"/>
      <c r="Q422" s="34">
        <f t="shared" si="128"/>
        <v>0</v>
      </c>
      <c r="R422" s="34">
        <f t="shared" si="129"/>
        <v>0</v>
      </c>
      <c r="S422" s="34">
        <f t="shared" si="130"/>
        <v>0</v>
      </c>
      <c r="T422" s="34">
        <f t="shared" si="131"/>
        <v>0</v>
      </c>
      <c r="U422" s="34">
        <f t="shared" si="132"/>
        <v>0</v>
      </c>
      <c r="V422" s="34">
        <f t="shared" si="133"/>
        <v>48</v>
      </c>
      <c r="W422" s="34">
        <f t="shared" si="134"/>
        <v>0</v>
      </c>
      <c r="X422" s="34">
        <f t="shared" si="135"/>
        <v>0</v>
      </c>
      <c r="Y422" s="34">
        <f t="shared" si="136"/>
        <v>0</v>
      </c>
      <c r="Z422" s="34"/>
      <c r="AA422" s="71">
        <v>45577</v>
      </c>
      <c r="AB422" s="20" t="s">
        <v>1338</v>
      </c>
      <c r="AC422" s="21" t="s">
        <v>881</v>
      </c>
      <c r="AD422" s="35" t="s">
        <v>2260</v>
      </c>
      <c r="AE422" s="64"/>
      <c r="AF422" s="22"/>
      <c r="AG422" s="22"/>
      <c r="AH422" s="22"/>
      <c r="AI422" s="22"/>
      <c r="AJ422" s="22"/>
      <c r="AK422" s="22">
        <v>23</v>
      </c>
      <c r="AL422" s="22"/>
      <c r="AM422" s="22"/>
      <c r="AN422" s="22"/>
      <c r="AO422" s="22"/>
      <c r="AP422" s="23"/>
      <c r="AQ422" s="23"/>
      <c r="AR422" s="23"/>
      <c r="AS422" s="23"/>
      <c r="AT422" s="23"/>
      <c r="AU422" s="23"/>
      <c r="AV422" s="23">
        <v>11</v>
      </c>
      <c r="AW422" s="23"/>
      <c r="AX422" s="23"/>
      <c r="AY422" s="23"/>
      <c r="AZ422" s="23"/>
      <c r="BA422" s="24"/>
      <c r="BB422" s="24"/>
      <c r="BC422" s="24"/>
      <c r="BD422" s="24"/>
      <c r="BE422" s="24"/>
      <c r="BF422" s="24"/>
      <c r="BG422" s="24">
        <v>6</v>
      </c>
      <c r="BH422" s="24"/>
      <c r="BI422" s="24"/>
      <c r="BJ422" s="24"/>
      <c r="BK422" s="24"/>
      <c r="BL422" s="25"/>
      <c r="BM422" s="25"/>
      <c r="BN422" s="25"/>
      <c r="BO422" s="25"/>
      <c r="BP422" s="25"/>
      <c r="BQ422" s="25"/>
      <c r="BR422" s="25">
        <v>8</v>
      </c>
      <c r="BS422" s="25"/>
      <c r="BT422" s="25"/>
      <c r="BU422" s="25"/>
      <c r="BV422" s="25"/>
    </row>
    <row r="423" spans="1:74" ht="12" customHeight="1" x14ac:dyDescent="0.25">
      <c r="A423" s="27"/>
      <c r="B423" s="43" t="s">
        <v>276</v>
      </c>
      <c r="C423" s="96" t="s">
        <v>825</v>
      </c>
      <c r="D423" s="97" t="s">
        <v>826</v>
      </c>
      <c r="E423" s="98" t="s">
        <v>187</v>
      </c>
      <c r="F423" s="99">
        <v>40779</v>
      </c>
      <c r="G423" s="15">
        <v>603</v>
      </c>
      <c r="H423" s="29" t="s">
        <v>52</v>
      </c>
      <c r="I423" s="95" t="s">
        <v>771</v>
      </c>
      <c r="J423" s="98" t="s">
        <v>244</v>
      </c>
      <c r="K423" s="45" t="s">
        <v>34</v>
      </c>
      <c r="L423" s="36" t="s">
        <v>94</v>
      </c>
      <c r="M423" s="107" t="s">
        <v>2114</v>
      </c>
      <c r="N423" s="32"/>
      <c r="O423" s="37"/>
      <c r="P423" s="33"/>
      <c r="Q423" s="34">
        <f t="shared" si="128"/>
        <v>0</v>
      </c>
      <c r="R423" s="34">
        <f t="shared" si="129"/>
        <v>0</v>
      </c>
      <c r="S423" s="34">
        <f t="shared" si="130"/>
        <v>0</v>
      </c>
      <c r="T423" s="34">
        <f t="shared" si="131"/>
        <v>0</v>
      </c>
      <c r="U423" s="34">
        <f t="shared" si="132"/>
        <v>0</v>
      </c>
      <c r="V423" s="34">
        <f t="shared" si="133"/>
        <v>31</v>
      </c>
      <c r="W423" s="34">
        <f t="shared" si="134"/>
        <v>0</v>
      </c>
      <c r="X423" s="34">
        <f t="shared" si="135"/>
        <v>0</v>
      </c>
      <c r="Y423" s="34">
        <f t="shared" si="136"/>
        <v>0</v>
      </c>
      <c r="Z423" s="34"/>
      <c r="AA423" s="71">
        <v>45577</v>
      </c>
      <c r="AB423" s="20" t="s">
        <v>1338</v>
      </c>
      <c r="AC423" s="21" t="s">
        <v>881</v>
      </c>
      <c r="AD423" s="35" t="s">
        <v>2260</v>
      </c>
      <c r="AE423" s="64"/>
      <c r="AF423" s="22"/>
      <c r="AG423" s="22"/>
      <c r="AH423" s="22"/>
      <c r="AI423" s="22"/>
      <c r="AJ423" s="22"/>
      <c r="AK423" s="22">
        <v>17</v>
      </c>
      <c r="AL423" s="22"/>
      <c r="AM423" s="22"/>
      <c r="AN423" s="22"/>
      <c r="AO423" s="22"/>
      <c r="AP423" s="23"/>
      <c r="AQ423" s="23"/>
      <c r="AR423" s="23"/>
      <c r="AS423" s="23"/>
      <c r="AT423" s="23"/>
      <c r="AU423" s="23"/>
      <c r="AV423" s="23">
        <v>11</v>
      </c>
      <c r="AW423" s="23"/>
      <c r="AX423" s="23"/>
      <c r="AY423" s="23"/>
      <c r="AZ423" s="23"/>
      <c r="BA423" s="24"/>
      <c r="BB423" s="24"/>
      <c r="BC423" s="24"/>
      <c r="BD423" s="24"/>
      <c r="BE423" s="24"/>
      <c r="BF423" s="24"/>
      <c r="BG423" s="24">
        <v>2</v>
      </c>
      <c r="BH423" s="24"/>
      <c r="BI423" s="24"/>
      <c r="BJ423" s="24"/>
      <c r="BK423" s="24"/>
      <c r="BL423" s="25"/>
      <c r="BM423" s="25"/>
      <c r="BN423" s="25"/>
      <c r="BO423" s="25"/>
      <c r="BP423" s="25"/>
      <c r="BQ423" s="25"/>
      <c r="BR423" s="25"/>
      <c r="BS423" s="25">
        <v>100</v>
      </c>
      <c r="BT423" s="25"/>
      <c r="BU423" s="25"/>
      <c r="BV423" s="25"/>
    </row>
    <row r="424" spans="1:74" ht="12" customHeight="1" x14ac:dyDescent="0.25">
      <c r="A424" s="27"/>
      <c r="B424" s="43" t="s">
        <v>276</v>
      </c>
      <c r="C424" s="96" t="s">
        <v>980</v>
      </c>
      <c r="D424" s="97" t="s">
        <v>557</v>
      </c>
      <c r="E424" s="98" t="s">
        <v>139</v>
      </c>
      <c r="F424" s="99">
        <v>40416</v>
      </c>
      <c r="G424" s="15">
        <v>668</v>
      </c>
      <c r="H424" s="14" t="s">
        <v>48</v>
      </c>
      <c r="I424" s="95" t="s">
        <v>811</v>
      </c>
      <c r="J424" s="98" t="s">
        <v>124</v>
      </c>
      <c r="K424" s="45" t="s">
        <v>34</v>
      </c>
      <c r="L424" s="36" t="s">
        <v>94</v>
      </c>
      <c r="M424" s="107" t="s">
        <v>2118</v>
      </c>
      <c r="N424" s="65"/>
      <c r="O424" s="30"/>
      <c r="P424" s="33"/>
      <c r="Q424" s="34">
        <f t="shared" si="128"/>
        <v>0</v>
      </c>
      <c r="R424" s="34">
        <f t="shared" si="129"/>
        <v>0</v>
      </c>
      <c r="S424" s="34">
        <f t="shared" si="130"/>
        <v>0</v>
      </c>
      <c r="T424" s="34">
        <f t="shared" si="131"/>
        <v>0</v>
      </c>
      <c r="U424" s="34">
        <f t="shared" si="132"/>
        <v>0</v>
      </c>
      <c r="V424" s="34">
        <f t="shared" si="133"/>
        <v>24</v>
      </c>
      <c r="W424" s="34">
        <f t="shared" si="134"/>
        <v>0</v>
      </c>
      <c r="X424" s="34">
        <f t="shared" si="135"/>
        <v>0</v>
      </c>
      <c r="Y424" s="34">
        <f t="shared" si="136"/>
        <v>0</v>
      </c>
      <c r="Z424" s="34"/>
      <c r="AA424" s="71">
        <v>45577</v>
      </c>
      <c r="AB424" s="20" t="s">
        <v>1338</v>
      </c>
      <c r="AC424" s="21" t="s">
        <v>881</v>
      </c>
      <c r="AD424" s="35" t="s">
        <v>2260</v>
      </c>
      <c r="AE424" s="64"/>
      <c r="AF424" s="22"/>
      <c r="AG424" s="22"/>
      <c r="AH424" s="22"/>
      <c r="AI424" s="22"/>
      <c r="AJ424" s="22"/>
      <c r="AK424" s="22"/>
      <c r="AL424" s="22">
        <v>100</v>
      </c>
      <c r="AM424" s="22"/>
      <c r="AN424" s="22"/>
      <c r="AO424" s="22"/>
      <c r="AP424" s="23"/>
      <c r="AQ424" s="23"/>
      <c r="AR424" s="23"/>
      <c r="AS424" s="23"/>
      <c r="AT424" s="23"/>
      <c r="AU424" s="23"/>
      <c r="AV424" s="23">
        <v>7</v>
      </c>
      <c r="AW424" s="23"/>
      <c r="AX424" s="23"/>
      <c r="AY424" s="23"/>
      <c r="AZ424" s="23"/>
      <c r="BA424" s="24"/>
      <c r="BB424" s="24"/>
      <c r="BC424" s="24"/>
      <c r="BD424" s="24"/>
      <c r="BE424" s="24"/>
      <c r="BF424" s="24"/>
      <c r="BG424" s="24"/>
      <c r="BH424" s="24">
        <v>100</v>
      </c>
      <c r="BI424" s="24"/>
      <c r="BJ424" s="24"/>
      <c r="BK424" s="24"/>
      <c r="BL424" s="25"/>
      <c r="BM424" s="25"/>
      <c r="BN424" s="25"/>
      <c r="BO424" s="25"/>
      <c r="BP424" s="25"/>
      <c r="BQ424" s="25"/>
      <c r="BR424" s="25">
        <v>15</v>
      </c>
      <c r="BS424" s="25"/>
      <c r="BT424" s="25"/>
      <c r="BU424" s="25"/>
      <c r="BV424" s="25"/>
    </row>
    <row r="425" spans="1:74" ht="12" customHeight="1" x14ac:dyDescent="0.25">
      <c r="A425" s="27"/>
      <c r="B425" s="43" t="s">
        <v>276</v>
      </c>
      <c r="C425" s="96" t="s">
        <v>827</v>
      </c>
      <c r="D425" s="97" t="s">
        <v>153</v>
      </c>
      <c r="E425" s="98" t="s">
        <v>399</v>
      </c>
      <c r="F425" s="99">
        <v>40329</v>
      </c>
      <c r="G425" s="15">
        <v>514</v>
      </c>
      <c r="H425" s="14" t="s">
        <v>48</v>
      </c>
      <c r="I425" s="95" t="s">
        <v>799</v>
      </c>
      <c r="J425" s="98" t="s">
        <v>635</v>
      </c>
      <c r="K425" s="45" t="s">
        <v>34</v>
      </c>
      <c r="L425" s="36" t="s">
        <v>94</v>
      </c>
      <c r="M425" s="107" t="s">
        <v>2119</v>
      </c>
      <c r="N425" s="65"/>
      <c r="O425" s="30"/>
      <c r="P425" s="33"/>
      <c r="Q425" s="34">
        <f t="shared" si="128"/>
        <v>0</v>
      </c>
      <c r="R425" s="34">
        <f t="shared" si="129"/>
        <v>0</v>
      </c>
      <c r="S425" s="34">
        <f t="shared" si="130"/>
        <v>0</v>
      </c>
      <c r="T425" s="34">
        <f t="shared" si="131"/>
        <v>0</v>
      </c>
      <c r="U425" s="34">
        <f t="shared" si="132"/>
        <v>0</v>
      </c>
      <c r="V425" s="34">
        <f t="shared" si="133"/>
        <v>17</v>
      </c>
      <c r="W425" s="34">
        <f t="shared" si="134"/>
        <v>0</v>
      </c>
      <c r="X425" s="34">
        <f t="shared" si="135"/>
        <v>0</v>
      </c>
      <c r="Y425" s="34">
        <f t="shared" si="136"/>
        <v>0</v>
      </c>
      <c r="Z425" s="34"/>
      <c r="AA425" s="71">
        <v>45577</v>
      </c>
      <c r="AB425" s="20" t="s">
        <v>1338</v>
      </c>
      <c r="AC425" s="21" t="s">
        <v>881</v>
      </c>
      <c r="AD425" s="35" t="s">
        <v>2260</v>
      </c>
      <c r="AE425" s="64"/>
      <c r="AF425" s="22"/>
      <c r="AG425" s="22"/>
      <c r="AH425" s="22"/>
      <c r="AI425" s="22"/>
      <c r="AJ425" s="22"/>
      <c r="AK425" s="22">
        <v>5</v>
      </c>
      <c r="AL425" s="22"/>
      <c r="AM425" s="22"/>
      <c r="AN425" s="22"/>
      <c r="AO425" s="22"/>
      <c r="AP425" s="23"/>
      <c r="AQ425" s="23"/>
      <c r="AR425" s="23"/>
      <c r="AS425" s="23"/>
      <c r="AT425" s="23"/>
      <c r="AU425" s="23"/>
      <c r="AV425" s="23"/>
      <c r="AW425" s="23">
        <v>100</v>
      </c>
      <c r="AX425" s="23"/>
      <c r="AY425" s="23"/>
      <c r="AZ425" s="23"/>
      <c r="BA425" s="24"/>
      <c r="BB425" s="24"/>
      <c r="BC425" s="24"/>
      <c r="BD425" s="24"/>
      <c r="BE425" s="24"/>
      <c r="BF425" s="24"/>
      <c r="BG425" s="24">
        <v>7</v>
      </c>
      <c r="BH425" s="24"/>
      <c r="BI425" s="24"/>
      <c r="BJ425" s="24"/>
      <c r="BK425" s="24"/>
      <c r="BL425" s="25"/>
      <c r="BM425" s="25"/>
      <c r="BN425" s="25"/>
      <c r="BO425" s="25"/>
      <c r="BP425" s="25"/>
      <c r="BQ425" s="25"/>
      <c r="BR425" s="25">
        <v>4</v>
      </c>
      <c r="BS425" s="25"/>
      <c r="BT425" s="25"/>
      <c r="BU425" s="25"/>
      <c r="BV425" s="25"/>
    </row>
    <row r="426" spans="1:74" ht="12" customHeight="1" x14ac:dyDescent="0.25">
      <c r="A426" s="27"/>
      <c r="B426" s="43" t="s">
        <v>276</v>
      </c>
      <c r="C426" s="96" t="s">
        <v>1126</v>
      </c>
      <c r="D426" s="97" t="s">
        <v>1127</v>
      </c>
      <c r="E426" s="98" t="s">
        <v>1128</v>
      </c>
      <c r="F426" s="99">
        <v>40747</v>
      </c>
      <c r="G426" s="15">
        <v>608</v>
      </c>
      <c r="H426" s="29" t="s">
        <v>52</v>
      </c>
      <c r="I426" s="95" t="s">
        <v>789</v>
      </c>
      <c r="J426" s="98" t="s">
        <v>310</v>
      </c>
      <c r="K426" s="45" t="s">
        <v>34</v>
      </c>
      <c r="L426" s="36" t="s">
        <v>94</v>
      </c>
      <c r="M426" s="107" t="s">
        <v>2120</v>
      </c>
      <c r="N426" s="32"/>
      <c r="O426" s="37"/>
      <c r="P426" s="33"/>
      <c r="Q426" s="34">
        <f t="shared" si="128"/>
        <v>0</v>
      </c>
      <c r="R426" s="34">
        <f t="shared" si="129"/>
        <v>0</v>
      </c>
      <c r="S426" s="34">
        <f t="shared" si="130"/>
        <v>0</v>
      </c>
      <c r="T426" s="34">
        <f t="shared" si="131"/>
        <v>0</v>
      </c>
      <c r="U426" s="34">
        <f t="shared" si="132"/>
        <v>0</v>
      </c>
      <c r="V426" s="34">
        <f t="shared" si="133"/>
        <v>12</v>
      </c>
      <c r="W426" s="34">
        <f t="shared" si="134"/>
        <v>66</v>
      </c>
      <c r="X426" s="34">
        <f t="shared" si="135"/>
        <v>0</v>
      </c>
      <c r="Y426" s="34">
        <f t="shared" si="136"/>
        <v>0</v>
      </c>
      <c r="Z426" s="34"/>
      <c r="AA426" s="71">
        <v>45577</v>
      </c>
      <c r="AB426" s="20" t="s">
        <v>1338</v>
      </c>
      <c r="AC426" s="21" t="s">
        <v>881</v>
      </c>
      <c r="AD426" s="35" t="s">
        <v>2260</v>
      </c>
      <c r="AE426" s="64"/>
      <c r="AF426" s="22"/>
      <c r="AG426" s="22"/>
      <c r="AH426" s="22"/>
      <c r="AI426" s="22"/>
      <c r="AJ426" s="22"/>
      <c r="AK426" s="22"/>
      <c r="AL426" s="22"/>
      <c r="AM426" s="22">
        <v>100</v>
      </c>
      <c r="AN426" s="22"/>
      <c r="AO426" s="22"/>
      <c r="AP426" s="23"/>
      <c r="AQ426" s="23"/>
      <c r="AR426" s="23"/>
      <c r="AS426" s="23"/>
      <c r="AT426" s="23"/>
      <c r="AU426" s="23"/>
      <c r="AV426" s="23"/>
      <c r="AW426" s="23">
        <v>65</v>
      </c>
      <c r="AX426" s="23"/>
      <c r="AY426" s="23"/>
      <c r="AZ426" s="23"/>
      <c r="BA426" s="24"/>
      <c r="BB426" s="24"/>
      <c r="BC426" s="24"/>
      <c r="BD426" s="24"/>
      <c r="BE426" s="24"/>
      <c r="BF426" s="24"/>
      <c r="BG426" s="24">
        <v>8</v>
      </c>
      <c r="BH426" s="24"/>
      <c r="BI426" s="24"/>
      <c r="BJ426" s="24"/>
      <c r="BK426" s="24"/>
      <c r="BL426" s="25"/>
      <c r="BM426" s="25"/>
      <c r="BN426" s="25"/>
      <c r="BO426" s="25"/>
      <c r="BP426" s="25"/>
      <c r="BQ426" s="25"/>
      <c r="BR426" s="25">
        <v>4</v>
      </c>
      <c r="BS426" s="25"/>
      <c r="BT426" s="25"/>
      <c r="BU426" s="25"/>
      <c r="BV426" s="25"/>
    </row>
    <row r="427" spans="1:74" ht="12" customHeight="1" x14ac:dyDescent="0.25">
      <c r="A427" s="27"/>
      <c r="B427" s="43" t="s">
        <v>276</v>
      </c>
      <c r="C427" s="96" t="s">
        <v>975</v>
      </c>
      <c r="D427" s="97" t="s">
        <v>976</v>
      </c>
      <c r="E427" s="98" t="s">
        <v>180</v>
      </c>
      <c r="F427" s="99">
        <v>40461</v>
      </c>
      <c r="G427" s="15">
        <v>641</v>
      </c>
      <c r="H427" s="14" t="s">
        <v>48</v>
      </c>
      <c r="I427" s="95" t="s">
        <v>791</v>
      </c>
      <c r="J427" s="98" t="s">
        <v>303</v>
      </c>
      <c r="K427" s="45" t="s">
        <v>34</v>
      </c>
      <c r="L427" s="36" t="s">
        <v>94</v>
      </c>
      <c r="M427" s="107" t="s">
        <v>2121</v>
      </c>
      <c r="N427" s="65"/>
      <c r="O427" s="30"/>
      <c r="P427" s="33"/>
      <c r="Q427" s="34">
        <f t="shared" si="128"/>
        <v>0</v>
      </c>
      <c r="R427" s="34">
        <f t="shared" si="129"/>
        <v>0</v>
      </c>
      <c r="S427" s="34">
        <f t="shared" si="130"/>
        <v>0</v>
      </c>
      <c r="T427" s="34">
        <f t="shared" si="131"/>
        <v>0</v>
      </c>
      <c r="U427" s="34">
        <f t="shared" si="132"/>
        <v>0</v>
      </c>
      <c r="V427" s="34">
        <f t="shared" si="133"/>
        <v>9</v>
      </c>
      <c r="W427" s="34">
        <f t="shared" si="134"/>
        <v>75</v>
      </c>
      <c r="X427" s="34">
        <f t="shared" si="135"/>
        <v>0</v>
      </c>
      <c r="Y427" s="34">
        <f t="shared" si="136"/>
        <v>0</v>
      </c>
      <c r="Z427" s="34"/>
      <c r="AA427" s="71">
        <v>45577</v>
      </c>
      <c r="AB427" s="20" t="s">
        <v>1338</v>
      </c>
      <c r="AC427" s="21" t="s">
        <v>881</v>
      </c>
      <c r="AD427" s="35" t="s">
        <v>2260</v>
      </c>
      <c r="AE427" s="64"/>
      <c r="AF427" s="22"/>
      <c r="AG427" s="22"/>
      <c r="AH427" s="22"/>
      <c r="AI427" s="22"/>
      <c r="AJ427" s="22"/>
      <c r="AK427" s="22"/>
      <c r="AL427" s="22">
        <v>75</v>
      </c>
      <c r="AM427" s="22"/>
      <c r="AN427" s="22"/>
      <c r="AO427" s="22"/>
      <c r="AP427" s="23"/>
      <c r="AQ427" s="23"/>
      <c r="AR427" s="23"/>
      <c r="AS427" s="23"/>
      <c r="AT427" s="23"/>
      <c r="AU427" s="23"/>
      <c r="AV427" s="23"/>
      <c r="AW427" s="23">
        <v>100</v>
      </c>
      <c r="AX427" s="23"/>
      <c r="AY427" s="23"/>
      <c r="AZ427" s="23"/>
      <c r="BA427" s="24"/>
      <c r="BB427" s="24"/>
      <c r="BC427" s="24"/>
      <c r="BD427" s="24"/>
      <c r="BE427" s="24"/>
      <c r="BF427" s="24"/>
      <c r="BG427" s="24">
        <v>8</v>
      </c>
      <c r="BH427" s="24"/>
      <c r="BI427" s="24"/>
      <c r="BJ427" s="24"/>
      <c r="BK427" s="24"/>
      <c r="BL427" s="25"/>
      <c r="BM427" s="25"/>
      <c r="BN427" s="25"/>
      <c r="BO427" s="25"/>
      <c r="BP427" s="25"/>
      <c r="BQ427" s="25"/>
      <c r="BR427" s="25"/>
      <c r="BS427" s="25"/>
      <c r="BT427" s="25"/>
      <c r="BU427" s="25"/>
      <c r="BV427" s="25"/>
    </row>
    <row r="428" spans="1:74" ht="12" customHeight="1" x14ac:dyDescent="0.25">
      <c r="A428" s="27"/>
      <c r="B428" s="43" t="s">
        <v>276</v>
      </c>
      <c r="C428" s="96" t="s">
        <v>710</v>
      </c>
      <c r="D428" s="97" t="s">
        <v>636</v>
      </c>
      <c r="E428" s="98" t="s">
        <v>311</v>
      </c>
      <c r="F428" s="99">
        <v>40795</v>
      </c>
      <c r="G428" s="15">
        <v>625</v>
      </c>
      <c r="H428" s="29" t="s">
        <v>52</v>
      </c>
      <c r="I428" s="95" t="s">
        <v>811</v>
      </c>
      <c r="J428" s="98" t="s">
        <v>124</v>
      </c>
      <c r="K428" s="45" t="s">
        <v>34</v>
      </c>
      <c r="L428" s="36" t="s">
        <v>94</v>
      </c>
      <c r="M428" s="107" t="s">
        <v>2122</v>
      </c>
      <c r="N428" s="32"/>
      <c r="O428" s="37"/>
      <c r="P428" s="33"/>
      <c r="Q428" s="34">
        <f t="shared" si="128"/>
        <v>0</v>
      </c>
      <c r="R428" s="34">
        <f t="shared" si="129"/>
        <v>0</v>
      </c>
      <c r="S428" s="34">
        <f t="shared" si="130"/>
        <v>0</v>
      </c>
      <c r="T428" s="34">
        <f t="shared" si="131"/>
        <v>0</v>
      </c>
      <c r="U428" s="34">
        <f t="shared" si="132"/>
        <v>0</v>
      </c>
      <c r="V428" s="34">
        <f t="shared" si="133"/>
        <v>9</v>
      </c>
      <c r="W428" s="34">
        <f t="shared" si="134"/>
        <v>29</v>
      </c>
      <c r="X428" s="34">
        <f t="shared" si="135"/>
        <v>0</v>
      </c>
      <c r="Y428" s="34">
        <f t="shared" si="136"/>
        <v>0</v>
      </c>
      <c r="Z428" s="34"/>
      <c r="AA428" s="71">
        <v>45577</v>
      </c>
      <c r="AB428" s="20" t="s">
        <v>1338</v>
      </c>
      <c r="AC428" s="21" t="s">
        <v>881</v>
      </c>
      <c r="AD428" s="35" t="s">
        <v>2260</v>
      </c>
      <c r="AE428" s="64"/>
      <c r="AF428" s="22"/>
      <c r="AG428" s="22"/>
      <c r="AH428" s="22"/>
      <c r="AI428" s="22"/>
      <c r="AJ428" s="22"/>
      <c r="AK428" s="22">
        <v>8</v>
      </c>
      <c r="AL428" s="22"/>
      <c r="AM428" s="22"/>
      <c r="AN428" s="22"/>
      <c r="AO428" s="22"/>
      <c r="AP428" s="23"/>
      <c r="AQ428" s="23"/>
      <c r="AR428" s="23"/>
      <c r="AS428" s="23"/>
      <c r="AT428" s="23"/>
      <c r="AU428" s="23"/>
      <c r="AV428" s="23"/>
      <c r="AW428" s="23">
        <v>32</v>
      </c>
      <c r="AX428" s="23"/>
      <c r="AY428" s="23"/>
      <c r="AZ428" s="23"/>
      <c r="BA428" s="24"/>
      <c r="BB428" s="24"/>
      <c r="BC428" s="24"/>
      <c r="BD428" s="24"/>
      <c r="BE428" s="24"/>
      <c r="BF428" s="24"/>
      <c r="BG428" s="24"/>
      <c r="BH428" s="24">
        <v>17</v>
      </c>
      <c r="BI428" s="24"/>
      <c r="BJ428" s="24"/>
      <c r="BK428" s="24"/>
      <c r="BL428" s="25"/>
      <c r="BM428" s="25"/>
      <c r="BN428" s="25"/>
      <c r="BO428" s="25"/>
      <c r="BP428" s="25"/>
      <c r="BQ428" s="25"/>
      <c r="BR428" s="25"/>
      <c r="BS428" s="25">
        <v>80</v>
      </c>
      <c r="BT428" s="25"/>
      <c r="BU428" s="25"/>
      <c r="BV428" s="25"/>
    </row>
    <row r="429" spans="1:74" ht="12" customHeight="1" x14ac:dyDescent="0.25">
      <c r="A429" s="27"/>
      <c r="B429" s="43" t="s">
        <v>276</v>
      </c>
      <c r="C429" s="87" t="s">
        <v>1119</v>
      </c>
      <c r="D429" s="88" t="s">
        <v>1120</v>
      </c>
      <c r="E429" s="88" t="s">
        <v>131</v>
      </c>
      <c r="F429" s="89">
        <v>40544</v>
      </c>
      <c r="G429" s="29">
        <v>603</v>
      </c>
      <c r="H429" s="29" t="s">
        <v>52</v>
      </c>
      <c r="I429" s="90" t="s">
        <v>773</v>
      </c>
      <c r="J429" s="88" t="s">
        <v>142</v>
      </c>
      <c r="K429" s="21" t="s">
        <v>34</v>
      </c>
      <c r="L429" s="36" t="s">
        <v>94</v>
      </c>
      <c r="M429" s="107" t="s">
        <v>2123</v>
      </c>
      <c r="N429" s="32"/>
      <c r="O429" s="31"/>
      <c r="P429" s="33"/>
      <c r="Q429" s="34">
        <f t="shared" si="128"/>
        <v>0</v>
      </c>
      <c r="R429" s="34">
        <f t="shared" si="129"/>
        <v>0</v>
      </c>
      <c r="S429" s="34">
        <f t="shared" si="130"/>
        <v>0</v>
      </c>
      <c r="T429" s="34">
        <f t="shared" si="131"/>
        <v>0</v>
      </c>
      <c r="U429" s="34">
        <f t="shared" si="132"/>
        <v>0</v>
      </c>
      <c r="V429" s="34">
        <f t="shared" si="133"/>
        <v>8</v>
      </c>
      <c r="W429" s="34">
        <f t="shared" si="134"/>
        <v>66</v>
      </c>
      <c r="X429" s="34">
        <f t="shared" si="135"/>
        <v>75</v>
      </c>
      <c r="Y429" s="34">
        <f t="shared" si="136"/>
        <v>0</v>
      </c>
      <c r="Z429" s="34"/>
      <c r="AA429" s="71">
        <v>45577</v>
      </c>
      <c r="AB429" s="20" t="s">
        <v>1338</v>
      </c>
      <c r="AC429" s="21" t="s">
        <v>881</v>
      </c>
      <c r="AD429" s="35" t="s">
        <v>2260</v>
      </c>
      <c r="AE429" s="64"/>
      <c r="AF429" s="22"/>
      <c r="AG429" s="22"/>
      <c r="AH429" s="22"/>
      <c r="AI429" s="22"/>
      <c r="AJ429" s="22"/>
      <c r="AK429" s="22"/>
      <c r="AL429" s="22"/>
      <c r="AM429" s="22">
        <v>75</v>
      </c>
      <c r="AN429" s="22"/>
      <c r="AO429" s="22"/>
      <c r="AP429" s="23"/>
      <c r="AQ429" s="23"/>
      <c r="AR429" s="23"/>
      <c r="AS429" s="23"/>
      <c r="AT429" s="23"/>
      <c r="AU429" s="23"/>
      <c r="AV429" s="23"/>
      <c r="AW429" s="23"/>
      <c r="AX429" s="23">
        <v>100</v>
      </c>
      <c r="AY429" s="23"/>
      <c r="AZ429" s="23"/>
      <c r="BA429" s="24"/>
      <c r="BB429" s="24"/>
      <c r="BC429" s="24"/>
      <c r="BD429" s="24"/>
      <c r="BE429" s="24"/>
      <c r="BF429" s="24"/>
      <c r="BG429" s="24"/>
      <c r="BH429" s="24">
        <v>65</v>
      </c>
      <c r="BI429" s="24"/>
      <c r="BJ429" s="24"/>
      <c r="BK429" s="24"/>
      <c r="BL429" s="25"/>
      <c r="BM429" s="25"/>
      <c r="BN429" s="25"/>
      <c r="BO429" s="25"/>
      <c r="BP429" s="25"/>
      <c r="BQ429" s="25"/>
      <c r="BR429" s="25">
        <v>8</v>
      </c>
      <c r="BS429" s="25"/>
      <c r="BT429" s="25"/>
      <c r="BU429" s="25"/>
      <c r="BV429" s="25"/>
    </row>
    <row r="430" spans="1:74" ht="12" customHeight="1" x14ac:dyDescent="0.25">
      <c r="A430" s="27"/>
      <c r="B430" s="43" t="s">
        <v>276</v>
      </c>
      <c r="C430" s="87" t="s">
        <v>1007</v>
      </c>
      <c r="D430" s="88" t="s">
        <v>1008</v>
      </c>
      <c r="E430" s="88" t="s">
        <v>1009</v>
      </c>
      <c r="F430" s="89">
        <v>40359</v>
      </c>
      <c r="G430" s="29">
        <v>500</v>
      </c>
      <c r="H430" s="14" t="s">
        <v>48</v>
      </c>
      <c r="I430" s="95" t="s">
        <v>808</v>
      </c>
      <c r="J430" s="94" t="s">
        <v>171</v>
      </c>
      <c r="K430" s="21" t="s">
        <v>34</v>
      </c>
      <c r="L430" s="36" t="s">
        <v>94</v>
      </c>
      <c r="M430" s="107" t="s">
        <v>2124</v>
      </c>
      <c r="N430" s="65"/>
      <c r="O430" s="30"/>
      <c r="P430" s="33"/>
      <c r="Q430" s="34">
        <f t="shared" si="128"/>
        <v>0</v>
      </c>
      <c r="R430" s="34">
        <f t="shared" si="129"/>
        <v>0</v>
      </c>
      <c r="S430" s="34">
        <f t="shared" si="130"/>
        <v>0</v>
      </c>
      <c r="T430" s="34">
        <f t="shared" si="131"/>
        <v>0</v>
      </c>
      <c r="U430" s="34">
        <f t="shared" si="132"/>
        <v>0</v>
      </c>
      <c r="V430" s="34">
        <f t="shared" si="133"/>
        <v>8</v>
      </c>
      <c r="W430" s="34">
        <f t="shared" si="134"/>
        <v>50</v>
      </c>
      <c r="X430" s="34">
        <f t="shared" si="135"/>
        <v>0</v>
      </c>
      <c r="Y430" s="34">
        <f t="shared" si="136"/>
        <v>0</v>
      </c>
      <c r="Z430" s="34"/>
      <c r="AA430" s="71">
        <v>45577</v>
      </c>
      <c r="AB430" s="20" t="s">
        <v>1338</v>
      </c>
      <c r="AC430" s="21" t="s">
        <v>881</v>
      </c>
      <c r="AD430" s="35" t="s">
        <v>2260</v>
      </c>
      <c r="AE430" s="64"/>
      <c r="AF430" s="22"/>
      <c r="AG430" s="22"/>
      <c r="AH430" s="22"/>
      <c r="AI430" s="22"/>
      <c r="AJ430" s="22"/>
      <c r="AK430" s="22"/>
      <c r="AL430" s="22">
        <v>50</v>
      </c>
      <c r="AM430" s="22"/>
      <c r="AN430" s="22"/>
      <c r="AO430" s="22"/>
      <c r="AP430" s="23"/>
      <c r="AQ430" s="23"/>
      <c r="AR430" s="23"/>
      <c r="AS430" s="23"/>
      <c r="AT430" s="23"/>
      <c r="AU430" s="23"/>
      <c r="AV430" s="23"/>
      <c r="AW430" s="23">
        <v>100</v>
      </c>
      <c r="AX430" s="23"/>
      <c r="AY430" s="23"/>
      <c r="AZ430" s="23"/>
      <c r="BA430" s="24"/>
      <c r="BB430" s="24"/>
      <c r="BC430" s="24"/>
      <c r="BD430" s="24"/>
      <c r="BE430" s="24"/>
      <c r="BF430" s="24"/>
      <c r="BG430" s="24">
        <v>4</v>
      </c>
      <c r="BH430" s="24"/>
      <c r="BI430" s="24"/>
      <c r="BJ430" s="24"/>
      <c r="BK430" s="24"/>
      <c r="BL430" s="25"/>
      <c r="BM430" s="25"/>
      <c r="BN430" s="25"/>
      <c r="BO430" s="25"/>
      <c r="BP430" s="25"/>
      <c r="BQ430" s="25"/>
      <c r="BR430" s="25">
        <v>3</v>
      </c>
      <c r="BS430" s="25"/>
      <c r="BT430" s="25"/>
      <c r="BU430" s="25"/>
      <c r="BV430" s="25"/>
    </row>
    <row r="431" spans="1:74" ht="12" customHeight="1" x14ac:dyDescent="0.25">
      <c r="A431" s="27"/>
      <c r="B431" s="43" t="s">
        <v>276</v>
      </c>
      <c r="C431" s="96" t="s">
        <v>432</v>
      </c>
      <c r="D431" s="97" t="s">
        <v>433</v>
      </c>
      <c r="E431" s="98" t="s">
        <v>254</v>
      </c>
      <c r="F431" s="99">
        <v>40902</v>
      </c>
      <c r="G431" s="15">
        <v>536</v>
      </c>
      <c r="H431" s="29" t="s">
        <v>52</v>
      </c>
      <c r="I431" s="90" t="s">
        <v>789</v>
      </c>
      <c r="J431" s="98" t="s">
        <v>310</v>
      </c>
      <c r="K431" s="45" t="s">
        <v>34</v>
      </c>
      <c r="L431" s="36" t="s">
        <v>94</v>
      </c>
      <c r="M431" s="107" t="s">
        <v>2125</v>
      </c>
      <c r="N431" s="32"/>
      <c r="O431" s="21"/>
      <c r="P431" s="51"/>
      <c r="Q431" s="34">
        <f t="shared" si="128"/>
        <v>0</v>
      </c>
      <c r="R431" s="34">
        <f t="shared" si="129"/>
        <v>0</v>
      </c>
      <c r="S431" s="34">
        <f t="shared" si="130"/>
        <v>0</v>
      </c>
      <c r="T431" s="34">
        <f t="shared" si="131"/>
        <v>0</v>
      </c>
      <c r="U431" s="34">
        <f t="shared" si="132"/>
        <v>0</v>
      </c>
      <c r="V431" s="34">
        <f t="shared" si="133"/>
        <v>7</v>
      </c>
      <c r="W431" s="34">
        <f t="shared" si="134"/>
        <v>88</v>
      </c>
      <c r="X431" s="34">
        <f t="shared" si="135"/>
        <v>0</v>
      </c>
      <c r="Y431" s="34">
        <f t="shared" si="136"/>
        <v>0</v>
      </c>
      <c r="Z431" s="34"/>
      <c r="AA431" s="71">
        <v>45577</v>
      </c>
      <c r="AB431" s="20" t="s">
        <v>1338</v>
      </c>
      <c r="AC431" s="21" t="s">
        <v>881</v>
      </c>
      <c r="AD431" s="35" t="s">
        <v>2260</v>
      </c>
      <c r="AE431" s="64"/>
      <c r="AF431" s="22"/>
      <c r="AG431" s="22"/>
      <c r="AH431" s="22"/>
      <c r="AI431" s="22"/>
      <c r="AJ431" s="22"/>
      <c r="AK431" s="22">
        <v>7</v>
      </c>
      <c r="AL431" s="22"/>
      <c r="AM431" s="22"/>
      <c r="AN431" s="22"/>
      <c r="AO431" s="22"/>
      <c r="AP431" s="23"/>
      <c r="AQ431" s="23"/>
      <c r="AR431" s="23"/>
      <c r="AS431" s="23"/>
      <c r="AT431" s="23"/>
      <c r="AU431" s="23"/>
      <c r="AV431" s="23"/>
      <c r="AW431" s="23">
        <v>37</v>
      </c>
      <c r="AX431" s="23"/>
      <c r="AY431" s="23"/>
      <c r="AZ431" s="23"/>
      <c r="BA431" s="24"/>
      <c r="BB431" s="24"/>
      <c r="BC431" s="24"/>
      <c r="BD431" s="24"/>
      <c r="BE431" s="24"/>
      <c r="BF431" s="24"/>
      <c r="BG431" s="24"/>
      <c r="BH431" s="24">
        <v>9</v>
      </c>
      <c r="BI431" s="24"/>
      <c r="BJ431" s="24"/>
      <c r="BK431" s="24"/>
      <c r="BL431" s="25"/>
      <c r="BM431" s="25"/>
      <c r="BN431" s="25"/>
      <c r="BO431" s="25"/>
      <c r="BP431" s="25"/>
      <c r="BQ431" s="25"/>
      <c r="BR431" s="25"/>
      <c r="BS431" s="25">
        <v>42</v>
      </c>
      <c r="BT431" s="25"/>
      <c r="BU431" s="25"/>
      <c r="BV431" s="25"/>
    </row>
    <row r="432" spans="1:74" ht="12" customHeight="1" x14ac:dyDescent="0.25">
      <c r="A432" s="27"/>
      <c r="B432" s="43" t="s">
        <v>276</v>
      </c>
      <c r="C432" s="87" t="s">
        <v>1150</v>
      </c>
      <c r="D432" s="88" t="s">
        <v>1151</v>
      </c>
      <c r="E432" s="88" t="s">
        <v>254</v>
      </c>
      <c r="F432" s="89">
        <v>40579</v>
      </c>
      <c r="G432" s="29">
        <v>606</v>
      </c>
      <c r="H432" s="29" t="s">
        <v>52</v>
      </c>
      <c r="I432" s="90" t="s">
        <v>810</v>
      </c>
      <c r="J432" s="88" t="s">
        <v>145</v>
      </c>
      <c r="K432" s="44" t="s">
        <v>34</v>
      </c>
      <c r="L432" s="36" t="s">
        <v>94</v>
      </c>
      <c r="M432" s="107" t="s">
        <v>2126</v>
      </c>
      <c r="N432" s="32"/>
      <c r="O432" s="30"/>
      <c r="P432" s="33"/>
      <c r="Q432" s="34">
        <f t="shared" si="128"/>
        <v>0</v>
      </c>
      <c r="R432" s="34">
        <f t="shared" si="129"/>
        <v>0</v>
      </c>
      <c r="S432" s="34">
        <f t="shared" si="130"/>
        <v>0</v>
      </c>
      <c r="T432" s="34">
        <f t="shared" si="131"/>
        <v>0</v>
      </c>
      <c r="U432" s="34">
        <f t="shared" si="132"/>
        <v>0</v>
      </c>
      <c r="V432" s="34">
        <f t="shared" si="133"/>
        <v>6</v>
      </c>
      <c r="W432" s="34">
        <f t="shared" si="134"/>
        <v>4</v>
      </c>
      <c r="X432" s="34">
        <f t="shared" si="135"/>
        <v>0</v>
      </c>
      <c r="Y432" s="34">
        <f t="shared" si="136"/>
        <v>0</v>
      </c>
      <c r="Z432" s="34"/>
      <c r="AA432" s="71">
        <v>45577</v>
      </c>
      <c r="AB432" s="20" t="s">
        <v>1338</v>
      </c>
      <c r="AC432" s="21" t="s">
        <v>881</v>
      </c>
      <c r="AD432" s="35" t="s">
        <v>2260</v>
      </c>
      <c r="AE432" s="64"/>
      <c r="AF432" s="22"/>
      <c r="AG432" s="22"/>
      <c r="AH432" s="22"/>
      <c r="AI432" s="22"/>
      <c r="AJ432" s="22"/>
      <c r="AK432" s="22"/>
      <c r="AL432" s="22"/>
      <c r="AM432" s="22">
        <v>100</v>
      </c>
      <c r="AN432" s="22"/>
      <c r="AO432" s="22"/>
      <c r="AP432" s="23"/>
      <c r="AQ432" s="23"/>
      <c r="AR432" s="23"/>
      <c r="AS432" s="23"/>
      <c r="AT432" s="23"/>
      <c r="AU432" s="23"/>
      <c r="AV432" s="23"/>
      <c r="AW432" s="23">
        <v>23</v>
      </c>
      <c r="AX432" s="23"/>
      <c r="AY432" s="23"/>
      <c r="AZ432" s="23"/>
      <c r="BA432" s="24"/>
      <c r="BB432" s="24"/>
      <c r="BC432" s="24"/>
      <c r="BD432" s="24"/>
      <c r="BE432" s="24"/>
      <c r="BF432" s="24"/>
      <c r="BG432" s="24"/>
      <c r="BH432" s="24">
        <v>80</v>
      </c>
      <c r="BI432" s="24"/>
      <c r="BJ432" s="24"/>
      <c r="BK432" s="24"/>
      <c r="BL432" s="25"/>
      <c r="BM432" s="25"/>
      <c r="BN432" s="25"/>
      <c r="BO432" s="25"/>
      <c r="BP432" s="25"/>
      <c r="BQ432" s="25"/>
      <c r="BR432" s="25">
        <v>5</v>
      </c>
      <c r="BS432" s="25"/>
      <c r="BT432" s="25"/>
      <c r="BU432" s="25"/>
      <c r="BV432" s="25"/>
    </row>
    <row r="433" spans="1:74" ht="12" customHeight="1" x14ac:dyDescent="0.25">
      <c r="A433" s="27"/>
      <c r="B433" s="43" t="s">
        <v>276</v>
      </c>
      <c r="C433" s="96" t="s">
        <v>439</v>
      </c>
      <c r="D433" s="97" t="s">
        <v>373</v>
      </c>
      <c r="E433" s="98" t="s">
        <v>350</v>
      </c>
      <c r="F433" s="99">
        <v>40557</v>
      </c>
      <c r="G433" s="15">
        <v>515</v>
      </c>
      <c r="H433" s="29" t="s">
        <v>52</v>
      </c>
      <c r="I433" s="90" t="s">
        <v>789</v>
      </c>
      <c r="J433" s="98" t="s">
        <v>310</v>
      </c>
      <c r="K433" s="45" t="s">
        <v>34</v>
      </c>
      <c r="L433" s="36" t="s">
        <v>94</v>
      </c>
      <c r="M433" s="107" t="s">
        <v>2127</v>
      </c>
      <c r="N433" s="32"/>
      <c r="O433" s="21"/>
      <c r="P433" s="51"/>
      <c r="Q433" s="34">
        <f t="shared" si="128"/>
        <v>0</v>
      </c>
      <c r="R433" s="34">
        <f t="shared" si="129"/>
        <v>0</v>
      </c>
      <c r="S433" s="34">
        <f t="shared" si="130"/>
        <v>0</v>
      </c>
      <c r="T433" s="34">
        <f t="shared" si="131"/>
        <v>0</v>
      </c>
      <c r="U433" s="34">
        <f t="shared" si="132"/>
        <v>0</v>
      </c>
      <c r="V433" s="34">
        <f t="shared" si="133"/>
        <v>5</v>
      </c>
      <c r="W433" s="34">
        <f t="shared" si="134"/>
        <v>89</v>
      </c>
      <c r="X433" s="34">
        <f t="shared" si="135"/>
        <v>0</v>
      </c>
      <c r="Y433" s="34">
        <f t="shared" si="136"/>
        <v>0</v>
      </c>
      <c r="Z433" s="34"/>
      <c r="AA433" s="71">
        <v>45577</v>
      </c>
      <c r="AB433" s="20" t="s">
        <v>1338</v>
      </c>
      <c r="AC433" s="21" t="s">
        <v>881</v>
      </c>
      <c r="AD433" s="35" t="s">
        <v>2260</v>
      </c>
      <c r="AE433" s="64"/>
      <c r="AF433" s="22"/>
      <c r="AG433" s="22"/>
      <c r="AH433" s="22"/>
      <c r="AI433" s="22"/>
      <c r="AJ433" s="22"/>
      <c r="AK433" s="22"/>
      <c r="AL433" s="22">
        <v>65</v>
      </c>
      <c r="AM433" s="22"/>
      <c r="AN433" s="22"/>
      <c r="AO433" s="22"/>
      <c r="AP433" s="23"/>
      <c r="AQ433" s="23"/>
      <c r="AR433" s="23"/>
      <c r="AS433" s="23"/>
      <c r="AT433" s="23"/>
      <c r="AU433" s="23"/>
      <c r="AV433" s="23">
        <v>5</v>
      </c>
      <c r="AW433" s="23"/>
      <c r="AX433" s="23"/>
      <c r="AY433" s="23"/>
      <c r="AZ433" s="23"/>
      <c r="BA433" s="24"/>
      <c r="BB433" s="24"/>
      <c r="BC433" s="24"/>
      <c r="BD433" s="24"/>
      <c r="BE433" s="24"/>
      <c r="BF433" s="24"/>
      <c r="BG433" s="24"/>
      <c r="BH433" s="24">
        <v>11</v>
      </c>
      <c r="BI433" s="24"/>
      <c r="BJ433" s="24"/>
      <c r="BK433" s="24"/>
      <c r="BL433" s="25"/>
      <c r="BM433" s="25"/>
      <c r="BN433" s="25"/>
      <c r="BO433" s="25"/>
      <c r="BP433" s="25"/>
      <c r="BQ433" s="25"/>
      <c r="BR433" s="25"/>
      <c r="BS433" s="25">
        <v>13</v>
      </c>
      <c r="BT433" s="25"/>
      <c r="BU433" s="25"/>
      <c r="BV433" s="25"/>
    </row>
    <row r="434" spans="1:74" ht="12" customHeight="1" x14ac:dyDescent="0.25">
      <c r="A434" s="27"/>
      <c r="B434" s="43" t="s">
        <v>276</v>
      </c>
      <c r="C434" s="35" t="s">
        <v>684</v>
      </c>
      <c r="D434" s="101" t="s">
        <v>288</v>
      </c>
      <c r="E434" s="101" t="s">
        <v>272</v>
      </c>
      <c r="F434" s="102">
        <v>40303</v>
      </c>
      <c r="G434" s="21">
        <v>515</v>
      </c>
      <c r="H434" s="14" t="s">
        <v>48</v>
      </c>
      <c r="I434" s="100" t="s">
        <v>771</v>
      </c>
      <c r="J434" s="101" t="s">
        <v>244</v>
      </c>
      <c r="K434" s="44" t="s">
        <v>34</v>
      </c>
      <c r="L434" s="36" t="s">
        <v>94</v>
      </c>
      <c r="M434" s="107" t="s">
        <v>2128</v>
      </c>
      <c r="N434" s="65"/>
      <c r="O434" s="41"/>
      <c r="P434" s="39"/>
      <c r="Q434" s="34">
        <f t="shared" si="128"/>
        <v>0</v>
      </c>
      <c r="R434" s="34">
        <f t="shared" si="129"/>
        <v>0</v>
      </c>
      <c r="S434" s="34">
        <f t="shared" si="130"/>
        <v>0</v>
      </c>
      <c r="T434" s="34">
        <f t="shared" si="131"/>
        <v>0</v>
      </c>
      <c r="U434" s="34">
        <f t="shared" si="132"/>
        <v>0</v>
      </c>
      <c r="V434" s="34">
        <f t="shared" si="133"/>
        <v>5</v>
      </c>
      <c r="W434" s="34">
        <f t="shared" si="134"/>
        <v>25</v>
      </c>
      <c r="X434" s="34">
        <f t="shared" si="135"/>
        <v>0</v>
      </c>
      <c r="Y434" s="34">
        <f t="shared" si="136"/>
        <v>0</v>
      </c>
      <c r="Z434" s="34"/>
      <c r="AA434" s="71">
        <v>45577</v>
      </c>
      <c r="AB434" s="20" t="s">
        <v>1338</v>
      </c>
      <c r="AC434" s="21" t="s">
        <v>881</v>
      </c>
      <c r="AD434" s="35" t="s">
        <v>2260</v>
      </c>
      <c r="AE434" s="64"/>
      <c r="AF434" s="22"/>
      <c r="AG434" s="22"/>
      <c r="AH434" s="22"/>
      <c r="AI434" s="22"/>
      <c r="AJ434" s="22"/>
      <c r="AK434" s="22"/>
      <c r="AL434" s="22">
        <v>100</v>
      </c>
      <c r="AM434" s="22"/>
      <c r="AN434" s="22"/>
      <c r="AO434" s="22"/>
      <c r="AP434" s="23"/>
      <c r="AQ434" s="23"/>
      <c r="AR434" s="23"/>
      <c r="AS434" s="23"/>
      <c r="AT434" s="23"/>
      <c r="AU434" s="23"/>
      <c r="AV434" s="23">
        <v>3</v>
      </c>
      <c r="AW434" s="23"/>
      <c r="AX434" s="23"/>
      <c r="AY434" s="23"/>
      <c r="AZ434" s="23"/>
      <c r="BA434" s="24"/>
      <c r="BB434" s="24"/>
      <c r="BC434" s="24"/>
      <c r="BD434" s="24"/>
      <c r="BE434" s="24"/>
      <c r="BF434" s="24"/>
      <c r="BG434" s="24"/>
      <c r="BH434" s="24">
        <v>50</v>
      </c>
      <c r="BI434" s="24"/>
      <c r="BJ434" s="24"/>
      <c r="BK434" s="24"/>
      <c r="BL434" s="25"/>
      <c r="BM434" s="25"/>
      <c r="BN434" s="25"/>
      <c r="BO434" s="25"/>
      <c r="BP434" s="25"/>
      <c r="BQ434" s="25"/>
      <c r="BR434" s="25"/>
      <c r="BS434" s="25">
        <v>75</v>
      </c>
      <c r="BT434" s="25"/>
      <c r="BU434" s="25"/>
      <c r="BV434" s="25"/>
    </row>
    <row r="435" spans="1:74" ht="12" customHeight="1" x14ac:dyDescent="0.25">
      <c r="A435" s="27"/>
      <c r="B435" s="43" t="s">
        <v>276</v>
      </c>
      <c r="C435" s="96" t="s">
        <v>714</v>
      </c>
      <c r="D435" s="97" t="s">
        <v>715</v>
      </c>
      <c r="E435" s="98" t="s">
        <v>74</v>
      </c>
      <c r="F435" s="99">
        <v>40756</v>
      </c>
      <c r="G435" s="15">
        <v>510</v>
      </c>
      <c r="H435" s="29" t="s">
        <v>52</v>
      </c>
      <c r="I435" s="95" t="s">
        <v>814</v>
      </c>
      <c r="J435" s="98" t="s">
        <v>351</v>
      </c>
      <c r="K435" s="45" t="s">
        <v>34</v>
      </c>
      <c r="L435" s="36" t="s">
        <v>94</v>
      </c>
      <c r="M435" s="107" t="s">
        <v>2129</v>
      </c>
      <c r="N435" s="32"/>
      <c r="O435" s="37"/>
      <c r="P435" s="33"/>
      <c r="Q435" s="34">
        <f t="shared" si="128"/>
        <v>0</v>
      </c>
      <c r="R435" s="34">
        <f t="shared" si="129"/>
        <v>0</v>
      </c>
      <c r="S435" s="34">
        <f t="shared" si="130"/>
        <v>0</v>
      </c>
      <c r="T435" s="34">
        <f t="shared" si="131"/>
        <v>0</v>
      </c>
      <c r="U435" s="34">
        <f t="shared" si="132"/>
        <v>0</v>
      </c>
      <c r="V435" s="34">
        <f t="shared" si="133"/>
        <v>3</v>
      </c>
      <c r="W435" s="34">
        <f t="shared" si="134"/>
        <v>48</v>
      </c>
      <c r="X435" s="34">
        <f t="shared" si="135"/>
        <v>0</v>
      </c>
      <c r="Y435" s="34">
        <f t="shared" si="136"/>
        <v>0</v>
      </c>
      <c r="Z435" s="34"/>
      <c r="AA435" s="71">
        <v>45577</v>
      </c>
      <c r="AB435" s="20" t="s">
        <v>1338</v>
      </c>
      <c r="AC435" s="21" t="s">
        <v>881</v>
      </c>
      <c r="AD435" s="35" t="s">
        <v>2260</v>
      </c>
      <c r="AE435" s="64"/>
      <c r="AF435" s="22"/>
      <c r="AG435" s="22"/>
      <c r="AH435" s="22"/>
      <c r="AI435" s="22"/>
      <c r="AJ435" s="22"/>
      <c r="AK435" s="22">
        <v>3</v>
      </c>
      <c r="AL435" s="22"/>
      <c r="AM435" s="22"/>
      <c r="AN435" s="22"/>
      <c r="AO435" s="22"/>
      <c r="AP435" s="23"/>
      <c r="AQ435" s="23"/>
      <c r="AR435" s="23"/>
      <c r="AS435" s="23"/>
      <c r="AT435" s="23"/>
      <c r="AU435" s="23"/>
      <c r="AV435" s="23"/>
      <c r="AW435" s="23">
        <v>28</v>
      </c>
      <c r="AX435" s="23"/>
      <c r="AY435" s="23"/>
      <c r="AZ435" s="23"/>
      <c r="BA435" s="24"/>
      <c r="BB435" s="24"/>
      <c r="BC435" s="24"/>
      <c r="BD435" s="24"/>
      <c r="BE435" s="24"/>
      <c r="BF435" s="24"/>
      <c r="BG435" s="24"/>
      <c r="BH435" s="24">
        <v>3</v>
      </c>
      <c r="BI435" s="24"/>
      <c r="BJ435" s="24"/>
      <c r="BK435" s="24"/>
      <c r="BL435" s="25"/>
      <c r="BM435" s="25"/>
      <c r="BN435" s="25"/>
      <c r="BO435" s="25"/>
      <c r="BP435" s="25"/>
      <c r="BQ435" s="25"/>
      <c r="BR435" s="25"/>
      <c r="BS435" s="25">
        <v>17</v>
      </c>
      <c r="BT435" s="25"/>
      <c r="BU435" s="25"/>
      <c r="BV435" s="25"/>
    </row>
    <row r="436" spans="1:74" ht="12" customHeight="1" x14ac:dyDescent="0.25">
      <c r="A436" s="27"/>
      <c r="B436" s="43" t="s">
        <v>276</v>
      </c>
      <c r="C436" s="87" t="s">
        <v>1013</v>
      </c>
      <c r="D436" s="88" t="s">
        <v>1014</v>
      </c>
      <c r="E436" s="88" t="s">
        <v>115</v>
      </c>
      <c r="F436" s="89">
        <v>40397</v>
      </c>
      <c r="G436" s="29">
        <v>605</v>
      </c>
      <c r="H436" s="14" t="s">
        <v>48</v>
      </c>
      <c r="I436" s="90" t="s">
        <v>773</v>
      </c>
      <c r="J436" s="88" t="s">
        <v>142</v>
      </c>
      <c r="K436" s="44" t="s">
        <v>34</v>
      </c>
      <c r="L436" s="36" t="s">
        <v>94</v>
      </c>
      <c r="M436" s="107" t="s">
        <v>2130</v>
      </c>
      <c r="N436" s="65"/>
      <c r="O436" s="41"/>
      <c r="P436" s="33"/>
      <c r="Q436" s="34">
        <f t="shared" si="128"/>
        <v>0</v>
      </c>
      <c r="R436" s="34">
        <f t="shared" si="129"/>
        <v>0</v>
      </c>
      <c r="S436" s="34">
        <f t="shared" si="130"/>
        <v>0</v>
      </c>
      <c r="T436" s="34">
        <f t="shared" si="131"/>
        <v>0</v>
      </c>
      <c r="U436" s="34">
        <f t="shared" si="132"/>
        <v>0</v>
      </c>
      <c r="V436" s="34">
        <f t="shared" si="133"/>
        <v>2</v>
      </c>
      <c r="W436" s="34">
        <f t="shared" si="134"/>
        <v>75</v>
      </c>
      <c r="X436" s="34">
        <f t="shared" si="135"/>
        <v>0</v>
      </c>
      <c r="Y436" s="34">
        <f t="shared" si="136"/>
        <v>0</v>
      </c>
      <c r="Z436" s="34"/>
      <c r="AA436" s="71">
        <v>45577</v>
      </c>
      <c r="AB436" s="20" t="s">
        <v>1338</v>
      </c>
      <c r="AC436" s="21" t="s">
        <v>881</v>
      </c>
      <c r="AD436" s="35" t="s">
        <v>2260</v>
      </c>
      <c r="AE436" s="64"/>
      <c r="AF436" s="22"/>
      <c r="AG436" s="22"/>
      <c r="AH436" s="22"/>
      <c r="AI436" s="22"/>
      <c r="AJ436" s="22"/>
      <c r="AK436" s="22"/>
      <c r="AL436" s="22">
        <v>100</v>
      </c>
      <c r="AM436" s="22"/>
      <c r="AN436" s="22"/>
      <c r="AO436" s="22"/>
      <c r="AP436" s="23"/>
      <c r="AQ436" s="23"/>
      <c r="AR436" s="23"/>
      <c r="AS436" s="23"/>
      <c r="AT436" s="23"/>
      <c r="AU436" s="23"/>
      <c r="AV436" s="23"/>
      <c r="AW436" s="23"/>
      <c r="AX436" s="23"/>
      <c r="AY436" s="23"/>
      <c r="AZ436" s="23"/>
      <c r="BA436" s="24"/>
      <c r="BB436" s="24"/>
      <c r="BC436" s="24"/>
      <c r="BD436" s="24"/>
      <c r="BE436" s="24"/>
      <c r="BF436" s="24"/>
      <c r="BG436" s="24"/>
      <c r="BH436" s="24">
        <v>75</v>
      </c>
      <c r="BI436" s="24"/>
      <c r="BJ436" s="24"/>
      <c r="BK436" s="24"/>
      <c r="BL436" s="25"/>
      <c r="BM436" s="25"/>
      <c r="BN436" s="25"/>
      <c r="BO436" s="25"/>
      <c r="BP436" s="25"/>
      <c r="BQ436" s="25"/>
      <c r="BR436" s="25"/>
      <c r="BS436" s="25">
        <v>100</v>
      </c>
      <c r="BT436" s="25"/>
      <c r="BU436" s="25"/>
      <c r="BV436" s="25"/>
    </row>
    <row r="437" spans="1:74" ht="12" customHeight="1" x14ac:dyDescent="0.25">
      <c r="A437" s="27"/>
      <c r="B437" s="43" t="s">
        <v>276</v>
      </c>
      <c r="C437" s="87" t="s">
        <v>685</v>
      </c>
      <c r="D437" s="88" t="s">
        <v>113</v>
      </c>
      <c r="E437" s="88" t="s">
        <v>222</v>
      </c>
      <c r="F437" s="89">
        <v>40364</v>
      </c>
      <c r="G437" s="29">
        <v>541</v>
      </c>
      <c r="H437" s="14" t="s">
        <v>48</v>
      </c>
      <c r="I437" s="90" t="s">
        <v>1491</v>
      </c>
      <c r="J437" s="88" t="s">
        <v>1492</v>
      </c>
      <c r="K437" s="44" t="s">
        <v>34</v>
      </c>
      <c r="L437" s="36" t="s">
        <v>94</v>
      </c>
      <c r="M437" s="107" t="s">
        <v>2131</v>
      </c>
      <c r="N437" s="65"/>
      <c r="O437" s="41"/>
      <c r="P437" s="33"/>
      <c r="Q437" s="34">
        <f t="shared" si="128"/>
        <v>0</v>
      </c>
      <c r="R437" s="34">
        <f t="shared" si="129"/>
        <v>0</v>
      </c>
      <c r="S437" s="34">
        <f t="shared" si="130"/>
        <v>0</v>
      </c>
      <c r="T437" s="34">
        <f t="shared" si="131"/>
        <v>0</v>
      </c>
      <c r="U437" s="34">
        <f t="shared" si="132"/>
        <v>0</v>
      </c>
      <c r="V437" s="34">
        <f t="shared" si="133"/>
        <v>2</v>
      </c>
      <c r="W437" s="34">
        <f t="shared" si="134"/>
        <v>75</v>
      </c>
      <c r="X437" s="34">
        <f t="shared" si="135"/>
        <v>0</v>
      </c>
      <c r="Y437" s="34">
        <f t="shared" si="136"/>
        <v>0</v>
      </c>
      <c r="Z437" s="34"/>
      <c r="AA437" s="71">
        <v>45577</v>
      </c>
      <c r="AB437" s="20" t="s">
        <v>1338</v>
      </c>
      <c r="AC437" s="21" t="s">
        <v>881</v>
      </c>
      <c r="AD437" s="35" t="s">
        <v>2260</v>
      </c>
      <c r="AE437" s="64"/>
      <c r="AF437" s="22"/>
      <c r="AG437" s="22"/>
      <c r="AH437" s="22"/>
      <c r="AI437" s="22"/>
      <c r="AJ437" s="22"/>
      <c r="AK437" s="22"/>
      <c r="AL437" s="22">
        <v>50</v>
      </c>
      <c r="AM437" s="22"/>
      <c r="AN437" s="22"/>
      <c r="AO437" s="22"/>
      <c r="AP437" s="23"/>
      <c r="AQ437" s="23"/>
      <c r="AR437" s="23"/>
      <c r="AS437" s="23"/>
      <c r="AT437" s="23"/>
      <c r="AU437" s="23"/>
      <c r="AV437" s="23"/>
      <c r="AW437" s="23">
        <v>75</v>
      </c>
      <c r="AX437" s="23"/>
      <c r="AY437" s="23"/>
      <c r="AZ437" s="23"/>
      <c r="BA437" s="24"/>
      <c r="BB437" s="24"/>
      <c r="BC437" s="24"/>
      <c r="BD437" s="24"/>
      <c r="BE437" s="24"/>
      <c r="BF437" s="24"/>
      <c r="BG437" s="24"/>
      <c r="BH437" s="24">
        <v>50</v>
      </c>
      <c r="BI437" s="24"/>
      <c r="BJ437" s="24"/>
      <c r="BK437" s="24"/>
      <c r="BL437" s="25"/>
      <c r="BM437" s="25"/>
      <c r="BN437" s="25"/>
      <c r="BO437" s="25"/>
      <c r="BP437" s="25"/>
      <c r="BQ437" s="25"/>
      <c r="BR437" s="25"/>
      <c r="BS437" s="25">
        <v>100</v>
      </c>
      <c r="BT437" s="25"/>
      <c r="BU437" s="25"/>
      <c r="BV437" s="25"/>
    </row>
    <row r="438" spans="1:74" ht="12" customHeight="1" x14ac:dyDescent="0.25">
      <c r="A438" s="27"/>
      <c r="B438" s="43" t="s">
        <v>276</v>
      </c>
      <c r="C438" s="96" t="s">
        <v>697</v>
      </c>
      <c r="D438" s="97" t="s">
        <v>698</v>
      </c>
      <c r="E438" s="98" t="s">
        <v>78</v>
      </c>
      <c r="F438" s="99">
        <v>40182</v>
      </c>
      <c r="G438" s="15">
        <v>511</v>
      </c>
      <c r="H438" s="14" t="s">
        <v>48</v>
      </c>
      <c r="I438" s="95" t="s">
        <v>810</v>
      </c>
      <c r="J438" s="98" t="s">
        <v>145</v>
      </c>
      <c r="K438" s="45" t="s">
        <v>34</v>
      </c>
      <c r="L438" s="36" t="s">
        <v>94</v>
      </c>
      <c r="M438" s="107" t="s">
        <v>2132</v>
      </c>
      <c r="N438" s="65"/>
      <c r="O438" s="30"/>
      <c r="P438" s="33"/>
      <c r="Q438" s="34">
        <f t="shared" si="128"/>
        <v>0</v>
      </c>
      <c r="R438" s="34">
        <f t="shared" si="129"/>
        <v>0</v>
      </c>
      <c r="S438" s="34">
        <f t="shared" si="130"/>
        <v>0</v>
      </c>
      <c r="T438" s="34">
        <f t="shared" si="131"/>
        <v>0</v>
      </c>
      <c r="U438" s="34">
        <f t="shared" si="132"/>
        <v>0</v>
      </c>
      <c r="V438" s="34">
        <f t="shared" si="133"/>
        <v>2</v>
      </c>
      <c r="W438" s="34">
        <f t="shared" si="134"/>
        <v>10</v>
      </c>
      <c r="X438" s="34">
        <f t="shared" si="135"/>
        <v>0</v>
      </c>
      <c r="Y438" s="34">
        <f t="shared" si="136"/>
        <v>0</v>
      </c>
      <c r="Z438" s="34"/>
      <c r="AA438" s="71">
        <v>45577</v>
      </c>
      <c r="AB438" s="20" t="s">
        <v>1338</v>
      </c>
      <c r="AC438" s="21" t="s">
        <v>881</v>
      </c>
      <c r="AD438" s="35" t="s">
        <v>2260</v>
      </c>
      <c r="AE438" s="64"/>
      <c r="AF438" s="22"/>
      <c r="AG438" s="22"/>
      <c r="AH438" s="22"/>
      <c r="AI438" s="22"/>
      <c r="AJ438" s="22"/>
      <c r="AK438" s="22"/>
      <c r="AL438" s="22">
        <v>75</v>
      </c>
      <c r="AM438" s="22"/>
      <c r="AN438" s="22"/>
      <c r="AO438" s="22"/>
      <c r="AP438" s="23"/>
      <c r="AQ438" s="23"/>
      <c r="AR438" s="23"/>
      <c r="AS438" s="23"/>
      <c r="AT438" s="23"/>
      <c r="AU438" s="23"/>
      <c r="AV438" s="23"/>
      <c r="AW438" s="23">
        <v>75</v>
      </c>
      <c r="AX438" s="23"/>
      <c r="AY438" s="23"/>
      <c r="AZ438" s="23"/>
      <c r="BA438" s="24"/>
      <c r="BB438" s="24"/>
      <c r="BC438" s="24"/>
      <c r="BD438" s="24"/>
      <c r="BE438" s="24"/>
      <c r="BF438" s="24"/>
      <c r="BG438" s="24"/>
      <c r="BH438" s="24">
        <v>30</v>
      </c>
      <c r="BI438" s="24"/>
      <c r="BJ438" s="24"/>
      <c r="BK438" s="24"/>
      <c r="BL438" s="25"/>
      <c r="BM438" s="25"/>
      <c r="BN438" s="25"/>
      <c r="BO438" s="25"/>
      <c r="BP438" s="25"/>
      <c r="BQ438" s="25"/>
      <c r="BR438" s="25"/>
      <c r="BS438" s="25">
        <v>30</v>
      </c>
      <c r="BT438" s="25"/>
      <c r="BU438" s="25"/>
      <c r="BV438" s="25"/>
    </row>
    <row r="439" spans="1:74" ht="12" customHeight="1" x14ac:dyDescent="0.25">
      <c r="A439" s="27"/>
      <c r="B439" s="43" t="s">
        <v>276</v>
      </c>
      <c r="C439" s="92" t="s">
        <v>990</v>
      </c>
      <c r="D439" s="93" t="s">
        <v>123</v>
      </c>
      <c r="E439" s="94" t="s">
        <v>755</v>
      </c>
      <c r="F439" s="91">
        <v>40206</v>
      </c>
      <c r="G439" s="14">
        <v>522</v>
      </c>
      <c r="H439" s="14" t="s">
        <v>48</v>
      </c>
      <c r="I439" s="95" t="s">
        <v>1491</v>
      </c>
      <c r="J439" s="94" t="s">
        <v>1492</v>
      </c>
      <c r="K439" s="44" t="s">
        <v>34</v>
      </c>
      <c r="L439" s="36" t="s">
        <v>94</v>
      </c>
      <c r="M439" s="107" t="s">
        <v>2133</v>
      </c>
      <c r="N439" s="65"/>
      <c r="O439" s="30"/>
      <c r="P439" s="33"/>
      <c r="Q439" s="34">
        <f>MOD(AF439+AQ439+BB439+BM439+ROUND((AG439+AR439+BC439+BN439-R439)/100,),100)</f>
        <v>0</v>
      </c>
      <c r="R439" s="34">
        <f>MOD(AG439+AR439+BC439+BN439+ROUND((AH439+AS439+BD439+BO439-S439)/100,),100)</f>
        <v>0</v>
      </c>
      <c r="S439" s="34">
        <f>MOD(AH439+AS439+BD439+BO439+ROUND((AI439+AT439+BE439+BP439-T439)/100,),100)</f>
        <v>0</v>
      </c>
      <c r="T439" s="34">
        <f>MOD(AI439+AT439+BE439+BP439+ROUND((AJ439+AU439+BF439+BQ439-U439)/100,),100)</f>
        <v>0</v>
      </c>
      <c r="U439" s="34">
        <f>MOD(AJ439+AU439+BF439+BQ439+ROUND((AK439+AV439+BG439+BR439-V439)/100,),100)</f>
        <v>0</v>
      </c>
      <c r="V439" s="34">
        <f>MOD(AK439+AV439+BG439+BR439+ROUND((AL439+AW439+BH439+BS439-W439)/100,),100)</f>
        <v>2</v>
      </c>
      <c r="W439" s="34">
        <f>MOD(AL439+AW439+BH439+BS439+ROUND((AM439+AX439+BI439+BT439-X439)/100,),100)</f>
        <v>5</v>
      </c>
      <c r="X439" s="34">
        <f>MOD(AM439+AX439+BI439+BT439+ROUND((AN439+AY439+BJ439+BU439-Y439)/100,),100)</f>
        <v>0</v>
      </c>
      <c r="Y439" s="34">
        <f>MOD(AN439+AY439+BJ439+BU439+ROUND((AO439+AZ439+BK439+BV439-Z439)/100,),100)</f>
        <v>0</v>
      </c>
      <c r="Z439" s="34"/>
      <c r="AA439" s="71">
        <v>45577</v>
      </c>
      <c r="AB439" s="20" t="s">
        <v>1338</v>
      </c>
      <c r="AC439" s="21" t="s">
        <v>881</v>
      </c>
      <c r="AD439" s="35" t="s">
        <v>2260</v>
      </c>
      <c r="AE439" s="64"/>
      <c r="AF439" s="22"/>
      <c r="AG439" s="22"/>
      <c r="AH439" s="22"/>
      <c r="AI439" s="22"/>
      <c r="AJ439" s="22"/>
      <c r="AK439" s="22"/>
      <c r="AL439" s="22">
        <v>50</v>
      </c>
      <c r="AM439" s="22"/>
      <c r="AN439" s="22"/>
      <c r="AO439" s="22"/>
      <c r="AP439" s="23"/>
      <c r="AQ439" s="23"/>
      <c r="AR439" s="23"/>
      <c r="AS439" s="23"/>
      <c r="AT439" s="23"/>
      <c r="AU439" s="23"/>
      <c r="AV439" s="23"/>
      <c r="AW439" s="23">
        <v>75</v>
      </c>
      <c r="AX439" s="23"/>
      <c r="AY439" s="23"/>
      <c r="AZ439" s="23"/>
      <c r="BA439" s="24"/>
      <c r="BB439" s="24"/>
      <c r="BC439" s="24"/>
      <c r="BD439" s="24"/>
      <c r="BE439" s="24"/>
      <c r="BF439" s="24"/>
      <c r="BG439" s="24"/>
      <c r="BH439" s="24">
        <v>50</v>
      </c>
      <c r="BI439" s="24"/>
      <c r="BJ439" s="24"/>
      <c r="BK439" s="24"/>
      <c r="BL439" s="25"/>
      <c r="BM439" s="25"/>
      <c r="BN439" s="25"/>
      <c r="BO439" s="25"/>
      <c r="BP439" s="25"/>
      <c r="BQ439" s="25"/>
      <c r="BR439" s="25"/>
      <c r="BS439" s="25">
        <v>30</v>
      </c>
      <c r="BT439" s="25"/>
      <c r="BU439" s="25"/>
      <c r="BV439" s="25"/>
    </row>
    <row r="440" spans="1:74" ht="12" customHeight="1" x14ac:dyDescent="0.25">
      <c r="A440" s="27"/>
      <c r="B440" s="43" t="s">
        <v>276</v>
      </c>
      <c r="C440" s="87" t="s">
        <v>1010</v>
      </c>
      <c r="D440" s="88" t="s">
        <v>1011</v>
      </c>
      <c r="E440" s="88" t="s">
        <v>1012</v>
      </c>
      <c r="F440" s="89">
        <v>40422</v>
      </c>
      <c r="G440" s="29">
        <v>546</v>
      </c>
      <c r="H440" s="14" t="s">
        <v>48</v>
      </c>
      <c r="I440" s="90" t="s">
        <v>773</v>
      </c>
      <c r="J440" s="88" t="s">
        <v>142</v>
      </c>
      <c r="K440" s="44" t="s">
        <v>34</v>
      </c>
      <c r="L440" s="36" t="s">
        <v>94</v>
      </c>
      <c r="M440" s="107" t="s">
        <v>2134</v>
      </c>
      <c r="N440" s="65"/>
      <c r="O440" s="41"/>
      <c r="P440" s="33"/>
      <c r="Q440" s="34">
        <f>MOD(AF440+AQ440+BB440+BM440+ROUND((AG440+AR440+BC440+BN440-R440)/100,),100)</f>
        <v>0</v>
      </c>
      <c r="R440" s="34">
        <f>MOD(AG440+AR440+BC440+BN440+ROUND((AH440+AS440+BD440+BO440-S440)/100,),100)</f>
        <v>0</v>
      </c>
      <c r="S440" s="34">
        <f>MOD(AH440+AS440+BD440+BO440+ROUND((AI440+AT440+BE440+BP440-T440)/100,),100)</f>
        <v>0</v>
      </c>
      <c r="T440" s="34">
        <f>MOD(AI440+AT440+BE440+BP440+ROUND((AJ440+AU440+BF440+BQ440-U440)/100,),100)</f>
        <v>0</v>
      </c>
      <c r="U440" s="34">
        <f>MOD(AJ440+AU440+BF440+BQ440+ROUND((AK440+AV440+BG440+BR440-V440)/100,),100)</f>
        <v>0</v>
      </c>
      <c r="V440" s="34">
        <f>MOD(AK440+AV440+BG440+BR440+ROUND((AL440+AW440+BH440+BS440-W440)/100,),100)</f>
        <v>1</v>
      </c>
      <c r="W440" s="34">
        <f>MOD(AL440+AW440+BH440+BS440+ROUND((AM440+AX440+BI440+BT440-X440)/100,),100)</f>
        <v>95</v>
      </c>
      <c r="X440" s="34">
        <f>MOD(AM440+AX440+BI440+BT440+ROUND((AN440+AY440+BJ440+BU440-Y440)/100,),100)</f>
        <v>0</v>
      </c>
      <c r="Y440" s="34">
        <f>MOD(AN440+AY440+BJ440+BU440+ROUND((AO440+AZ440+BK440+BV440-Z440)/100,),100)</f>
        <v>0</v>
      </c>
      <c r="Z440" s="34"/>
      <c r="AA440" s="71">
        <v>45577</v>
      </c>
      <c r="AB440" s="20" t="s">
        <v>1338</v>
      </c>
      <c r="AC440" s="21" t="s">
        <v>881</v>
      </c>
      <c r="AD440" s="35" t="s">
        <v>2260</v>
      </c>
      <c r="AE440" s="64"/>
      <c r="AF440" s="22"/>
      <c r="AG440" s="22"/>
      <c r="AH440" s="22"/>
      <c r="AI440" s="22"/>
      <c r="AJ440" s="22"/>
      <c r="AK440" s="22"/>
      <c r="AL440" s="22">
        <v>30</v>
      </c>
      <c r="AM440" s="22"/>
      <c r="AN440" s="22"/>
      <c r="AO440" s="22"/>
      <c r="AP440" s="23"/>
      <c r="AQ440" s="23"/>
      <c r="AR440" s="23"/>
      <c r="AS440" s="23"/>
      <c r="AT440" s="23"/>
      <c r="AU440" s="23"/>
      <c r="AV440" s="23"/>
      <c r="AW440" s="23">
        <v>50</v>
      </c>
      <c r="AX440" s="23"/>
      <c r="AY440" s="23"/>
      <c r="AZ440" s="23"/>
      <c r="BA440" s="24"/>
      <c r="BB440" s="24"/>
      <c r="BC440" s="24"/>
      <c r="BD440" s="24"/>
      <c r="BE440" s="24"/>
      <c r="BF440" s="24"/>
      <c r="BG440" s="24"/>
      <c r="BH440" s="24">
        <v>15</v>
      </c>
      <c r="BI440" s="24"/>
      <c r="BJ440" s="24"/>
      <c r="BK440" s="24"/>
      <c r="BL440" s="25"/>
      <c r="BM440" s="25"/>
      <c r="BN440" s="25"/>
      <c r="BO440" s="25"/>
      <c r="BP440" s="25"/>
      <c r="BQ440" s="25"/>
      <c r="BR440" s="25"/>
      <c r="BS440" s="25">
        <v>100</v>
      </c>
      <c r="BT440" s="25"/>
      <c r="BU440" s="25"/>
      <c r="BV440" s="25"/>
    </row>
    <row r="441" spans="1:74" ht="12" customHeight="1" x14ac:dyDescent="0.25">
      <c r="A441" s="27"/>
      <c r="B441" s="43" t="s">
        <v>276</v>
      </c>
      <c r="C441" s="92" t="s">
        <v>1265</v>
      </c>
      <c r="D441" s="93" t="s">
        <v>1266</v>
      </c>
      <c r="E441" s="94" t="s">
        <v>200</v>
      </c>
      <c r="F441" s="91">
        <v>40506</v>
      </c>
      <c r="G441" s="14">
        <v>586</v>
      </c>
      <c r="H441" s="14" t="s">
        <v>48</v>
      </c>
      <c r="I441" s="95" t="s">
        <v>810</v>
      </c>
      <c r="J441" s="94" t="s">
        <v>145</v>
      </c>
      <c r="K441" s="44" t="s">
        <v>34</v>
      </c>
      <c r="L441" s="36" t="s">
        <v>94</v>
      </c>
      <c r="M441" s="107" t="s">
        <v>2135</v>
      </c>
      <c r="N441" s="65"/>
      <c r="O441" s="30"/>
      <c r="P441" s="33"/>
      <c r="Q441" s="34">
        <f>MOD(AF441+AQ441+BB441+BM441+ROUND((AG441+AR441+BC441+BN441-R441)/100,),100)</f>
        <v>0</v>
      </c>
      <c r="R441" s="34">
        <f>MOD(AG441+AR441+BC441+BN441+ROUND((AH441+AS441+BD441+BO441-S441)/100,),100)</f>
        <v>0</v>
      </c>
      <c r="S441" s="34">
        <f>MOD(AH441+AS441+BD441+BO441+ROUND((AI441+AT441+BE441+BP441-T441)/100,),100)</f>
        <v>0</v>
      </c>
      <c r="T441" s="34">
        <f>MOD(AI441+AT441+BE441+BP441+ROUND((AJ441+AU441+BF441+BQ441-U441)/100,),100)</f>
        <v>0</v>
      </c>
      <c r="U441" s="34">
        <f>MOD(AJ441+AU441+BF441+BQ441+ROUND((AK441+AV441+BG441+BR441-V441)/100,),100)</f>
        <v>0</v>
      </c>
      <c r="V441" s="34">
        <f>MOD(AK441+AV441+BG441+BR441+ROUND((AL441+AW441+BH441+BS441-W441)/100,),100)</f>
        <v>1</v>
      </c>
      <c r="W441" s="34">
        <f>MOD(AL441+AW441+BH441+BS441+ROUND((AM441+AX441+BI441+BT441-X441)/100,),100)</f>
        <v>60</v>
      </c>
      <c r="X441" s="34">
        <f>MOD(AM441+AX441+BI441+BT441+ROUND((AN441+AY441+BJ441+BU441-Y441)/100,),100)</f>
        <v>0</v>
      </c>
      <c r="Y441" s="34">
        <f>MOD(AN441+AY441+BJ441+BU441+ROUND((AO441+AZ441+BK441+BV441-Z441)/100,),100)</f>
        <v>0</v>
      </c>
      <c r="Z441" s="34"/>
      <c r="AA441" s="71">
        <v>45577</v>
      </c>
      <c r="AB441" s="20" t="s">
        <v>1338</v>
      </c>
      <c r="AC441" s="21" t="s">
        <v>881</v>
      </c>
      <c r="AD441" s="35" t="s">
        <v>2260</v>
      </c>
      <c r="AE441" s="64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3"/>
      <c r="AQ441" s="23"/>
      <c r="AR441" s="23"/>
      <c r="AS441" s="23"/>
      <c r="AT441" s="23"/>
      <c r="AU441" s="23"/>
      <c r="AV441" s="23"/>
      <c r="AW441" s="23">
        <v>30</v>
      </c>
      <c r="AX441" s="23"/>
      <c r="AY441" s="23"/>
      <c r="AZ441" s="23"/>
      <c r="BA441" s="24"/>
      <c r="BB441" s="24"/>
      <c r="BC441" s="24"/>
      <c r="BD441" s="24"/>
      <c r="BE441" s="24"/>
      <c r="BF441" s="24"/>
      <c r="BG441" s="24"/>
      <c r="BH441" s="24">
        <v>30</v>
      </c>
      <c r="BI441" s="24"/>
      <c r="BJ441" s="24"/>
      <c r="BK441" s="24"/>
      <c r="BL441" s="25"/>
      <c r="BM441" s="25"/>
      <c r="BN441" s="25"/>
      <c r="BO441" s="25"/>
      <c r="BP441" s="25"/>
      <c r="BQ441" s="25"/>
      <c r="BR441" s="25"/>
      <c r="BS441" s="25">
        <v>100</v>
      </c>
      <c r="BT441" s="25"/>
      <c r="BU441" s="25"/>
      <c r="BV441" s="25"/>
    </row>
    <row r="442" spans="1:74" ht="12" customHeight="1" x14ac:dyDescent="0.25">
      <c r="A442" s="27"/>
      <c r="B442" s="43" t="s">
        <v>276</v>
      </c>
      <c r="C442" s="87" t="s">
        <v>1777</v>
      </c>
      <c r="D442" s="101" t="s">
        <v>1046</v>
      </c>
      <c r="E442" s="88" t="s">
        <v>1543</v>
      </c>
      <c r="F442" s="89">
        <v>40183</v>
      </c>
      <c r="G442" s="29">
        <v>500</v>
      </c>
      <c r="H442" s="14" t="s">
        <v>48</v>
      </c>
      <c r="I442" s="90" t="s">
        <v>811</v>
      </c>
      <c r="J442" s="88" t="s">
        <v>124</v>
      </c>
      <c r="K442" s="44" t="s">
        <v>34</v>
      </c>
      <c r="L442" s="36" t="s">
        <v>93</v>
      </c>
      <c r="M442" s="107" t="s">
        <v>2136</v>
      </c>
      <c r="N442" s="65"/>
      <c r="O442" s="68"/>
      <c r="P442" s="33"/>
      <c r="Q442" s="34">
        <f t="shared" si="128"/>
        <v>0</v>
      </c>
      <c r="R442" s="34">
        <f t="shared" si="129"/>
        <v>0</v>
      </c>
      <c r="S442" s="34">
        <f t="shared" si="130"/>
        <v>0</v>
      </c>
      <c r="T442" s="34">
        <f t="shared" si="131"/>
        <v>0</v>
      </c>
      <c r="U442" s="34">
        <f t="shared" si="132"/>
        <v>0</v>
      </c>
      <c r="V442" s="34">
        <f t="shared" si="133"/>
        <v>1</v>
      </c>
      <c r="W442" s="34">
        <f t="shared" si="134"/>
        <v>85</v>
      </c>
      <c r="X442" s="34">
        <f t="shared" si="135"/>
        <v>0</v>
      </c>
      <c r="Y442" s="34">
        <f t="shared" si="136"/>
        <v>0</v>
      </c>
      <c r="Z442" s="34"/>
      <c r="AA442" s="71">
        <v>45577</v>
      </c>
      <c r="AB442" s="20" t="s">
        <v>1338</v>
      </c>
      <c r="AC442" s="21" t="s">
        <v>881</v>
      </c>
      <c r="AD442" s="35" t="s">
        <v>2260</v>
      </c>
      <c r="AE442" s="64"/>
      <c r="AF442" s="22"/>
      <c r="AG442" s="22"/>
      <c r="AH442" s="22"/>
      <c r="AI442" s="22"/>
      <c r="AJ442" s="22"/>
      <c r="AK442" s="22"/>
      <c r="AL442" s="22">
        <v>30</v>
      </c>
      <c r="AM442" s="22"/>
      <c r="AN442" s="22"/>
      <c r="AO442" s="22"/>
      <c r="AP442" s="23"/>
      <c r="AQ442" s="23"/>
      <c r="AR442" s="23"/>
      <c r="AS442" s="23"/>
      <c r="AT442" s="23"/>
      <c r="AU442" s="23"/>
      <c r="AV442" s="23"/>
      <c r="AW442" s="23">
        <v>30</v>
      </c>
      <c r="AX442" s="23"/>
      <c r="AY442" s="23"/>
      <c r="AZ442" s="23"/>
      <c r="BA442" s="24"/>
      <c r="BB442" s="24"/>
      <c r="BC442" s="24"/>
      <c r="BD442" s="24"/>
      <c r="BE442" s="24"/>
      <c r="BF442" s="24"/>
      <c r="BG442" s="24"/>
      <c r="BH442" s="24">
        <v>50</v>
      </c>
      <c r="BI442" s="24"/>
      <c r="BJ442" s="24"/>
      <c r="BK442" s="24"/>
      <c r="BL442" s="25"/>
      <c r="BM442" s="25"/>
      <c r="BN442" s="25"/>
      <c r="BO442" s="25"/>
      <c r="BP442" s="25"/>
      <c r="BQ442" s="25"/>
      <c r="BR442" s="25"/>
      <c r="BS442" s="25">
        <v>75</v>
      </c>
      <c r="BT442" s="25"/>
      <c r="BU442" s="25"/>
      <c r="BV442" s="25"/>
    </row>
    <row r="443" spans="1:74" ht="12" customHeight="1" x14ac:dyDescent="0.25">
      <c r="A443" s="27"/>
      <c r="B443" s="43" t="s">
        <v>276</v>
      </c>
      <c r="C443" s="87" t="s">
        <v>1087</v>
      </c>
      <c r="D443" s="88" t="s">
        <v>1088</v>
      </c>
      <c r="E443" s="88" t="s">
        <v>388</v>
      </c>
      <c r="F443" s="89">
        <v>40715</v>
      </c>
      <c r="G443" s="29">
        <v>616</v>
      </c>
      <c r="H443" s="29" t="s">
        <v>52</v>
      </c>
      <c r="I443" s="90" t="s">
        <v>808</v>
      </c>
      <c r="J443" s="88" t="s">
        <v>171</v>
      </c>
      <c r="K443" s="44" t="s">
        <v>34</v>
      </c>
      <c r="L443" s="36" t="s">
        <v>93</v>
      </c>
      <c r="M443" s="107" t="s">
        <v>2137</v>
      </c>
      <c r="N443" s="32"/>
      <c r="O443" s="37"/>
      <c r="P443" s="33"/>
      <c r="Q443" s="34">
        <f t="shared" si="128"/>
        <v>0</v>
      </c>
      <c r="R443" s="34">
        <f t="shared" si="129"/>
        <v>0</v>
      </c>
      <c r="S443" s="34">
        <f t="shared" si="130"/>
        <v>0</v>
      </c>
      <c r="T443" s="34">
        <f t="shared" si="131"/>
        <v>0</v>
      </c>
      <c r="U443" s="34">
        <f t="shared" si="132"/>
        <v>0</v>
      </c>
      <c r="V443" s="34">
        <f t="shared" si="133"/>
        <v>1</v>
      </c>
      <c r="W443" s="34">
        <f t="shared" si="134"/>
        <v>38</v>
      </c>
      <c r="X443" s="34">
        <f t="shared" si="135"/>
        <v>0</v>
      </c>
      <c r="Y443" s="34">
        <f t="shared" si="136"/>
        <v>0</v>
      </c>
      <c r="Z443" s="34"/>
      <c r="AA443" s="71">
        <v>45577</v>
      </c>
      <c r="AB443" s="20" t="s">
        <v>1338</v>
      </c>
      <c r="AC443" s="21" t="s">
        <v>881</v>
      </c>
      <c r="AD443" s="35" t="s">
        <v>2260</v>
      </c>
      <c r="AE443" s="64"/>
      <c r="AF443" s="22"/>
      <c r="AG443" s="22"/>
      <c r="AH443" s="22"/>
      <c r="AI443" s="22"/>
      <c r="AJ443" s="22"/>
      <c r="AK443" s="22"/>
      <c r="AL443" s="22">
        <v>37</v>
      </c>
      <c r="AM443" s="22"/>
      <c r="AN443" s="22"/>
      <c r="AO443" s="22"/>
      <c r="AP443" s="23"/>
      <c r="AQ443" s="23"/>
      <c r="AR443" s="23"/>
      <c r="AS443" s="23"/>
      <c r="AT443" s="23"/>
      <c r="AU443" s="23"/>
      <c r="AV443" s="23"/>
      <c r="AW443" s="23">
        <v>24</v>
      </c>
      <c r="AX443" s="23"/>
      <c r="AY443" s="23"/>
      <c r="AZ443" s="23"/>
      <c r="BA443" s="24"/>
      <c r="BB443" s="24"/>
      <c r="BC443" s="24"/>
      <c r="BD443" s="24"/>
      <c r="BE443" s="24"/>
      <c r="BF443" s="24"/>
      <c r="BG443" s="24"/>
      <c r="BH443" s="24">
        <v>25</v>
      </c>
      <c r="BI443" s="24"/>
      <c r="BJ443" s="24"/>
      <c r="BK443" s="24"/>
      <c r="BL443" s="25"/>
      <c r="BM443" s="25"/>
      <c r="BN443" s="25"/>
      <c r="BO443" s="25"/>
      <c r="BP443" s="25"/>
      <c r="BQ443" s="25"/>
      <c r="BR443" s="25"/>
      <c r="BS443" s="25">
        <v>52</v>
      </c>
      <c r="BT443" s="25"/>
      <c r="BU443" s="25"/>
      <c r="BV443" s="25"/>
    </row>
    <row r="444" spans="1:74" ht="12" customHeight="1" x14ac:dyDescent="0.25">
      <c r="A444" s="27"/>
      <c r="B444" s="43" t="s">
        <v>276</v>
      </c>
      <c r="C444" s="87" t="s">
        <v>1039</v>
      </c>
      <c r="D444" s="88" t="s">
        <v>1040</v>
      </c>
      <c r="E444" s="88" t="s">
        <v>743</v>
      </c>
      <c r="F444" s="89">
        <v>40529</v>
      </c>
      <c r="G444" s="29">
        <v>500</v>
      </c>
      <c r="H444" s="14" t="s">
        <v>48</v>
      </c>
      <c r="I444" s="90" t="s">
        <v>804</v>
      </c>
      <c r="J444" s="88" t="s">
        <v>533</v>
      </c>
      <c r="K444" s="44" t="s">
        <v>34</v>
      </c>
      <c r="L444" s="36" t="s">
        <v>93</v>
      </c>
      <c r="M444" s="107" t="s">
        <v>2138</v>
      </c>
      <c r="N444" s="65"/>
      <c r="O444" s="30"/>
      <c r="P444" s="33"/>
      <c r="Q444" s="34">
        <f t="shared" si="128"/>
        <v>0</v>
      </c>
      <c r="R444" s="34">
        <f t="shared" si="129"/>
        <v>0</v>
      </c>
      <c r="S444" s="34">
        <f t="shared" si="130"/>
        <v>0</v>
      </c>
      <c r="T444" s="34">
        <f t="shared" si="131"/>
        <v>0</v>
      </c>
      <c r="U444" s="34">
        <f t="shared" si="132"/>
        <v>0</v>
      </c>
      <c r="V444" s="34">
        <f t="shared" si="133"/>
        <v>1</v>
      </c>
      <c r="W444" s="34">
        <f t="shared" si="134"/>
        <v>25</v>
      </c>
      <c r="X444" s="34">
        <f t="shared" si="135"/>
        <v>0</v>
      </c>
      <c r="Y444" s="34">
        <f t="shared" si="136"/>
        <v>0</v>
      </c>
      <c r="Z444" s="34"/>
      <c r="AA444" s="71">
        <v>45577</v>
      </c>
      <c r="AB444" s="20" t="s">
        <v>1338</v>
      </c>
      <c r="AC444" s="21" t="s">
        <v>881</v>
      </c>
      <c r="AD444" s="35" t="s">
        <v>2260</v>
      </c>
      <c r="AE444" s="64"/>
      <c r="AF444" s="22"/>
      <c r="AG444" s="22"/>
      <c r="AH444" s="22"/>
      <c r="AI444" s="22"/>
      <c r="AJ444" s="22"/>
      <c r="AK444" s="22"/>
      <c r="AL444" s="22">
        <v>30</v>
      </c>
      <c r="AM444" s="22"/>
      <c r="AN444" s="22"/>
      <c r="AO444" s="22"/>
      <c r="AP444" s="23"/>
      <c r="AQ444" s="23"/>
      <c r="AR444" s="23"/>
      <c r="AS444" s="23"/>
      <c r="AT444" s="23"/>
      <c r="AU444" s="23"/>
      <c r="AV444" s="23"/>
      <c r="AW444" s="23">
        <v>15</v>
      </c>
      <c r="AX444" s="23"/>
      <c r="AY444" s="23"/>
      <c r="AZ444" s="23"/>
      <c r="BA444" s="24"/>
      <c r="BB444" s="24"/>
      <c r="BC444" s="24"/>
      <c r="BD444" s="24"/>
      <c r="BE444" s="24"/>
      <c r="BF444" s="24"/>
      <c r="BG444" s="24"/>
      <c r="BH444" s="24">
        <v>30</v>
      </c>
      <c r="BI444" s="24"/>
      <c r="BJ444" s="24"/>
      <c r="BK444" s="24"/>
      <c r="BL444" s="25"/>
      <c r="BM444" s="25"/>
      <c r="BN444" s="25"/>
      <c r="BO444" s="25"/>
      <c r="BP444" s="25"/>
      <c r="BQ444" s="25"/>
      <c r="BR444" s="25"/>
      <c r="BS444" s="25">
        <v>50</v>
      </c>
      <c r="BT444" s="25"/>
      <c r="BU444" s="25"/>
      <c r="BV444" s="25"/>
    </row>
    <row r="445" spans="1:74" ht="12" customHeight="1" x14ac:dyDescent="0.25">
      <c r="A445" s="27"/>
      <c r="B445" s="43" t="s">
        <v>276</v>
      </c>
      <c r="C445" s="92" t="s">
        <v>1041</v>
      </c>
      <c r="D445" s="93" t="s">
        <v>1042</v>
      </c>
      <c r="E445" s="94" t="s">
        <v>200</v>
      </c>
      <c r="F445" s="91">
        <v>40360</v>
      </c>
      <c r="G445" s="14">
        <v>500</v>
      </c>
      <c r="H445" s="14" t="s">
        <v>48</v>
      </c>
      <c r="I445" s="95" t="s">
        <v>810</v>
      </c>
      <c r="J445" s="94" t="s">
        <v>145</v>
      </c>
      <c r="K445" s="44" t="s">
        <v>34</v>
      </c>
      <c r="L445" s="36" t="s">
        <v>93</v>
      </c>
      <c r="M445" s="107" t="s">
        <v>2139</v>
      </c>
      <c r="N445" s="65"/>
      <c r="O445" s="37"/>
      <c r="P445" s="33"/>
      <c r="Q445" s="34">
        <f t="shared" si="128"/>
        <v>0</v>
      </c>
      <c r="R445" s="34">
        <f t="shared" si="129"/>
        <v>0</v>
      </c>
      <c r="S445" s="34">
        <f t="shared" si="130"/>
        <v>0</v>
      </c>
      <c r="T445" s="34">
        <f t="shared" si="131"/>
        <v>0</v>
      </c>
      <c r="U445" s="34">
        <f t="shared" si="132"/>
        <v>0</v>
      </c>
      <c r="V445" s="34">
        <f t="shared" si="133"/>
        <v>1</v>
      </c>
      <c r="W445" s="34">
        <f t="shared" si="134"/>
        <v>10</v>
      </c>
      <c r="X445" s="34">
        <f t="shared" si="135"/>
        <v>0</v>
      </c>
      <c r="Y445" s="34">
        <f t="shared" si="136"/>
        <v>0</v>
      </c>
      <c r="Z445" s="34"/>
      <c r="AA445" s="71">
        <v>45577</v>
      </c>
      <c r="AB445" s="20" t="s">
        <v>1338</v>
      </c>
      <c r="AC445" s="21" t="s">
        <v>881</v>
      </c>
      <c r="AD445" s="35" t="s">
        <v>2260</v>
      </c>
      <c r="AE445" s="64"/>
      <c r="AF445" s="22"/>
      <c r="AG445" s="22"/>
      <c r="AH445" s="22"/>
      <c r="AI445" s="22"/>
      <c r="AJ445" s="22"/>
      <c r="AK445" s="22"/>
      <c r="AL445" s="22">
        <v>15</v>
      </c>
      <c r="AM445" s="22"/>
      <c r="AN445" s="22"/>
      <c r="AO445" s="22"/>
      <c r="AP445" s="23"/>
      <c r="AQ445" s="23"/>
      <c r="AR445" s="23"/>
      <c r="AS445" s="23"/>
      <c r="AT445" s="23"/>
      <c r="AU445" s="23"/>
      <c r="AV445" s="23"/>
      <c r="AW445" s="23">
        <v>30</v>
      </c>
      <c r="AX445" s="23"/>
      <c r="AY445" s="23"/>
      <c r="AZ445" s="23"/>
      <c r="BA445" s="24"/>
      <c r="BB445" s="24"/>
      <c r="BC445" s="24"/>
      <c r="BD445" s="24"/>
      <c r="BE445" s="24"/>
      <c r="BF445" s="24"/>
      <c r="BG445" s="24"/>
      <c r="BH445" s="24">
        <v>15</v>
      </c>
      <c r="BI445" s="24"/>
      <c r="BJ445" s="24"/>
      <c r="BK445" s="24"/>
      <c r="BL445" s="25"/>
      <c r="BM445" s="25"/>
      <c r="BN445" s="25"/>
      <c r="BO445" s="25"/>
      <c r="BP445" s="25"/>
      <c r="BQ445" s="25"/>
      <c r="BR445" s="25"/>
      <c r="BS445" s="25">
        <v>50</v>
      </c>
      <c r="BT445" s="25"/>
      <c r="BU445" s="25"/>
      <c r="BV445" s="25"/>
    </row>
    <row r="446" spans="1:74" ht="12" customHeight="1" x14ac:dyDescent="0.25">
      <c r="A446" s="27"/>
      <c r="B446" s="43" t="s">
        <v>276</v>
      </c>
      <c r="C446" s="92" t="s">
        <v>1064</v>
      </c>
      <c r="D446" s="93" t="s">
        <v>1065</v>
      </c>
      <c r="E446" s="94" t="s">
        <v>1066</v>
      </c>
      <c r="F446" s="91">
        <v>40226</v>
      </c>
      <c r="G446" s="14">
        <v>500</v>
      </c>
      <c r="H446" s="14" t="s">
        <v>48</v>
      </c>
      <c r="I446" s="95" t="s">
        <v>808</v>
      </c>
      <c r="J446" s="94" t="s">
        <v>171</v>
      </c>
      <c r="K446" s="44" t="s">
        <v>34</v>
      </c>
      <c r="L446" s="36" t="s">
        <v>93</v>
      </c>
      <c r="M446" s="107" t="s">
        <v>2140</v>
      </c>
      <c r="N446" s="65"/>
      <c r="O446" s="41"/>
      <c r="P446" s="33"/>
      <c r="Q446" s="34">
        <f t="shared" si="128"/>
        <v>0</v>
      </c>
      <c r="R446" s="34">
        <f t="shared" si="129"/>
        <v>0</v>
      </c>
      <c r="S446" s="34">
        <f t="shared" si="130"/>
        <v>0</v>
      </c>
      <c r="T446" s="34">
        <f t="shared" si="131"/>
        <v>0</v>
      </c>
      <c r="U446" s="34">
        <f t="shared" si="132"/>
        <v>0</v>
      </c>
      <c r="V446" s="34">
        <f t="shared" si="133"/>
        <v>1</v>
      </c>
      <c r="W446" s="34">
        <f t="shared" si="134"/>
        <v>10</v>
      </c>
      <c r="X446" s="34">
        <f t="shared" si="135"/>
        <v>0</v>
      </c>
      <c r="Y446" s="34">
        <f t="shared" si="136"/>
        <v>0</v>
      </c>
      <c r="Z446" s="34"/>
      <c r="AA446" s="71">
        <v>45577</v>
      </c>
      <c r="AB446" s="20" t="s">
        <v>1338</v>
      </c>
      <c r="AC446" s="21" t="s">
        <v>881</v>
      </c>
      <c r="AD446" s="35" t="s">
        <v>2260</v>
      </c>
      <c r="AE446" s="64"/>
      <c r="AF446" s="22"/>
      <c r="AG446" s="22"/>
      <c r="AH446" s="22"/>
      <c r="AI446" s="22"/>
      <c r="AJ446" s="22"/>
      <c r="AK446" s="22"/>
      <c r="AL446" s="22">
        <v>15</v>
      </c>
      <c r="AM446" s="22"/>
      <c r="AN446" s="22"/>
      <c r="AO446" s="22"/>
      <c r="AP446" s="23"/>
      <c r="AQ446" s="23"/>
      <c r="AR446" s="23"/>
      <c r="AS446" s="23"/>
      <c r="AT446" s="23"/>
      <c r="AU446" s="23"/>
      <c r="AV446" s="23"/>
      <c r="AW446" s="23">
        <v>15</v>
      </c>
      <c r="AX446" s="23"/>
      <c r="AY446" s="23"/>
      <c r="AZ446" s="23"/>
      <c r="BA446" s="24"/>
      <c r="BB446" s="24"/>
      <c r="BC446" s="24"/>
      <c r="BD446" s="24"/>
      <c r="BE446" s="24"/>
      <c r="BF446" s="24"/>
      <c r="BG446" s="24"/>
      <c r="BH446" s="24">
        <v>30</v>
      </c>
      <c r="BI446" s="24"/>
      <c r="BJ446" s="24"/>
      <c r="BK446" s="24"/>
      <c r="BL446" s="25"/>
      <c r="BM446" s="25"/>
      <c r="BN446" s="25"/>
      <c r="BO446" s="25"/>
      <c r="BP446" s="25"/>
      <c r="BQ446" s="25"/>
      <c r="BR446" s="25"/>
      <c r="BS446" s="25">
        <v>50</v>
      </c>
      <c r="BT446" s="25"/>
      <c r="BU446" s="25"/>
      <c r="BV446" s="25"/>
    </row>
    <row r="447" spans="1:74" ht="12" customHeight="1" x14ac:dyDescent="0.25">
      <c r="A447" s="27"/>
      <c r="B447" s="43" t="s">
        <v>276</v>
      </c>
      <c r="C447" s="87" t="s">
        <v>1017</v>
      </c>
      <c r="D447" s="88" t="s">
        <v>1018</v>
      </c>
      <c r="E447" s="88" t="s">
        <v>1019</v>
      </c>
      <c r="F447" s="89">
        <v>40368</v>
      </c>
      <c r="G447" s="29">
        <v>500</v>
      </c>
      <c r="H447" s="14" t="s">
        <v>48</v>
      </c>
      <c r="I447" s="90" t="s">
        <v>804</v>
      </c>
      <c r="J447" s="88" t="s">
        <v>533</v>
      </c>
      <c r="K447" s="44" t="s">
        <v>34</v>
      </c>
      <c r="L447" s="36" t="s">
        <v>93</v>
      </c>
      <c r="M447" s="107" t="s">
        <v>2141</v>
      </c>
      <c r="N447" s="65"/>
      <c r="O447" s="41"/>
      <c r="P447" s="33"/>
      <c r="Q447" s="34">
        <f t="shared" si="128"/>
        <v>0</v>
      </c>
      <c r="R447" s="34">
        <f t="shared" si="129"/>
        <v>0</v>
      </c>
      <c r="S447" s="34">
        <f t="shared" si="130"/>
        <v>0</v>
      </c>
      <c r="T447" s="34">
        <f t="shared" si="131"/>
        <v>0</v>
      </c>
      <c r="U447" s="34">
        <f t="shared" si="132"/>
        <v>0</v>
      </c>
      <c r="V447" s="34">
        <f t="shared" si="133"/>
        <v>1</v>
      </c>
      <c r="W447" s="34">
        <f t="shared" si="134"/>
        <v>7</v>
      </c>
      <c r="X447" s="34">
        <f t="shared" si="135"/>
        <v>0</v>
      </c>
      <c r="Y447" s="34">
        <f t="shared" si="136"/>
        <v>0</v>
      </c>
      <c r="Z447" s="34"/>
      <c r="AA447" s="71">
        <v>45577</v>
      </c>
      <c r="AB447" s="20" t="s">
        <v>1338</v>
      </c>
      <c r="AC447" s="21" t="s">
        <v>881</v>
      </c>
      <c r="AD447" s="35" t="s">
        <v>2260</v>
      </c>
      <c r="AE447" s="64"/>
      <c r="AF447" s="22"/>
      <c r="AG447" s="22"/>
      <c r="AH447" s="22"/>
      <c r="AI447" s="22"/>
      <c r="AJ447" s="22"/>
      <c r="AK447" s="22"/>
      <c r="AL447" s="22">
        <v>75</v>
      </c>
      <c r="AM447" s="22"/>
      <c r="AN447" s="22"/>
      <c r="AO447" s="22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4"/>
      <c r="BB447" s="24"/>
      <c r="BC447" s="24"/>
      <c r="BD447" s="24"/>
      <c r="BE447" s="24"/>
      <c r="BF447" s="24"/>
      <c r="BG447" s="24"/>
      <c r="BH447" s="24">
        <v>2</v>
      </c>
      <c r="BI447" s="24"/>
      <c r="BJ447" s="24"/>
      <c r="BK447" s="24"/>
      <c r="BL447" s="25"/>
      <c r="BM447" s="25"/>
      <c r="BN447" s="25"/>
      <c r="BO447" s="25"/>
      <c r="BP447" s="25"/>
      <c r="BQ447" s="25"/>
      <c r="BR447" s="25"/>
      <c r="BS447" s="25">
        <v>30</v>
      </c>
      <c r="BT447" s="25"/>
      <c r="BU447" s="25"/>
      <c r="BV447" s="25"/>
    </row>
    <row r="448" spans="1:74" ht="12" customHeight="1" x14ac:dyDescent="0.25">
      <c r="A448" s="27"/>
      <c r="B448" s="43" t="s">
        <v>276</v>
      </c>
      <c r="C448" s="96" t="s">
        <v>706</v>
      </c>
      <c r="D448" s="97" t="s">
        <v>151</v>
      </c>
      <c r="E448" s="98" t="s">
        <v>224</v>
      </c>
      <c r="F448" s="99">
        <v>40671</v>
      </c>
      <c r="G448" s="15">
        <v>570</v>
      </c>
      <c r="H448" s="29" t="s">
        <v>52</v>
      </c>
      <c r="I448" s="95" t="s">
        <v>811</v>
      </c>
      <c r="J448" s="98" t="s">
        <v>124</v>
      </c>
      <c r="K448" s="45" t="s">
        <v>34</v>
      </c>
      <c r="L448" s="36" t="s">
        <v>93</v>
      </c>
      <c r="M448" s="107" t="s">
        <v>2142</v>
      </c>
      <c r="N448" s="32"/>
      <c r="O448" s="37"/>
      <c r="P448" s="33"/>
      <c r="Q448" s="34">
        <f t="shared" si="128"/>
        <v>0</v>
      </c>
      <c r="R448" s="34">
        <f t="shared" si="129"/>
        <v>0</v>
      </c>
      <c r="S448" s="34">
        <f t="shared" si="130"/>
        <v>0</v>
      </c>
      <c r="T448" s="34">
        <f t="shared" si="131"/>
        <v>0</v>
      </c>
      <c r="U448" s="34">
        <f t="shared" si="132"/>
        <v>0</v>
      </c>
      <c r="V448" s="34">
        <f t="shared" si="133"/>
        <v>1</v>
      </c>
      <c r="W448" s="34">
        <f t="shared" si="134"/>
        <v>1</v>
      </c>
      <c r="X448" s="34">
        <f t="shared" si="135"/>
        <v>0</v>
      </c>
      <c r="Y448" s="34">
        <f t="shared" si="136"/>
        <v>0</v>
      </c>
      <c r="Z448" s="34"/>
      <c r="AA448" s="71">
        <v>45577</v>
      </c>
      <c r="AB448" s="20" t="s">
        <v>1338</v>
      </c>
      <c r="AC448" s="21" t="s">
        <v>881</v>
      </c>
      <c r="AD448" s="35" t="s">
        <v>2260</v>
      </c>
      <c r="AE448" s="64"/>
      <c r="AF448" s="22"/>
      <c r="AG448" s="22"/>
      <c r="AH448" s="22"/>
      <c r="AI448" s="22"/>
      <c r="AJ448" s="22"/>
      <c r="AK448" s="22"/>
      <c r="AL448" s="22">
        <v>23</v>
      </c>
      <c r="AM448" s="22"/>
      <c r="AN448" s="22"/>
      <c r="AO448" s="22"/>
      <c r="AP448" s="23"/>
      <c r="AQ448" s="23"/>
      <c r="AR448" s="23"/>
      <c r="AS448" s="23"/>
      <c r="AT448" s="23"/>
      <c r="AU448" s="23"/>
      <c r="AV448" s="23"/>
      <c r="AW448" s="23">
        <v>17</v>
      </c>
      <c r="AX448" s="23"/>
      <c r="AY448" s="23"/>
      <c r="AZ448" s="23"/>
      <c r="BA448" s="24"/>
      <c r="BB448" s="24"/>
      <c r="BC448" s="24"/>
      <c r="BD448" s="24"/>
      <c r="BE448" s="24"/>
      <c r="BF448" s="24"/>
      <c r="BG448" s="24"/>
      <c r="BH448" s="24">
        <v>52</v>
      </c>
      <c r="BI448" s="24"/>
      <c r="BJ448" s="24"/>
      <c r="BK448" s="24"/>
      <c r="BL448" s="25"/>
      <c r="BM448" s="25"/>
      <c r="BN448" s="25"/>
      <c r="BO448" s="25"/>
      <c r="BP448" s="25"/>
      <c r="BQ448" s="25"/>
      <c r="BR448" s="25"/>
      <c r="BS448" s="25">
        <v>9</v>
      </c>
      <c r="BT448" s="25"/>
      <c r="BU448" s="25"/>
      <c r="BV448" s="25"/>
    </row>
    <row r="449" spans="1:74" ht="12" customHeight="1" x14ac:dyDescent="0.25">
      <c r="A449" s="27"/>
      <c r="B449" s="43" t="s">
        <v>276</v>
      </c>
      <c r="C449" s="96" t="s">
        <v>970</v>
      </c>
      <c r="D449" s="97" t="s">
        <v>971</v>
      </c>
      <c r="E449" s="98" t="s">
        <v>302</v>
      </c>
      <c r="F449" s="99">
        <v>40224</v>
      </c>
      <c r="G449" s="15">
        <v>515</v>
      </c>
      <c r="H449" s="14" t="s">
        <v>48</v>
      </c>
      <c r="I449" s="95" t="s">
        <v>806</v>
      </c>
      <c r="J449" s="98" t="s">
        <v>508</v>
      </c>
      <c r="K449" s="45" t="s">
        <v>34</v>
      </c>
      <c r="L449" s="36" t="s">
        <v>93</v>
      </c>
      <c r="M449" s="107" t="s">
        <v>2143</v>
      </c>
      <c r="N449" s="65"/>
      <c r="O449" s="30"/>
      <c r="P449" s="33"/>
      <c r="Q449" s="34">
        <f t="shared" si="128"/>
        <v>0</v>
      </c>
      <c r="R449" s="34">
        <f t="shared" si="129"/>
        <v>0</v>
      </c>
      <c r="S449" s="34">
        <f t="shared" si="130"/>
        <v>0</v>
      </c>
      <c r="T449" s="34">
        <f t="shared" si="131"/>
        <v>0</v>
      </c>
      <c r="U449" s="34">
        <f t="shared" si="132"/>
        <v>0</v>
      </c>
      <c r="V449" s="34">
        <f t="shared" si="133"/>
        <v>1</v>
      </c>
      <c r="W449" s="34">
        <f t="shared" si="134"/>
        <v>0</v>
      </c>
      <c r="X449" s="34">
        <f t="shared" si="135"/>
        <v>0</v>
      </c>
      <c r="Y449" s="34">
        <f t="shared" si="136"/>
        <v>0</v>
      </c>
      <c r="Z449" s="34"/>
      <c r="AA449" s="71">
        <v>45577</v>
      </c>
      <c r="AB449" s="20" t="s">
        <v>1338</v>
      </c>
      <c r="AC449" s="21" t="s">
        <v>881</v>
      </c>
      <c r="AD449" s="35" t="s">
        <v>2260</v>
      </c>
      <c r="AE449" s="64"/>
      <c r="AF449" s="22"/>
      <c r="AG449" s="22"/>
      <c r="AH449" s="22"/>
      <c r="AI449" s="22"/>
      <c r="AJ449" s="22"/>
      <c r="AK449" s="22"/>
      <c r="AL449" s="22">
        <v>50</v>
      </c>
      <c r="AM449" s="22"/>
      <c r="AN449" s="22"/>
      <c r="AO449" s="22"/>
      <c r="AP449" s="23"/>
      <c r="AQ449" s="23"/>
      <c r="AR449" s="23"/>
      <c r="AS449" s="23"/>
      <c r="AT449" s="23"/>
      <c r="AU449" s="23"/>
      <c r="AV449" s="23"/>
      <c r="AW449" s="23">
        <v>50</v>
      </c>
      <c r="AX449" s="23"/>
      <c r="AY449" s="23"/>
      <c r="AZ449" s="23"/>
      <c r="BA449" s="24"/>
      <c r="BB449" s="24"/>
      <c r="BC449" s="24"/>
      <c r="BD449" s="24"/>
      <c r="BE449" s="24"/>
      <c r="BF449" s="24"/>
      <c r="BG449" s="24"/>
      <c r="BH449" s="24"/>
      <c r="BI449" s="24"/>
      <c r="BJ449" s="24"/>
      <c r="BK449" s="24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</row>
    <row r="450" spans="1:74" ht="12" customHeight="1" x14ac:dyDescent="0.25">
      <c r="A450" s="27"/>
      <c r="B450" s="43" t="s">
        <v>276</v>
      </c>
      <c r="C450" s="92" t="s">
        <v>1341</v>
      </c>
      <c r="D450" s="93" t="s">
        <v>1342</v>
      </c>
      <c r="E450" s="94" t="s">
        <v>1343</v>
      </c>
      <c r="F450" s="91">
        <v>40400</v>
      </c>
      <c r="G450" s="14">
        <v>500</v>
      </c>
      <c r="H450" s="14" t="s">
        <v>48</v>
      </c>
      <c r="I450" s="95" t="s">
        <v>1491</v>
      </c>
      <c r="J450" s="94" t="s">
        <v>1492</v>
      </c>
      <c r="K450" s="44" t="s">
        <v>34</v>
      </c>
      <c r="L450" s="36" t="s">
        <v>93</v>
      </c>
      <c r="M450" s="107" t="s">
        <v>2144</v>
      </c>
      <c r="N450" s="65"/>
      <c r="O450" s="37"/>
      <c r="P450" s="33"/>
      <c r="Q450" s="34">
        <f t="shared" si="128"/>
        <v>0</v>
      </c>
      <c r="R450" s="34">
        <f t="shared" si="129"/>
        <v>0</v>
      </c>
      <c r="S450" s="34">
        <f t="shared" si="130"/>
        <v>0</v>
      </c>
      <c r="T450" s="34">
        <f t="shared" si="131"/>
        <v>0</v>
      </c>
      <c r="U450" s="34">
        <f t="shared" si="132"/>
        <v>0</v>
      </c>
      <c r="V450" s="34">
        <f t="shared" si="133"/>
        <v>0</v>
      </c>
      <c r="W450" s="34">
        <f t="shared" si="134"/>
        <v>60</v>
      </c>
      <c r="X450" s="34">
        <f t="shared" si="135"/>
        <v>0</v>
      </c>
      <c r="Y450" s="34">
        <f t="shared" si="136"/>
        <v>0</v>
      </c>
      <c r="Z450" s="34"/>
      <c r="AA450" s="71">
        <v>45577</v>
      </c>
      <c r="AB450" s="20" t="s">
        <v>1338</v>
      </c>
      <c r="AC450" s="21" t="s">
        <v>881</v>
      </c>
      <c r="AD450" s="35" t="s">
        <v>2260</v>
      </c>
      <c r="AE450" s="64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3"/>
      <c r="AQ450" s="23"/>
      <c r="AR450" s="23"/>
      <c r="AS450" s="23"/>
      <c r="AT450" s="23"/>
      <c r="AU450" s="23"/>
      <c r="AV450" s="23"/>
      <c r="AW450" s="23">
        <v>15</v>
      </c>
      <c r="AX450" s="23"/>
      <c r="AY450" s="23"/>
      <c r="AZ450" s="23"/>
      <c r="BA450" s="24"/>
      <c r="BB450" s="24"/>
      <c r="BC450" s="24"/>
      <c r="BD450" s="24"/>
      <c r="BE450" s="24"/>
      <c r="BF450" s="24"/>
      <c r="BG450" s="24"/>
      <c r="BH450" s="24">
        <v>15</v>
      </c>
      <c r="BI450" s="24"/>
      <c r="BJ450" s="24"/>
      <c r="BK450" s="24"/>
      <c r="BL450" s="25"/>
      <c r="BM450" s="25"/>
      <c r="BN450" s="25"/>
      <c r="BO450" s="25"/>
      <c r="BP450" s="25"/>
      <c r="BQ450" s="25"/>
      <c r="BR450" s="25"/>
      <c r="BS450" s="25">
        <v>30</v>
      </c>
      <c r="BT450" s="25"/>
      <c r="BU450" s="25"/>
      <c r="BV450" s="25"/>
    </row>
    <row r="451" spans="1:74" ht="12" customHeight="1" x14ac:dyDescent="0.25">
      <c r="A451" s="27"/>
      <c r="B451" s="43" t="s">
        <v>276</v>
      </c>
      <c r="C451" s="96" t="s">
        <v>1141</v>
      </c>
      <c r="D451" s="97" t="s">
        <v>532</v>
      </c>
      <c r="E451" s="98" t="s">
        <v>313</v>
      </c>
      <c r="F451" s="99">
        <v>40472</v>
      </c>
      <c r="G451" s="15">
        <v>500</v>
      </c>
      <c r="H451" s="14" t="s">
        <v>48</v>
      </c>
      <c r="I451" s="95" t="s">
        <v>800</v>
      </c>
      <c r="J451" s="98" t="s">
        <v>631</v>
      </c>
      <c r="K451" s="45" t="s">
        <v>34</v>
      </c>
      <c r="L451" s="36" t="s">
        <v>93</v>
      </c>
      <c r="M451" s="107" t="s">
        <v>2145</v>
      </c>
      <c r="N451" s="65"/>
      <c r="O451" s="30"/>
      <c r="P451" s="33"/>
      <c r="Q451" s="34">
        <f t="shared" si="128"/>
        <v>0</v>
      </c>
      <c r="R451" s="34">
        <f t="shared" si="129"/>
        <v>0</v>
      </c>
      <c r="S451" s="34">
        <f t="shared" si="130"/>
        <v>0</v>
      </c>
      <c r="T451" s="34">
        <f t="shared" si="131"/>
        <v>0</v>
      </c>
      <c r="U451" s="34">
        <f t="shared" si="132"/>
        <v>0</v>
      </c>
      <c r="V451" s="34">
        <f t="shared" si="133"/>
        <v>0</v>
      </c>
      <c r="W451" s="34">
        <f t="shared" si="134"/>
        <v>45</v>
      </c>
      <c r="X451" s="34">
        <f t="shared" si="135"/>
        <v>0</v>
      </c>
      <c r="Y451" s="34">
        <f t="shared" si="136"/>
        <v>0</v>
      </c>
      <c r="Z451" s="34"/>
      <c r="AA451" s="71">
        <v>45577</v>
      </c>
      <c r="AB451" s="20" t="s">
        <v>1338</v>
      </c>
      <c r="AC451" s="21" t="s">
        <v>881</v>
      </c>
      <c r="AD451" s="35" t="s">
        <v>2260</v>
      </c>
      <c r="AE451" s="64"/>
      <c r="AF451" s="22"/>
      <c r="AG451" s="22"/>
      <c r="AH451" s="22"/>
      <c r="AI451" s="22"/>
      <c r="AJ451" s="22"/>
      <c r="AK451" s="22"/>
      <c r="AL451" s="22">
        <v>15</v>
      </c>
      <c r="AM451" s="22"/>
      <c r="AN451" s="22"/>
      <c r="AO451" s="22"/>
      <c r="AP451" s="23"/>
      <c r="AQ451" s="23"/>
      <c r="AR451" s="23"/>
      <c r="AS451" s="23"/>
      <c r="AT451" s="23"/>
      <c r="AU451" s="23"/>
      <c r="AV451" s="23"/>
      <c r="AW451" s="23">
        <v>15</v>
      </c>
      <c r="AX451" s="23"/>
      <c r="AY451" s="23"/>
      <c r="AZ451" s="23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5"/>
      <c r="BM451" s="25"/>
      <c r="BN451" s="25"/>
      <c r="BO451" s="25"/>
      <c r="BP451" s="25"/>
      <c r="BQ451" s="25"/>
      <c r="BR451" s="25"/>
      <c r="BS451" s="25">
        <v>15</v>
      </c>
      <c r="BT451" s="25"/>
      <c r="BU451" s="25"/>
      <c r="BV451" s="25"/>
    </row>
    <row r="452" spans="1:74" ht="12" customHeight="1" x14ac:dyDescent="0.25">
      <c r="A452" s="27"/>
      <c r="B452" s="43" t="s">
        <v>276</v>
      </c>
      <c r="C452" s="92" t="s">
        <v>1032</v>
      </c>
      <c r="D452" s="93" t="s">
        <v>1033</v>
      </c>
      <c r="E452" s="94" t="s">
        <v>180</v>
      </c>
      <c r="F452" s="91">
        <v>40342</v>
      </c>
      <c r="G452" s="14">
        <v>500</v>
      </c>
      <c r="H452" s="14" t="s">
        <v>48</v>
      </c>
      <c r="I452" s="95" t="s">
        <v>808</v>
      </c>
      <c r="J452" s="94" t="s">
        <v>171</v>
      </c>
      <c r="K452" s="44" t="s">
        <v>34</v>
      </c>
      <c r="L452" s="36" t="s">
        <v>93</v>
      </c>
      <c r="M452" s="107" t="s">
        <v>2146</v>
      </c>
      <c r="N452" s="65"/>
      <c r="O452" s="30"/>
      <c r="P452" s="33"/>
      <c r="Q452" s="34">
        <f t="shared" si="128"/>
        <v>0</v>
      </c>
      <c r="R452" s="34">
        <f t="shared" si="129"/>
        <v>0</v>
      </c>
      <c r="S452" s="34">
        <f t="shared" si="130"/>
        <v>0</v>
      </c>
      <c r="T452" s="34">
        <f t="shared" si="131"/>
        <v>0</v>
      </c>
      <c r="U452" s="34">
        <f t="shared" si="132"/>
        <v>0</v>
      </c>
      <c r="V452" s="34">
        <f t="shared" si="133"/>
        <v>0</v>
      </c>
      <c r="W452" s="34">
        <f t="shared" si="134"/>
        <v>34</v>
      </c>
      <c r="X452" s="34">
        <f t="shared" si="135"/>
        <v>0</v>
      </c>
      <c r="Y452" s="34">
        <f t="shared" si="136"/>
        <v>0</v>
      </c>
      <c r="Z452" s="34"/>
      <c r="AA452" s="71">
        <v>45577</v>
      </c>
      <c r="AB452" s="20" t="s">
        <v>1338</v>
      </c>
      <c r="AC452" s="21" t="s">
        <v>881</v>
      </c>
      <c r="AD452" s="35" t="s">
        <v>2260</v>
      </c>
      <c r="AE452" s="64"/>
      <c r="AF452" s="22"/>
      <c r="AG452" s="22"/>
      <c r="AH452" s="22"/>
      <c r="AI452" s="22"/>
      <c r="AJ452" s="22"/>
      <c r="AK452" s="22"/>
      <c r="AL452" s="22">
        <v>15</v>
      </c>
      <c r="AM452" s="22"/>
      <c r="AN452" s="22"/>
      <c r="AO452" s="22"/>
      <c r="AP452" s="23"/>
      <c r="AQ452" s="23"/>
      <c r="AR452" s="23"/>
      <c r="AS452" s="23"/>
      <c r="AT452" s="23"/>
      <c r="AU452" s="23"/>
      <c r="AV452" s="23"/>
      <c r="AW452" s="23">
        <v>2</v>
      </c>
      <c r="AX452" s="23"/>
      <c r="AY452" s="23"/>
      <c r="AZ452" s="23"/>
      <c r="BA452" s="24"/>
      <c r="BB452" s="24"/>
      <c r="BC452" s="24"/>
      <c r="BD452" s="24"/>
      <c r="BE452" s="24"/>
      <c r="BF452" s="24"/>
      <c r="BG452" s="24"/>
      <c r="BH452" s="24">
        <v>2</v>
      </c>
      <c r="BI452" s="24"/>
      <c r="BJ452" s="24"/>
      <c r="BK452" s="24"/>
      <c r="BL452" s="25"/>
      <c r="BM452" s="25"/>
      <c r="BN452" s="25"/>
      <c r="BO452" s="25"/>
      <c r="BP452" s="25"/>
      <c r="BQ452" s="25"/>
      <c r="BR452" s="25"/>
      <c r="BS452" s="25">
        <v>15</v>
      </c>
      <c r="BT452" s="25"/>
      <c r="BU452" s="25"/>
      <c r="BV452" s="25"/>
    </row>
    <row r="453" spans="1:74" ht="12" customHeight="1" x14ac:dyDescent="0.25">
      <c r="A453" s="27"/>
      <c r="B453" s="43" t="s">
        <v>276</v>
      </c>
      <c r="C453" s="96" t="s">
        <v>972</v>
      </c>
      <c r="D453" s="97" t="s">
        <v>973</v>
      </c>
      <c r="E453" s="98" t="s">
        <v>240</v>
      </c>
      <c r="F453" s="99">
        <v>40543</v>
      </c>
      <c r="G453" s="15">
        <v>500</v>
      </c>
      <c r="H453" s="14" t="s">
        <v>48</v>
      </c>
      <c r="I453" s="95" t="s">
        <v>804</v>
      </c>
      <c r="J453" s="98" t="s">
        <v>533</v>
      </c>
      <c r="K453" s="45" t="s">
        <v>34</v>
      </c>
      <c r="L453" s="36" t="s">
        <v>93</v>
      </c>
      <c r="M453" s="107" t="s">
        <v>2147</v>
      </c>
      <c r="N453" s="65"/>
      <c r="O453" s="30"/>
      <c r="P453" s="33"/>
      <c r="Q453" s="34">
        <f t="shared" si="128"/>
        <v>0</v>
      </c>
      <c r="R453" s="34">
        <f t="shared" si="129"/>
        <v>0</v>
      </c>
      <c r="S453" s="34">
        <f t="shared" si="130"/>
        <v>0</v>
      </c>
      <c r="T453" s="34">
        <f t="shared" si="131"/>
        <v>0</v>
      </c>
      <c r="U453" s="34">
        <f t="shared" si="132"/>
        <v>0</v>
      </c>
      <c r="V453" s="34">
        <f t="shared" si="133"/>
        <v>0</v>
      </c>
      <c r="W453" s="34">
        <f t="shared" si="134"/>
        <v>16</v>
      </c>
      <c r="X453" s="34">
        <f t="shared" si="135"/>
        <v>0</v>
      </c>
      <c r="Y453" s="34">
        <f t="shared" si="136"/>
        <v>0</v>
      </c>
      <c r="Z453" s="34"/>
      <c r="AA453" s="71">
        <v>45577</v>
      </c>
      <c r="AB453" s="20" t="s">
        <v>1338</v>
      </c>
      <c r="AC453" s="21" t="s">
        <v>881</v>
      </c>
      <c r="AD453" s="35" t="s">
        <v>2260</v>
      </c>
      <c r="AE453" s="64"/>
      <c r="AF453" s="22"/>
      <c r="AG453" s="22"/>
      <c r="AH453" s="22"/>
      <c r="AI453" s="22"/>
      <c r="AJ453" s="22"/>
      <c r="AK453" s="22"/>
      <c r="AL453" s="22">
        <v>12</v>
      </c>
      <c r="AM453" s="22"/>
      <c r="AN453" s="22"/>
      <c r="AO453" s="22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4"/>
      <c r="BB453" s="24"/>
      <c r="BC453" s="24"/>
      <c r="BD453" s="24"/>
      <c r="BE453" s="24"/>
      <c r="BF453" s="24"/>
      <c r="BG453" s="24"/>
      <c r="BH453" s="24">
        <v>2</v>
      </c>
      <c r="BI453" s="24"/>
      <c r="BJ453" s="24"/>
      <c r="BK453" s="24"/>
      <c r="BL453" s="25"/>
      <c r="BM453" s="25"/>
      <c r="BN453" s="25"/>
      <c r="BO453" s="25"/>
      <c r="BP453" s="25"/>
      <c r="BQ453" s="25"/>
      <c r="BR453" s="25"/>
      <c r="BS453" s="25">
        <v>2</v>
      </c>
      <c r="BT453" s="25"/>
      <c r="BU453" s="25"/>
      <c r="BV453" s="25"/>
    </row>
    <row r="454" spans="1:74" ht="12" customHeight="1" x14ac:dyDescent="0.25">
      <c r="A454" s="27"/>
      <c r="B454" s="43" t="s">
        <v>276</v>
      </c>
      <c r="C454" s="92" t="s">
        <v>984</v>
      </c>
      <c r="D454" s="93" t="s">
        <v>985</v>
      </c>
      <c r="E454" s="94" t="s">
        <v>986</v>
      </c>
      <c r="F454" s="91">
        <v>40259</v>
      </c>
      <c r="G454" s="14">
        <v>500</v>
      </c>
      <c r="H454" s="14" t="s">
        <v>48</v>
      </c>
      <c r="I454" s="95" t="s">
        <v>804</v>
      </c>
      <c r="J454" s="94" t="s">
        <v>533</v>
      </c>
      <c r="K454" s="44" t="s">
        <v>34</v>
      </c>
      <c r="L454" s="36" t="s">
        <v>93</v>
      </c>
      <c r="M454" s="107" t="s">
        <v>2148</v>
      </c>
      <c r="N454" s="65"/>
      <c r="O454" s="37"/>
      <c r="P454" s="33"/>
      <c r="Q454" s="34">
        <f t="shared" si="128"/>
        <v>0</v>
      </c>
      <c r="R454" s="34">
        <f t="shared" si="129"/>
        <v>0</v>
      </c>
      <c r="S454" s="34">
        <f t="shared" si="130"/>
        <v>0</v>
      </c>
      <c r="T454" s="34">
        <f t="shared" si="131"/>
        <v>0</v>
      </c>
      <c r="U454" s="34">
        <f t="shared" si="132"/>
        <v>0</v>
      </c>
      <c r="V454" s="34">
        <f t="shared" si="133"/>
        <v>0</v>
      </c>
      <c r="W454" s="34">
        <f t="shared" si="134"/>
        <v>15</v>
      </c>
      <c r="X454" s="34">
        <f t="shared" si="135"/>
        <v>0</v>
      </c>
      <c r="Y454" s="34">
        <f t="shared" si="136"/>
        <v>0</v>
      </c>
      <c r="Z454" s="34"/>
      <c r="AA454" s="71">
        <v>45577</v>
      </c>
      <c r="AB454" s="20" t="s">
        <v>1338</v>
      </c>
      <c r="AC454" s="21" t="s">
        <v>881</v>
      </c>
      <c r="AD454" s="35" t="s">
        <v>2260</v>
      </c>
      <c r="AE454" s="64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4"/>
      <c r="BB454" s="24"/>
      <c r="BC454" s="24"/>
      <c r="BD454" s="24"/>
      <c r="BE454" s="24"/>
      <c r="BF454" s="24"/>
      <c r="BG454" s="24"/>
      <c r="BH454" s="24">
        <v>15</v>
      </c>
      <c r="BI454" s="24"/>
      <c r="BJ454" s="24"/>
      <c r="BK454" s="24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</row>
    <row r="455" spans="1:74" ht="12" customHeight="1" x14ac:dyDescent="0.25">
      <c r="A455" s="27"/>
      <c r="B455" s="43" t="s">
        <v>276</v>
      </c>
      <c r="C455" s="96" t="s">
        <v>709</v>
      </c>
      <c r="D455" s="97" t="s">
        <v>636</v>
      </c>
      <c r="E455" s="98" t="s">
        <v>305</v>
      </c>
      <c r="F455" s="99">
        <v>40555</v>
      </c>
      <c r="G455" s="15">
        <v>581</v>
      </c>
      <c r="H455" s="29" t="s">
        <v>52</v>
      </c>
      <c r="I455" s="95" t="s">
        <v>811</v>
      </c>
      <c r="J455" s="98" t="s">
        <v>124</v>
      </c>
      <c r="K455" s="45" t="s">
        <v>34</v>
      </c>
      <c r="L455" s="36" t="s">
        <v>93</v>
      </c>
      <c r="M455" s="107" t="s">
        <v>2149</v>
      </c>
      <c r="N455" s="32"/>
      <c r="O455" s="37"/>
      <c r="P455" s="33"/>
      <c r="Q455" s="34">
        <f t="shared" si="128"/>
        <v>0</v>
      </c>
      <c r="R455" s="34">
        <f t="shared" si="129"/>
        <v>0</v>
      </c>
      <c r="S455" s="34">
        <f t="shared" si="130"/>
        <v>0</v>
      </c>
      <c r="T455" s="34">
        <f t="shared" si="131"/>
        <v>0</v>
      </c>
      <c r="U455" s="34">
        <f t="shared" si="132"/>
        <v>0</v>
      </c>
      <c r="V455" s="34">
        <f t="shared" si="133"/>
        <v>0</v>
      </c>
      <c r="W455" s="34">
        <f t="shared" si="134"/>
        <v>2</v>
      </c>
      <c r="X455" s="34">
        <f t="shared" si="135"/>
        <v>50</v>
      </c>
      <c r="Y455" s="34">
        <f t="shared" si="136"/>
        <v>0</v>
      </c>
      <c r="Z455" s="34"/>
      <c r="AA455" s="71">
        <v>45577</v>
      </c>
      <c r="AB455" s="20" t="s">
        <v>1338</v>
      </c>
      <c r="AC455" s="21" t="s">
        <v>881</v>
      </c>
      <c r="AD455" s="35" t="s">
        <v>2260</v>
      </c>
      <c r="AE455" s="64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3"/>
      <c r="AQ455" s="23"/>
      <c r="AR455" s="23"/>
      <c r="AS455" s="23"/>
      <c r="AT455" s="23"/>
      <c r="AU455" s="23"/>
      <c r="AV455" s="23"/>
      <c r="AW455" s="23"/>
      <c r="AX455" s="23">
        <v>75</v>
      </c>
      <c r="AY455" s="23"/>
      <c r="AZ455" s="23"/>
      <c r="BA455" s="24"/>
      <c r="BB455" s="24"/>
      <c r="BC455" s="24"/>
      <c r="BD455" s="24"/>
      <c r="BE455" s="24"/>
      <c r="BF455" s="24"/>
      <c r="BG455" s="24"/>
      <c r="BH455" s="24"/>
      <c r="BI455" s="24">
        <v>75</v>
      </c>
      <c r="BJ455" s="24"/>
      <c r="BK455" s="24"/>
      <c r="BL455" s="25"/>
      <c r="BM455" s="25"/>
      <c r="BN455" s="25"/>
      <c r="BO455" s="25"/>
      <c r="BP455" s="25"/>
      <c r="BQ455" s="25"/>
      <c r="BR455" s="25"/>
      <c r="BS455" s="25"/>
      <c r="BT455" s="25">
        <v>100</v>
      </c>
      <c r="BU455" s="25"/>
      <c r="BV455" s="25"/>
    </row>
    <row r="456" spans="1:74" ht="12" customHeight="1" x14ac:dyDescent="0.25">
      <c r="A456" s="27"/>
      <c r="B456" s="43" t="s">
        <v>276</v>
      </c>
      <c r="C456" s="96" t="s">
        <v>1261</v>
      </c>
      <c r="D456" s="97" t="s">
        <v>1262</v>
      </c>
      <c r="E456" s="98" t="s">
        <v>152</v>
      </c>
      <c r="F456" s="99">
        <v>40795</v>
      </c>
      <c r="G456" s="15">
        <v>572</v>
      </c>
      <c r="H456" s="29" t="s">
        <v>52</v>
      </c>
      <c r="I456" s="95" t="s">
        <v>808</v>
      </c>
      <c r="J456" s="98" t="s">
        <v>171</v>
      </c>
      <c r="K456" s="45" t="s">
        <v>34</v>
      </c>
      <c r="L456" s="36" t="s">
        <v>93</v>
      </c>
      <c r="M456" s="107" t="s">
        <v>2150</v>
      </c>
      <c r="N456" s="32"/>
      <c r="O456" s="37"/>
      <c r="P456" s="33"/>
      <c r="Q456" s="34">
        <f t="shared" si="128"/>
        <v>0</v>
      </c>
      <c r="R456" s="34">
        <f t="shared" si="129"/>
        <v>0</v>
      </c>
      <c r="S456" s="34">
        <f t="shared" si="130"/>
        <v>0</v>
      </c>
      <c r="T456" s="34">
        <f t="shared" si="131"/>
        <v>0</v>
      </c>
      <c r="U456" s="34">
        <f t="shared" si="132"/>
        <v>0</v>
      </c>
      <c r="V456" s="34">
        <f t="shared" si="133"/>
        <v>0</v>
      </c>
      <c r="W456" s="34">
        <f t="shared" si="134"/>
        <v>2</v>
      </c>
      <c r="X456" s="34">
        <f t="shared" si="135"/>
        <v>50</v>
      </c>
      <c r="Y456" s="34">
        <f t="shared" si="136"/>
        <v>0</v>
      </c>
      <c r="Z456" s="34"/>
      <c r="AA456" s="71">
        <v>45577</v>
      </c>
      <c r="AB456" s="20" t="s">
        <v>1338</v>
      </c>
      <c r="AC456" s="21" t="s">
        <v>881</v>
      </c>
      <c r="AD456" s="35" t="s">
        <v>2260</v>
      </c>
      <c r="AE456" s="64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3"/>
      <c r="AQ456" s="23"/>
      <c r="AR456" s="23"/>
      <c r="AS456" s="23"/>
      <c r="AT456" s="23"/>
      <c r="AU456" s="23"/>
      <c r="AV456" s="23"/>
      <c r="AW456" s="23"/>
      <c r="AX456" s="23">
        <v>75</v>
      </c>
      <c r="AY456" s="23"/>
      <c r="AZ456" s="23"/>
      <c r="BA456" s="24"/>
      <c r="BB456" s="24"/>
      <c r="BC456" s="24"/>
      <c r="BD456" s="24"/>
      <c r="BE456" s="24"/>
      <c r="BF456" s="24"/>
      <c r="BG456" s="24"/>
      <c r="BH456" s="24"/>
      <c r="BI456" s="24">
        <v>75</v>
      </c>
      <c r="BJ456" s="24"/>
      <c r="BK456" s="24"/>
      <c r="BL456" s="25"/>
      <c r="BM456" s="25"/>
      <c r="BN456" s="25"/>
      <c r="BO456" s="25"/>
      <c r="BP456" s="25"/>
      <c r="BQ456" s="25"/>
      <c r="BR456" s="25"/>
      <c r="BS456" s="25"/>
      <c r="BT456" s="25">
        <v>100</v>
      </c>
      <c r="BU456" s="25"/>
      <c r="BV456" s="25"/>
    </row>
    <row r="457" spans="1:74" ht="12" customHeight="1" x14ac:dyDescent="0.25">
      <c r="A457" s="27"/>
      <c r="B457" s="43" t="s">
        <v>276</v>
      </c>
      <c r="C457" s="96" t="s">
        <v>1096</v>
      </c>
      <c r="D457" s="97" t="s">
        <v>252</v>
      </c>
      <c r="E457" s="98" t="s">
        <v>1097</v>
      </c>
      <c r="F457" s="99">
        <v>40697</v>
      </c>
      <c r="G457" s="15">
        <v>532</v>
      </c>
      <c r="H457" s="29" t="s">
        <v>52</v>
      </c>
      <c r="I457" s="95" t="s">
        <v>814</v>
      </c>
      <c r="J457" s="98" t="s">
        <v>351</v>
      </c>
      <c r="K457" s="45" t="s">
        <v>34</v>
      </c>
      <c r="L457" s="36" t="s">
        <v>93</v>
      </c>
      <c r="M457" s="107" t="s">
        <v>2151</v>
      </c>
      <c r="N457" s="32"/>
      <c r="O457" s="37"/>
      <c r="P457" s="33"/>
      <c r="Q457" s="34">
        <f t="shared" si="128"/>
        <v>0</v>
      </c>
      <c r="R457" s="34">
        <f t="shared" si="129"/>
        <v>0</v>
      </c>
      <c r="S457" s="34">
        <f t="shared" si="130"/>
        <v>0</v>
      </c>
      <c r="T457" s="34">
        <f t="shared" si="131"/>
        <v>0</v>
      </c>
      <c r="U457" s="34">
        <f t="shared" si="132"/>
        <v>0</v>
      </c>
      <c r="V457" s="34">
        <f t="shared" si="133"/>
        <v>0</v>
      </c>
      <c r="W457" s="34">
        <f t="shared" si="134"/>
        <v>2</v>
      </c>
      <c r="X457" s="34">
        <f t="shared" si="135"/>
        <v>0</v>
      </c>
      <c r="Y457" s="34">
        <f t="shared" si="136"/>
        <v>0</v>
      </c>
      <c r="Z457" s="34"/>
      <c r="AA457" s="71">
        <v>45577</v>
      </c>
      <c r="AB457" s="20" t="s">
        <v>1338</v>
      </c>
      <c r="AC457" s="21" t="s">
        <v>881</v>
      </c>
      <c r="AD457" s="35" t="s">
        <v>2260</v>
      </c>
      <c r="AE457" s="64"/>
      <c r="AF457" s="22"/>
      <c r="AG457" s="22"/>
      <c r="AH457" s="22"/>
      <c r="AI457" s="22"/>
      <c r="AJ457" s="22"/>
      <c r="AK457" s="22"/>
      <c r="AL457" s="22"/>
      <c r="AM457" s="22">
        <v>75</v>
      </c>
      <c r="AN457" s="22"/>
      <c r="AO457" s="22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4"/>
      <c r="BB457" s="24"/>
      <c r="BC457" s="24"/>
      <c r="BD457" s="24"/>
      <c r="BE457" s="24"/>
      <c r="BF457" s="24"/>
      <c r="BG457" s="24"/>
      <c r="BH457" s="24"/>
      <c r="BI457" s="24">
        <v>50</v>
      </c>
      <c r="BJ457" s="24"/>
      <c r="BK457" s="24"/>
      <c r="BL457" s="25"/>
      <c r="BM457" s="25"/>
      <c r="BN457" s="25"/>
      <c r="BO457" s="25"/>
      <c r="BP457" s="25"/>
      <c r="BQ457" s="25"/>
      <c r="BR457" s="25"/>
      <c r="BS457" s="25"/>
      <c r="BT457" s="25">
        <v>75</v>
      </c>
      <c r="BU457" s="25"/>
      <c r="BV457" s="25"/>
    </row>
    <row r="458" spans="1:74" ht="12" customHeight="1" x14ac:dyDescent="0.25">
      <c r="A458" s="27"/>
      <c r="B458" s="43" t="s">
        <v>276</v>
      </c>
      <c r="C458" s="87" t="s">
        <v>1762</v>
      </c>
      <c r="D458" s="88" t="s">
        <v>1763</v>
      </c>
      <c r="E458" s="88" t="s">
        <v>251</v>
      </c>
      <c r="F458" s="89">
        <v>40240</v>
      </c>
      <c r="G458" s="189">
        <v>538</v>
      </c>
      <c r="H458" s="29" t="s">
        <v>48</v>
      </c>
      <c r="I458" s="90" t="s">
        <v>771</v>
      </c>
      <c r="J458" s="88" t="s">
        <v>244</v>
      </c>
      <c r="K458" s="21" t="s">
        <v>34</v>
      </c>
      <c r="L458" s="36" t="s">
        <v>93</v>
      </c>
      <c r="M458" s="107" t="s">
        <v>2152</v>
      </c>
      <c r="N458" s="32"/>
      <c r="O458" s="31"/>
      <c r="P458" s="33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71">
        <v>45577</v>
      </c>
      <c r="AB458" s="20" t="s">
        <v>1338</v>
      </c>
      <c r="AC458" s="21" t="s">
        <v>881</v>
      </c>
      <c r="AD458" s="35" t="s">
        <v>2260</v>
      </c>
      <c r="AE458" s="64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</row>
    <row r="459" spans="1:74" ht="12" customHeight="1" x14ac:dyDescent="0.25">
      <c r="A459" s="27"/>
      <c r="B459" s="43" t="s">
        <v>276</v>
      </c>
      <c r="C459" s="87" t="s">
        <v>1760</v>
      </c>
      <c r="D459" s="88" t="s">
        <v>1761</v>
      </c>
      <c r="E459" s="88" t="s">
        <v>180</v>
      </c>
      <c r="F459" s="89">
        <v>40777</v>
      </c>
      <c r="G459" s="189">
        <v>511</v>
      </c>
      <c r="H459" s="29" t="s">
        <v>52</v>
      </c>
      <c r="I459" s="90" t="s">
        <v>784</v>
      </c>
      <c r="J459" s="88" t="s">
        <v>317</v>
      </c>
      <c r="K459" s="21" t="s">
        <v>34</v>
      </c>
      <c r="L459" s="36" t="s">
        <v>93</v>
      </c>
      <c r="M459" s="107" t="s">
        <v>2153</v>
      </c>
      <c r="N459" s="32"/>
      <c r="O459" s="31"/>
      <c r="P459" s="33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71">
        <v>45577</v>
      </c>
      <c r="AB459" s="20" t="s">
        <v>1338</v>
      </c>
      <c r="AC459" s="21" t="s">
        <v>881</v>
      </c>
      <c r="AD459" s="35" t="s">
        <v>2260</v>
      </c>
      <c r="AE459" s="64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</row>
    <row r="460" spans="1:74" ht="12" customHeight="1" x14ac:dyDescent="0.25">
      <c r="A460" s="27"/>
      <c r="B460" s="43" t="s">
        <v>276</v>
      </c>
      <c r="C460" s="96" t="s">
        <v>1781</v>
      </c>
      <c r="D460" s="97" t="s">
        <v>349</v>
      </c>
      <c r="E460" s="98" t="s">
        <v>1782</v>
      </c>
      <c r="F460" s="99">
        <v>40906</v>
      </c>
      <c r="G460" s="190">
        <v>500</v>
      </c>
      <c r="H460" s="29" t="s">
        <v>52</v>
      </c>
      <c r="I460" s="90" t="s">
        <v>806</v>
      </c>
      <c r="J460" s="98" t="s">
        <v>508</v>
      </c>
      <c r="K460" s="45" t="s">
        <v>34</v>
      </c>
      <c r="L460" s="36" t="s">
        <v>93</v>
      </c>
      <c r="M460" s="107" t="s">
        <v>2154</v>
      </c>
      <c r="N460" s="32"/>
      <c r="O460" s="21"/>
      <c r="P460" s="51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71">
        <v>45577</v>
      </c>
      <c r="AB460" s="20" t="s">
        <v>1338</v>
      </c>
      <c r="AC460" s="21" t="s">
        <v>881</v>
      </c>
      <c r="AD460" s="35" t="s">
        <v>2260</v>
      </c>
      <c r="AE460" s="64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</row>
    <row r="461" spans="1:74" ht="12" customHeight="1" x14ac:dyDescent="0.25">
      <c r="A461" s="27"/>
      <c r="B461" s="43" t="s">
        <v>276</v>
      </c>
      <c r="C461" s="87" t="s">
        <v>1775</v>
      </c>
      <c r="D461" s="88" t="s">
        <v>1776</v>
      </c>
      <c r="E461" s="88" t="s">
        <v>1111</v>
      </c>
      <c r="F461" s="89">
        <v>40849</v>
      </c>
      <c r="G461" s="189">
        <v>500</v>
      </c>
      <c r="H461" s="29" t="s">
        <v>52</v>
      </c>
      <c r="I461" s="90" t="s">
        <v>804</v>
      </c>
      <c r="J461" s="88" t="s">
        <v>533</v>
      </c>
      <c r="K461" s="21" t="s">
        <v>34</v>
      </c>
      <c r="L461" s="36" t="s">
        <v>93</v>
      </c>
      <c r="M461" s="107" t="s">
        <v>2155</v>
      </c>
      <c r="N461" s="32"/>
      <c r="O461" s="31"/>
      <c r="P461" s="33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71">
        <v>45577</v>
      </c>
      <c r="AB461" s="20" t="s">
        <v>1338</v>
      </c>
      <c r="AC461" s="21" t="s">
        <v>881</v>
      </c>
      <c r="AD461" s="35" t="s">
        <v>2260</v>
      </c>
      <c r="AE461" s="64"/>
      <c r="AF461" s="22"/>
      <c r="AG461" s="22"/>
      <c r="AH461" s="22"/>
      <c r="AI461" s="22"/>
      <c r="AJ461" s="22"/>
      <c r="AK461" s="22"/>
      <c r="AL461" s="22"/>
      <c r="AM461" s="22">
        <v>30</v>
      </c>
      <c r="AN461" s="22"/>
      <c r="AO461" s="22"/>
      <c r="AP461" s="23"/>
      <c r="AQ461" s="23"/>
      <c r="AR461" s="23"/>
      <c r="AS461" s="23"/>
      <c r="AT461" s="23"/>
      <c r="AU461" s="23"/>
      <c r="AV461" s="23"/>
      <c r="AW461" s="23"/>
      <c r="AX461" s="23">
        <v>50</v>
      </c>
      <c r="AY461" s="23"/>
      <c r="AZ461" s="23"/>
      <c r="BA461" s="24"/>
      <c r="BB461" s="24"/>
      <c r="BC461" s="24"/>
      <c r="BD461" s="24"/>
      <c r="BE461" s="24"/>
      <c r="BF461" s="24"/>
      <c r="BG461" s="24"/>
      <c r="BH461" s="24"/>
      <c r="BI461" s="24">
        <v>15</v>
      </c>
      <c r="BJ461" s="24"/>
      <c r="BK461" s="24"/>
      <c r="BL461" s="25"/>
      <c r="BM461" s="25"/>
      <c r="BN461" s="25"/>
      <c r="BO461" s="25"/>
      <c r="BP461" s="25"/>
      <c r="BQ461" s="25"/>
      <c r="BR461" s="25"/>
      <c r="BS461" s="25"/>
      <c r="BT461" s="25">
        <v>2</v>
      </c>
      <c r="BU461" s="25"/>
      <c r="BV461" s="25"/>
    </row>
    <row r="462" spans="1:74" ht="12" customHeight="1" x14ac:dyDescent="0.25">
      <c r="A462" s="27"/>
      <c r="B462" s="43" t="s">
        <v>276</v>
      </c>
      <c r="C462" s="92" t="s">
        <v>1705</v>
      </c>
      <c r="D462" s="93" t="s">
        <v>318</v>
      </c>
      <c r="E462" s="94" t="s">
        <v>1706</v>
      </c>
      <c r="F462" s="91">
        <v>40688</v>
      </c>
      <c r="G462" s="191">
        <v>500</v>
      </c>
      <c r="H462" s="14" t="s">
        <v>52</v>
      </c>
      <c r="I462" s="95" t="s">
        <v>771</v>
      </c>
      <c r="J462" s="94" t="s">
        <v>244</v>
      </c>
      <c r="K462" s="44" t="s">
        <v>34</v>
      </c>
      <c r="L462" s="36" t="s">
        <v>93</v>
      </c>
      <c r="M462" s="107" t="s">
        <v>2156</v>
      </c>
      <c r="N462" s="65"/>
      <c r="O462" s="37"/>
      <c r="P462" s="33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71">
        <v>45577</v>
      </c>
      <c r="AB462" s="20" t="s">
        <v>1338</v>
      </c>
      <c r="AC462" s="21" t="s">
        <v>881</v>
      </c>
      <c r="AD462" s="35" t="s">
        <v>2260</v>
      </c>
      <c r="AE462" s="64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</row>
    <row r="463" spans="1:74" ht="12" customHeight="1" x14ac:dyDescent="0.25">
      <c r="A463" s="27"/>
      <c r="B463" s="43" t="s">
        <v>276</v>
      </c>
      <c r="C463" s="92" t="s">
        <v>1703</v>
      </c>
      <c r="D463" s="93" t="s">
        <v>1704</v>
      </c>
      <c r="E463" s="94" t="s">
        <v>286</v>
      </c>
      <c r="F463" s="91">
        <v>40685</v>
      </c>
      <c r="G463" s="191">
        <v>500</v>
      </c>
      <c r="H463" s="14" t="s">
        <v>52</v>
      </c>
      <c r="I463" s="95" t="s">
        <v>771</v>
      </c>
      <c r="J463" s="94" t="s">
        <v>244</v>
      </c>
      <c r="K463" s="44" t="s">
        <v>34</v>
      </c>
      <c r="L463" s="36" t="s">
        <v>93</v>
      </c>
      <c r="M463" s="107" t="s">
        <v>2157</v>
      </c>
      <c r="N463" s="65"/>
      <c r="O463" s="37"/>
      <c r="P463" s="33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71">
        <v>45577</v>
      </c>
      <c r="AB463" s="20" t="s">
        <v>1338</v>
      </c>
      <c r="AC463" s="21" t="s">
        <v>881</v>
      </c>
      <c r="AD463" s="35" t="s">
        <v>2260</v>
      </c>
      <c r="AE463" s="64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</row>
    <row r="464" spans="1:74" ht="12" customHeight="1" x14ac:dyDescent="0.25">
      <c r="A464" s="27"/>
      <c r="B464" s="43" t="s">
        <v>276</v>
      </c>
      <c r="C464" s="92" t="s">
        <v>1738</v>
      </c>
      <c r="D464" s="93" t="s">
        <v>1739</v>
      </c>
      <c r="E464" s="94" t="s">
        <v>1740</v>
      </c>
      <c r="F464" s="91">
        <v>40577</v>
      </c>
      <c r="G464" s="191">
        <v>500</v>
      </c>
      <c r="H464" s="14" t="s">
        <v>52</v>
      </c>
      <c r="I464" s="95" t="s">
        <v>808</v>
      </c>
      <c r="J464" s="94" t="s">
        <v>171</v>
      </c>
      <c r="K464" s="44" t="s">
        <v>34</v>
      </c>
      <c r="L464" s="36" t="s">
        <v>93</v>
      </c>
      <c r="M464" s="107" t="s">
        <v>2158</v>
      </c>
      <c r="N464" s="65"/>
      <c r="O464" s="30"/>
      <c r="P464" s="33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71">
        <v>45577</v>
      </c>
      <c r="AB464" s="20" t="s">
        <v>1338</v>
      </c>
      <c r="AC464" s="21" t="s">
        <v>881</v>
      </c>
      <c r="AD464" s="35" t="s">
        <v>2260</v>
      </c>
      <c r="AE464" s="64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</row>
    <row r="465" spans="1:74" ht="12" customHeight="1" x14ac:dyDescent="0.25">
      <c r="A465" s="27"/>
      <c r="B465" s="43" t="s">
        <v>276</v>
      </c>
      <c r="C465" s="35" t="s">
        <v>1757</v>
      </c>
      <c r="D465" s="101" t="s">
        <v>1758</v>
      </c>
      <c r="E465" s="101" t="s">
        <v>73</v>
      </c>
      <c r="F465" s="102">
        <v>40574</v>
      </c>
      <c r="G465" s="188">
        <v>500</v>
      </c>
      <c r="H465" s="29" t="s">
        <v>52</v>
      </c>
      <c r="I465" s="100" t="s">
        <v>771</v>
      </c>
      <c r="J465" s="101" t="s">
        <v>244</v>
      </c>
      <c r="K465" s="44" t="s">
        <v>34</v>
      </c>
      <c r="L465" s="36" t="s">
        <v>93</v>
      </c>
      <c r="M465" s="107" t="s">
        <v>2159</v>
      </c>
      <c r="N465" s="32"/>
      <c r="O465" s="49"/>
      <c r="P465" s="33"/>
      <c r="Q465" s="34"/>
      <c r="R465" s="34"/>
      <c r="S465" s="34"/>
      <c r="T465" s="34"/>
      <c r="U465" s="34"/>
      <c r="V465" s="34"/>
      <c r="W465" s="34"/>
      <c r="X465" s="34"/>
      <c r="Y465" s="34"/>
      <c r="Z465" s="34"/>
      <c r="AA465" s="71">
        <v>45577</v>
      </c>
      <c r="AB465" s="20" t="s">
        <v>1338</v>
      </c>
      <c r="AC465" s="21" t="s">
        <v>881</v>
      </c>
      <c r="AD465" s="35" t="s">
        <v>2260</v>
      </c>
      <c r="AE465" s="64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3"/>
      <c r="AQ465" s="23"/>
      <c r="AR465" s="23"/>
      <c r="AS465" s="23"/>
      <c r="AT465" s="23"/>
      <c r="AU465" s="23"/>
      <c r="AV465" s="23"/>
      <c r="AW465" s="23"/>
      <c r="AX465" s="23"/>
      <c r="AY465" s="23"/>
      <c r="AZ465" s="23"/>
      <c r="BA465" s="24"/>
      <c r="BB465" s="24"/>
      <c r="BC465" s="24"/>
      <c r="BD465" s="24"/>
      <c r="BE465" s="24"/>
      <c r="BF465" s="24"/>
      <c r="BG465" s="24"/>
      <c r="BH465" s="24"/>
      <c r="BI465" s="24"/>
      <c r="BJ465" s="24"/>
      <c r="BK465" s="24"/>
      <c r="BL465" s="25"/>
      <c r="BM465" s="25"/>
      <c r="BN465" s="25"/>
      <c r="BO465" s="25"/>
      <c r="BP465" s="25"/>
      <c r="BQ465" s="25"/>
      <c r="BR465" s="25"/>
      <c r="BS465" s="25"/>
      <c r="BT465" s="25"/>
      <c r="BU465" s="25"/>
      <c r="BV465" s="25"/>
    </row>
    <row r="466" spans="1:74" ht="12" customHeight="1" x14ac:dyDescent="0.25">
      <c r="A466" s="27"/>
      <c r="B466" s="43" t="s">
        <v>276</v>
      </c>
      <c r="C466" s="92" t="s">
        <v>1721</v>
      </c>
      <c r="D466" s="93" t="s">
        <v>1722</v>
      </c>
      <c r="E466" s="94" t="s">
        <v>1676</v>
      </c>
      <c r="F466" s="91">
        <v>40561</v>
      </c>
      <c r="G466" s="191">
        <v>500</v>
      </c>
      <c r="H466" s="14" t="s">
        <v>52</v>
      </c>
      <c r="I466" s="95" t="s">
        <v>800</v>
      </c>
      <c r="J466" s="94" t="s">
        <v>631</v>
      </c>
      <c r="K466" s="44" t="s">
        <v>34</v>
      </c>
      <c r="L466" s="36" t="s">
        <v>93</v>
      </c>
      <c r="M466" s="107" t="s">
        <v>2160</v>
      </c>
      <c r="N466" s="65"/>
      <c r="O466" s="30"/>
      <c r="P466" s="33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71">
        <v>45577</v>
      </c>
      <c r="AB466" s="20" t="s">
        <v>1338</v>
      </c>
      <c r="AC466" s="21" t="s">
        <v>881</v>
      </c>
      <c r="AD466" s="35" t="s">
        <v>2260</v>
      </c>
      <c r="AE466" s="64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</row>
    <row r="467" spans="1:74" ht="12" customHeight="1" x14ac:dyDescent="0.25">
      <c r="A467" s="27"/>
      <c r="B467" s="43" t="s">
        <v>276</v>
      </c>
      <c r="C467" s="92" t="s">
        <v>1701</v>
      </c>
      <c r="D467" s="93" t="s">
        <v>1702</v>
      </c>
      <c r="E467" s="94" t="s">
        <v>270</v>
      </c>
      <c r="F467" s="91">
        <v>40443</v>
      </c>
      <c r="G467" s="191">
        <v>500</v>
      </c>
      <c r="H467" s="14" t="s">
        <v>48</v>
      </c>
      <c r="I467" s="95" t="s">
        <v>1491</v>
      </c>
      <c r="J467" s="94" t="s">
        <v>1492</v>
      </c>
      <c r="K467" s="44" t="s">
        <v>34</v>
      </c>
      <c r="L467" s="36" t="s">
        <v>93</v>
      </c>
      <c r="M467" s="107" t="s">
        <v>2161</v>
      </c>
      <c r="N467" s="65"/>
      <c r="O467" s="37"/>
      <c r="P467" s="33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71">
        <v>45577</v>
      </c>
      <c r="AB467" s="20" t="s">
        <v>1338</v>
      </c>
      <c r="AC467" s="21" t="s">
        <v>881</v>
      </c>
      <c r="AD467" s="35" t="s">
        <v>2260</v>
      </c>
      <c r="AE467" s="64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</row>
    <row r="468" spans="1:74" ht="12" customHeight="1" x14ac:dyDescent="0.25">
      <c r="A468" s="27"/>
      <c r="B468" s="43" t="s">
        <v>276</v>
      </c>
      <c r="C468" s="96" t="s">
        <v>701</v>
      </c>
      <c r="D468" s="97" t="s">
        <v>702</v>
      </c>
      <c r="E468" s="98" t="s">
        <v>280</v>
      </c>
      <c r="F468" s="99">
        <v>40451</v>
      </c>
      <c r="G468" s="15">
        <v>767</v>
      </c>
      <c r="H468" s="14" t="s">
        <v>48</v>
      </c>
      <c r="I468" s="95" t="s">
        <v>776</v>
      </c>
      <c r="J468" s="98" t="s">
        <v>218</v>
      </c>
      <c r="K468" s="45" t="s">
        <v>27</v>
      </c>
      <c r="L468" s="36" t="s">
        <v>94</v>
      </c>
      <c r="M468" s="107" t="s">
        <v>2164</v>
      </c>
      <c r="N468" s="65"/>
      <c r="O468" s="37"/>
      <c r="P468" s="33"/>
      <c r="Q468" s="34">
        <f t="shared" ref="Q468:Q500" si="137">MOD(AF468+AQ468+BB468+BM468+ROUND((AG468+AR468+BC468+BN468-R468)/100,),100)</f>
        <v>0</v>
      </c>
      <c r="R468" s="34">
        <f t="shared" ref="R468:R500" si="138">MOD(AG468+AR468+BC468+BN468+ROUND((AH468+AS468+BD468+BO468-S468)/100,),100)</f>
        <v>0</v>
      </c>
      <c r="S468" s="34">
        <f t="shared" ref="S468:S500" si="139">MOD(AH468+AS468+BD468+BO468+ROUND((AI468+AT468+BE468+BP468-T468)/100,),100)</f>
        <v>0</v>
      </c>
      <c r="T468" s="34">
        <f t="shared" ref="T468:T500" si="140">MOD(AI468+AT468+BE468+BP468+ROUND((AJ468+AU468+BF468+BQ468-U468)/100,),100)</f>
        <v>0</v>
      </c>
      <c r="U468" s="34">
        <f t="shared" ref="U468:U500" si="141">MOD(AJ468+AU468+BF468+BQ468+ROUND((AK468+AV468+BG468+BR468-V468)/100,),100)</f>
        <v>0</v>
      </c>
      <c r="V468" s="34">
        <f t="shared" ref="V468:V500" si="142">MOD(AK468+AV468+BG468+BR468+ROUND((AL468+AW468+BH468+BS468-W468)/100,),100)</f>
        <v>75</v>
      </c>
      <c r="W468" s="34">
        <f t="shared" ref="W468:W500" si="143">MOD(AL468+AW468+BH468+BS468+ROUND((AM468+AX468+BI468+BT468-X468)/100,),100)</f>
        <v>0</v>
      </c>
      <c r="X468" s="34">
        <f t="shared" ref="X468:X500" si="144">MOD(AM468+AX468+BI468+BT468+ROUND((AN468+AY468+BJ468+BU468-Y468)/100,),100)</f>
        <v>0</v>
      </c>
      <c r="Y468" s="34">
        <f t="shared" ref="Y468:Y500" si="145">MOD(AN468+AY468+BJ468+BU468+ROUND((AO468+AZ468+BK468+BV468-Z468)/100,),100)</f>
        <v>0</v>
      </c>
      <c r="Z468" s="34"/>
      <c r="AA468" s="71">
        <v>45577</v>
      </c>
      <c r="AB468" s="20" t="s">
        <v>1338</v>
      </c>
      <c r="AC468" s="21" t="s">
        <v>881</v>
      </c>
      <c r="AD468" s="35" t="s">
        <v>2313</v>
      </c>
      <c r="AE468" s="64"/>
      <c r="AF468" s="22"/>
      <c r="AG468" s="22"/>
      <c r="AH468" s="22"/>
      <c r="AI468" s="22"/>
      <c r="AJ468" s="22"/>
      <c r="AK468" s="22"/>
      <c r="AL468" s="22">
        <v>100</v>
      </c>
      <c r="AM468" s="22"/>
      <c r="AN468" s="22"/>
      <c r="AO468" s="22"/>
      <c r="AP468" s="23"/>
      <c r="AQ468" s="23"/>
      <c r="AR468" s="23"/>
      <c r="AS468" s="23"/>
      <c r="AT468" s="23"/>
      <c r="AU468" s="23"/>
      <c r="AV468" s="23">
        <v>32</v>
      </c>
      <c r="AW468" s="23"/>
      <c r="AX468" s="23"/>
      <c r="AY468" s="23"/>
      <c r="AZ468" s="23"/>
      <c r="BA468" s="24"/>
      <c r="BB468" s="24"/>
      <c r="BC468" s="24"/>
      <c r="BD468" s="24"/>
      <c r="BE468" s="24"/>
      <c r="BF468" s="24"/>
      <c r="BG468" s="24">
        <v>17</v>
      </c>
      <c r="BH468" s="24"/>
      <c r="BI468" s="24"/>
      <c r="BJ468" s="24"/>
      <c r="BK468" s="24"/>
      <c r="BL468" s="25"/>
      <c r="BM468" s="25"/>
      <c r="BN468" s="25"/>
      <c r="BO468" s="25"/>
      <c r="BP468" s="25"/>
      <c r="BQ468" s="25"/>
      <c r="BR468" s="25">
        <v>25</v>
      </c>
      <c r="BS468" s="25"/>
      <c r="BT468" s="25"/>
      <c r="BU468" s="25"/>
      <c r="BV468" s="25"/>
    </row>
    <row r="469" spans="1:74" ht="12" customHeight="1" x14ac:dyDescent="0.25">
      <c r="A469" s="27"/>
      <c r="B469" s="43" t="s">
        <v>276</v>
      </c>
      <c r="C469" s="96" t="s">
        <v>831</v>
      </c>
      <c r="D469" s="97" t="s">
        <v>405</v>
      </c>
      <c r="E469" s="98" t="s">
        <v>832</v>
      </c>
      <c r="F469" s="99">
        <v>40374</v>
      </c>
      <c r="G469" s="15">
        <v>500</v>
      </c>
      <c r="H469" s="14" t="s">
        <v>48</v>
      </c>
      <c r="I469" s="90" t="s">
        <v>787</v>
      </c>
      <c r="J469" s="98" t="s">
        <v>822</v>
      </c>
      <c r="K469" s="45" t="s">
        <v>27</v>
      </c>
      <c r="L469" s="36" t="s">
        <v>94</v>
      </c>
      <c r="M469" s="107" t="s">
        <v>2171</v>
      </c>
      <c r="N469" s="65"/>
      <c r="O469" s="30"/>
      <c r="P469" s="33"/>
      <c r="Q469" s="34">
        <f t="shared" si="137"/>
        <v>0</v>
      </c>
      <c r="R469" s="34">
        <f t="shared" si="138"/>
        <v>0</v>
      </c>
      <c r="S469" s="34">
        <f t="shared" si="139"/>
        <v>0</v>
      </c>
      <c r="T469" s="34">
        <f t="shared" si="140"/>
        <v>0</v>
      </c>
      <c r="U469" s="34">
        <f t="shared" si="141"/>
        <v>0</v>
      </c>
      <c r="V469" s="34">
        <f t="shared" si="142"/>
        <v>70</v>
      </c>
      <c r="W469" s="34">
        <f t="shared" si="143"/>
        <v>0</v>
      </c>
      <c r="X469" s="34">
        <f t="shared" si="144"/>
        <v>0</v>
      </c>
      <c r="Y469" s="34">
        <f t="shared" si="145"/>
        <v>0</v>
      </c>
      <c r="Z469" s="34"/>
      <c r="AA469" s="71">
        <v>45577</v>
      </c>
      <c r="AB469" s="20" t="s">
        <v>1338</v>
      </c>
      <c r="AC469" s="21" t="s">
        <v>881</v>
      </c>
      <c r="AD469" s="35" t="s">
        <v>2313</v>
      </c>
      <c r="AE469" s="64"/>
      <c r="AF469" s="22"/>
      <c r="AG469" s="22"/>
      <c r="AH469" s="22"/>
      <c r="AI469" s="22"/>
      <c r="AJ469" s="22"/>
      <c r="AK469" s="22">
        <v>13</v>
      </c>
      <c r="AL469" s="22"/>
      <c r="AM469" s="22"/>
      <c r="AN469" s="22"/>
      <c r="AO469" s="22"/>
      <c r="AP469" s="23"/>
      <c r="AQ469" s="23"/>
      <c r="AR469" s="23"/>
      <c r="AS469" s="23"/>
      <c r="AT469" s="23"/>
      <c r="AU469" s="23"/>
      <c r="AV469" s="23">
        <v>23</v>
      </c>
      <c r="AW469" s="23"/>
      <c r="AX469" s="23"/>
      <c r="AY469" s="23"/>
      <c r="AZ469" s="23"/>
      <c r="BA469" s="24"/>
      <c r="BB469" s="24"/>
      <c r="BC469" s="24"/>
      <c r="BD469" s="24"/>
      <c r="BE469" s="24"/>
      <c r="BF469" s="24"/>
      <c r="BG469" s="24">
        <v>11</v>
      </c>
      <c r="BH469" s="24"/>
      <c r="BI469" s="24"/>
      <c r="BJ469" s="24"/>
      <c r="BK469" s="24"/>
      <c r="BL469" s="25"/>
      <c r="BM469" s="25"/>
      <c r="BN469" s="25"/>
      <c r="BO469" s="25"/>
      <c r="BP469" s="25"/>
      <c r="BQ469" s="25"/>
      <c r="BR469" s="25">
        <v>23</v>
      </c>
      <c r="BS469" s="25"/>
      <c r="BT469" s="25"/>
      <c r="BU469" s="25"/>
      <c r="BV469" s="25"/>
    </row>
    <row r="470" spans="1:74" ht="12" customHeight="1" x14ac:dyDescent="0.25">
      <c r="A470" s="27"/>
      <c r="B470" s="43" t="s">
        <v>276</v>
      </c>
      <c r="C470" s="87" t="s">
        <v>679</v>
      </c>
      <c r="D470" s="88" t="s">
        <v>421</v>
      </c>
      <c r="E470" s="88" t="s">
        <v>422</v>
      </c>
      <c r="F470" s="89">
        <v>40892</v>
      </c>
      <c r="G470" s="29">
        <v>682</v>
      </c>
      <c r="H470" s="29" t="s">
        <v>52</v>
      </c>
      <c r="I470" s="90" t="s">
        <v>778</v>
      </c>
      <c r="J470" s="88" t="s">
        <v>130</v>
      </c>
      <c r="K470" s="44" t="s">
        <v>27</v>
      </c>
      <c r="L470" s="36" t="s">
        <v>94</v>
      </c>
      <c r="M470" s="107" t="s">
        <v>2166</v>
      </c>
      <c r="N470" s="32"/>
      <c r="O470" s="30"/>
      <c r="P470" s="33"/>
      <c r="Q470" s="34">
        <f t="shared" si="137"/>
        <v>0</v>
      </c>
      <c r="R470" s="34">
        <f t="shared" si="138"/>
        <v>0</v>
      </c>
      <c r="S470" s="34">
        <f t="shared" si="139"/>
        <v>0</v>
      </c>
      <c r="T470" s="34">
        <f t="shared" si="140"/>
        <v>0</v>
      </c>
      <c r="U470" s="34">
        <f t="shared" si="141"/>
        <v>0</v>
      </c>
      <c r="V470" s="34">
        <f t="shared" si="142"/>
        <v>69</v>
      </c>
      <c r="W470" s="34">
        <f t="shared" si="143"/>
        <v>80</v>
      </c>
      <c r="X470" s="34">
        <f t="shared" si="144"/>
        <v>0</v>
      </c>
      <c r="Y470" s="34">
        <f t="shared" si="145"/>
        <v>0</v>
      </c>
      <c r="Z470" s="34"/>
      <c r="AA470" s="71">
        <v>45577</v>
      </c>
      <c r="AB470" s="20" t="s">
        <v>1338</v>
      </c>
      <c r="AC470" s="21" t="s">
        <v>881</v>
      </c>
      <c r="AD470" s="35" t="s">
        <v>2313</v>
      </c>
      <c r="AE470" s="64"/>
      <c r="AF470" s="22"/>
      <c r="AG470" s="22"/>
      <c r="AH470" s="22"/>
      <c r="AI470" s="22"/>
      <c r="AJ470" s="22"/>
      <c r="AK470" s="22">
        <v>24</v>
      </c>
      <c r="AL470" s="22"/>
      <c r="AM470" s="22"/>
      <c r="AN470" s="22"/>
      <c r="AO470" s="22"/>
      <c r="AP470" s="23"/>
      <c r="AQ470" s="23"/>
      <c r="AR470" s="23"/>
      <c r="AS470" s="23"/>
      <c r="AT470" s="23"/>
      <c r="AU470" s="23"/>
      <c r="AV470" s="23">
        <v>42</v>
      </c>
      <c r="AW470" s="23"/>
      <c r="AX470" s="23"/>
      <c r="AY470" s="23"/>
      <c r="AZ470" s="23"/>
      <c r="BA470" s="24"/>
      <c r="BB470" s="24"/>
      <c r="BC470" s="24"/>
      <c r="BD470" s="24"/>
      <c r="BE470" s="24"/>
      <c r="BF470" s="24"/>
      <c r="BG470" s="24">
        <v>3</v>
      </c>
      <c r="BH470" s="24"/>
      <c r="BI470" s="24"/>
      <c r="BJ470" s="24"/>
      <c r="BK470" s="24"/>
      <c r="BL470" s="25"/>
      <c r="BM470" s="25"/>
      <c r="BN470" s="25"/>
      <c r="BO470" s="25"/>
      <c r="BP470" s="25"/>
      <c r="BQ470" s="25"/>
      <c r="BR470" s="25"/>
      <c r="BS470" s="25">
        <v>80</v>
      </c>
      <c r="BT470" s="25"/>
      <c r="BU470" s="25"/>
      <c r="BV470" s="25"/>
    </row>
    <row r="471" spans="1:74" ht="12" customHeight="1" x14ac:dyDescent="0.25">
      <c r="A471" s="27"/>
      <c r="B471" s="43" t="s">
        <v>276</v>
      </c>
      <c r="C471" s="92" t="s">
        <v>699</v>
      </c>
      <c r="D471" s="93" t="s">
        <v>882</v>
      </c>
      <c r="E471" s="94" t="s">
        <v>700</v>
      </c>
      <c r="F471" s="91">
        <v>40312</v>
      </c>
      <c r="G471" s="14">
        <v>756</v>
      </c>
      <c r="H471" s="14" t="s">
        <v>48</v>
      </c>
      <c r="I471" s="95" t="s">
        <v>816</v>
      </c>
      <c r="J471" s="94" t="s">
        <v>79</v>
      </c>
      <c r="K471" s="44" t="s">
        <v>27</v>
      </c>
      <c r="L471" s="36" t="s">
        <v>94</v>
      </c>
      <c r="M471" s="107" t="s">
        <v>2168</v>
      </c>
      <c r="N471" s="65"/>
      <c r="O471" s="41"/>
      <c r="P471" s="33"/>
      <c r="Q471" s="34">
        <f t="shared" si="137"/>
        <v>0</v>
      </c>
      <c r="R471" s="34">
        <f t="shared" si="138"/>
        <v>0</v>
      </c>
      <c r="S471" s="34">
        <f t="shared" si="139"/>
        <v>0</v>
      </c>
      <c r="T471" s="34">
        <f t="shared" si="140"/>
        <v>0</v>
      </c>
      <c r="U471" s="34">
        <f t="shared" si="141"/>
        <v>0</v>
      </c>
      <c r="V471" s="34">
        <f t="shared" si="142"/>
        <v>59</v>
      </c>
      <c r="W471" s="34">
        <f t="shared" si="143"/>
        <v>0</v>
      </c>
      <c r="X471" s="34">
        <f t="shared" si="144"/>
        <v>0</v>
      </c>
      <c r="Y471" s="34">
        <f t="shared" si="145"/>
        <v>0</v>
      </c>
      <c r="Z471" s="34"/>
      <c r="AA471" s="71">
        <v>45577</v>
      </c>
      <c r="AB471" s="20" t="s">
        <v>1338</v>
      </c>
      <c r="AC471" s="21" t="s">
        <v>881</v>
      </c>
      <c r="AD471" s="35" t="s">
        <v>2313</v>
      </c>
      <c r="AE471" s="64"/>
      <c r="AF471" s="22"/>
      <c r="AG471" s="22"/>
      <c r="AH471" s="22"/>
      <c r="AI471" s="22"/>
      <c r="AJ471" s="22"/>
      <c r="AK471" s="22"/>
      <c r="AL471" s="22">
        <v>100</v>
      </c>
      <c r="AM471" s="22"/>
      <c r="AN471" s="22"/>
      <c r="AO471" s="22"/>
      <c r="AP471" s="23"/>
      <c r="AQ471" s="23"/>
      <c r="AR471" s="23"/>
      <c r="AS471" s="23"/>
      <c r="AT471" s="23"/>
      <c r="AU471" s="23"/>
      <c r="AV471" s="23">
        <v>5</v>
      </c>
      <c r="AW471" s="23"/>
      <c r="AX471" s="23"/>
      <c r="AY471" s="23"/>
      <c r="AZ471" s="23"/>
      <c r="BA471" s="24"/>
      <c r="BB471" s="24"/>
      <c r="BC471" s="24"/>
      <c r="BD471" s="24"/>
      <c r="BE471" s="24"/>
      <c r="BF471" s="24"/>
      <c r="BG471" s="24"/>
      <c r="BH471" s="24">
        <v>100</v>
      </c>
      <c r="BI471" s="24"/>
      <c r="BJ471" s="24"/>
      <c r="BK471" s="24"/>
      <c r="BL471" s="25"/>
      <c r="BM471" s="25"/>
      <c r="BN471" s="25"/>
      <c r="BO471" s="25"/>
      <c r="BP471" s="25"/>
      <c r="BQ471" s="25"/>
      <c r="BR471" s="25">
        <v>52</v>
      </c>
      <c r="BS471" s="25"/>
      <c r="BT471" s="25"/>
      <c r="BU471" s="25"/>
      <c r="BV471" s="25"/>
    </row>
    <row r="472" spans="1:74" ht="12" customHeight="1" x14ac:dyDescent="0.25">
      <c r="A472" s="27"/>
      <c r="B472" s="43" t="s">
        <v>276</v>
      </c>
      <c r="C472" s="96" t="s">
        <v>1154</v>
      </c>
      <c r="D472" s="97" t="s">
        <v>1155</v>
      </c>
      <c r="E472" s="98" t="s">
        <v>80</v>
      </c>
      <c r="F472" s="99">
        <v>40590</v>
      </c>
      <c r="G472" s="15">
        <v>782</v>
      </c>
      <c r="H472" s="29" t="s">
        <v>52</v>
      </c>
      <c r="I472" s="90" t="s">
        <v>816</v>
      </c>
      <c r="J472" s="98" t="s">
        <v>79</v>
      </c>
      <c r="K472" s="45" t="s">
        <v>27</v>
      </c>
      <c r="L472" s="36" t="s">
        <v>94</v>
      </c>
      <c r="M472" s="107" t="s">
        <v>2165</v>
      </c>
      <c r="N472" s="32"/>
      <c r="O472" s="21"/>
      <c r="P472" s="51"/>
      <c r="Q472" s="34">
        <f t="shared" si="137"/>
        <v>0</v>
      </c>
      <c r="R472" s="34">
        <f t="shared" si="138"/>
        <v>0</v>
      </c>
      <c r="S472" s="34">
        <f t="shared" si="139"/>
        <v>0</v>
      </c>
      <c r="T472" s="34">
        <f t="shared" si="140"/>
        <v>0</v>
      </c>
      <c r="U472" s="34">
        <f t="shared" si="141"/>
        <v>0</v>
      </c>
      <c r="V472" s="34">
        <f t="shared" si="142"/>
        <v>55</v>
      </c>
      <c r="W472" s="34">
        <f t="shared" si="143"/>
        <v>32</v>
      </c>
      <c r="X472" s="34">
        <f t="shared" si="144"/>
        <v>0</v>
      </c>
      <c r="Y472" s="34">
        <f t="shared" si="145"/>
        <v>0</v>
      </c>
      <c r="Z472" s="34"/>
      <c r="AA472" s="71">
        <v>45577</v>
      </c>
      <c r="AB472" s="20" t="s">
        <v>1338</v>
      </c>
      <c r="AC472" s="21" t="s">
        <v>881</v>
      </c>
      <c r="AD472" s="35" t="s">
        <v>2313</v>
      </c>
      <c r="AE472" s="64"/>
      <c r="AF472" s="22"/>
      <c r="AG472" s="22"/>
      <c r="AH472" s="22"/>
      <c r="AI472" s="22"/>
      <c r="AJ472" s="22"/>
      <c r="AK472" s="22"/>
      <c r="AL472" s="22">
        <v>52</v>
      </c>
      <c r="AM472" s="22"/>
      <c r="AN472" s="22"/>
      <c r="AO472" s="22"/>
      <c r="AP472" s="23"/>
      <c r="AQ472" s="23"/>
      <c r="AR472" s="23"/>
      <c r="AS472" s="23"/>
      <c r="AT472" s="23"/>
      <c r="AU472" s="23"/>
      <c r="AV472" s="23"/>
      <c r="AW472" s="23">
        <v>80</v>
      </c>
      <c r="AX472" s="23"/>
      <c r="AY472" s="23"/>
      <c r="AZ472" s="23"/>
      <c r="BA472" s="24"/>
      <c r="BB472" s="24"/>
      <c r="BC472" s="24"/>
      <c r="BD472" s="24"/>
      <c r="BE472" s="24"/>
      <c r="BF472" s="24"/>
      <c r="BG472" s="24">
        <v>37</v>
      </c>
      <c r="BH472" s="24"/>
      <c r="BI472" s="24"/>
      <c r="BJ472" s="24"/>
      <c r="BK472" s="24"/>
      <c r="BL472" s="25"/>
      <c r="BM472" s="25"/>
      <c r="BN472" s="25"/>
      <c r="BO472" s="25"/>
      <c r="BP472" s="25"/>
      <c r="BQ472" s="25"/>
      <c r="BR472" s="25">
        <v>17</v>
      </c>
      <c r="BS472" s="25"/>
      <c r="BT472" s="25"/>
      <c r="BU472" s="25"/>
      <c r="BV472" s="25"/>
    </row>
    <row r="473" spans="1:74" ht="12" customHeight="1" x14ac:dyDescent="0.25">
      <c r="A473" s="27"/>
      <c r="B473" s="43" t="s">
        <v>276</v>
      </c>
      <c r="C473" s="96" t="s">
        <v>711</v>
      </c>
      <c r="D473" s="97" t="s">
        <v>712</v>
      </c>
      <c r="E473" s="98" t="s">
        <v>713</v>
      </c>
      <c r="F473" s="99">
        <v>40495</v>
      </c>
      <c r="G473" s="15">
        <v>588</v>
      </c>
      <c r="H473" s="14" t="s">
        <v>48</v>
      </c>
      <c r="I473" s="95" t="s">
        <v>782</v>
      </c>
      <c r="J473" s="98" t="s">
        <v>445</v>
      </c>
      <c r="K473" s="45" t="s">
        <v>27</v>
      </c>
      <c r="L473" s="36" t="s">
        <v>94</v>
      </c>
      <c r="M473" s="107" t="s">
        <v>2170</v>
      </c>
      <c r="N473" s="65"/>
      <c r="O473" s="30"/>
      <c r="P473" s="33"/>
      <c r="Q473" s="34">
        <f t="shared" si="137"/>
        <v>0</v>
      </c>
      <c r="R473" s="34">
        <f t="shared" si="138"/>
        <v>0</v>
      </c>
      <c r="S473" s="34">
        <f t="shared" si="139"/>
        <v>0</v>
      </c>
      <c r="T473" s="34">
        <f t="shared" si="140"/>
        <v>0</v>
      </c>
      <c r="U473" s="34">
        <f t="shared" si="141"/>
        <v>0</v>
      </c>
      <c r="V473" s="34">
        <f t="shared" si="142"/>
        <v>48</v>
      </c>
      <c r="W473" s="34">
        <f t="shared" si="143"/>
        <v>0</v>
      </c>
      <c r="X473" s="34">
        <f t="shared" si="144"/>
        <v>0</v>
      </c>
      <c r="Y473" s="34">
        <f t="shared" si="145"/>
        <v>0</v>
      </c>
      <c r="Z473" s="34"/>
      <c r="AA473" s="71">
        <v>45577</v>
      </c>
      <c r="AB473" s="20" t="s">
        <v>1338</v>
      </c>
      <c r="AC473" s="21" t="s">
        <v>881</v>
      </c>
      <c r="AD473" s="35" t="s">
        <v>2313</v>
      </c>
      <c r="AE473" s="64"/>
      <c r="AF473" s="22"/>
      <c r="AG473" s="22"/>
      <c r="AH473" s="22"/>
      <c r="AI473" s="22"/>
      <c r="AJ473" s="22"/>
      <c r="AK473" s="22">
        <v>22</v>
      </c>
      <c r="AL473" s="22"/>
      <c r="AM473" s="22"/>
      <c r="AN473" s="22"/>
      <c r="AO473" s="22"/>
      <c r="AP473" s="23"/>
      <c r="AQ473" s="23"/>
      <c r="AR473" s="23"/>
      <c r="AS473" s="23"/>
      <c r="AT473" s="23"/>
      <c r="AU473" s="23"/>
      <c r="AV473" s="23">
        <v>3</v>
      </c>
      <c r="AW473" s="23"/>
      <c r="AX473" s="23"/>
      <c r="AY473" s="23"/>
      <c r="AZ473" s="23"/>
      <c r="BA473" s="24"/>
      <c r="BB473" s="24"/>
      <c r="BC473" s="24"/>
      <c r="BD473" s="24"/>
      <c r="BE473" s="24"/>
      <c r="BF473" s="24"/>
      <c r="BG473" s="24"/>
      <c r="BH473" s="24">
        <v>100</v>
      </c>
      <c r="BI473" s="24"/>
      <c r="BJ473" s="24"/>
      <c r="BK473" s="24"/>
      <c r="BL473" s="25"/>
      <c r="BM473" s="25"/>
      <c r="BN473" s="25"/>
      <c r="BO473" s="25"/>
      <c r="BP473" s="25"/>
      <c r="BQ473" s="25"/>
      <c r="BR473" s="25">
        <v>22</v>
      </c>
      <c r="BS473" s="25"/>
      <c r="BT473" s="25"/>
      <c r="BU473" s="25"/>
      <c r="BV473" s="25"/>
    </row>
    <row r="474" spans="1:74" ht="12" customHeight="1" x14ac:dyDescent="0.25">
      <c r="A474" s="27"/>
      <c r="B474" s="43" t="s">
        <v>276</v>
      </c>
      <c r="C474" s="87" t="s">
        <v>1129</v>
      </c>
      <c r="D474" s="88" t="s">
        <v>1130</v>
      </c>
      <c r="E474" s="88" t="s">
        <v>1102</v>
      </c>
      <c r="F474" s="89">
        <v>40856</v>
      </c>
      <c r="G474" s="29">
        <v>685</v>
      </c>
      <c r="H474" s="29" t="s">
        <v>52</v>
      </c>
      <c r="I474" s="90" t="s">
        <v>787</v>
      </c>
      <c r="J474" s="88" t="s">
        <v>822</v>
      </c>
      <c r="K474" s="21" t="s">
        <v>27</v>
      </c>
      <c r="L474" s="36" t="s">
        <v>94</v>
      </c>
      <c r="M474" s="107" t="s">
        <v>2167</v>
      </c>
      <c r="N474" s="32"/>
      <c r="O474" s="31"/>
      <c r="P474" s="33"/>
      <c r="Q474" s="34">
        <f t="shared" si="137"/>
        <v>0</v>
      </c>
      <c r="R474" s="34">
        <f t="shared" si="138"/>
        <v>0</v>
      </c>
      <c r="S474" s="34">
        <f t="shared" si="139"/>
        <v>0</v>
      </c>
      <c r="T474" s="34">
        <f t="shared" si="140"/>
        <v>0</v>
      </c>
      <c r="U474" s="34">
        <f t="shared" si="141"/>
        <v>0</v>
      </c>
      <c r="V474" s="34">
        <f t="shared" si="142"/>
        <v>43</v>
      </c>
      <c r="W474" s="34">
        <f t="shared" si="143"/>
        <v>93</v>
      </c>
      <c r="X474" s="34">
        <f t="shared" si="144"/>
        <v>0</v>
      </c>
      <c r="Y474" s="34">
        <f t="shared" si="145"/>
        <v>0</v>
      </c>
      <c r="Z474" s="34"/>
      <c r="AA474" s="71">
        <v>45577</v>
      </c>
      <c r="AB474" s="20" t="s">
        <v>1338</v>
      </c>
      <c r="AC474" s="21" t="s">
        <v>881</v>
      </c>
      <c r="AD474" s="35" t="s">
        <v>2313</v>
      </c>
      <c r="AE474" s="64"/>
      <c r="AF474" s="22"/>
      <c r="AG474" s="22"/>
      <c r="AH474" s="22"/>
      <c r="AI474" s="22"/>
      <c r="AJ474" s="22"/>
      <c r="AK474" s="22"/>
      <c r="AL474" s="22">
        <v>28</v>
      </c>
      <c r="AM474" s="22"/>
      <c r="AN474" s="22"/>
      <c r="AO474" s="22"/>
      <c r="AP474" s="23"/>
      <c r="AQ474" s="23"/>
      <c r="AR474" s="23"/>
      <c r="AS474" s="23"/>
      <c r="AT474" s="23"/>
      <c r="AU474" s="23"/>
      <c r="AV474" s="23"/>
      <c r="AW474" s="23">
        <v>65</v>
      </c>
      <c r="AX474" s="23"/>
      <c r="AY474" s="23"/>
      <c r="AZ474" s="23"/>
      <c r="BA474" s="24"/>
      <c r="BB474" s="24"/>
      <c r="BC474" s="24"/>
      <c r="BD474" s="24"/>
      <c r="BE474" s="24"/>
      <c r="BF474" s="24"/>
      <c r="BG474" s="24">
        <v>15</v>
      </c>
      <c r="BH474" s="24"/>
      <c r="BI474" s="24"/>
      <c r="BJ474" s="24"/>
      <c r="BK474" s="24"/>
      <c r="BL474" s="25"/>
      <c r="BM474" s="25"/>
      <c r="BN474" s="25"/>
      <c r="BO474" s="25"/>
      <c r="BP474" s="25"/>
      <c r="BQ474" s="25"/>
      <c r="BR474" s="25">
        <v>28</v>
      </c>
      <c r="BS474" s="25"/>
      <c r="BT474" s="25"/>
      <c r="BU474" s="25"/>
      <c r="BV474" s="25"/>
    </row>
    <row r="475" spans="1:74" ht="12" customHeight="1" x14ac:dyDescent="0.25">
      <c r="A475" s="27"/>
      <c r="B475" s="43" t="s">
        <v>276</v>
      </c>
      <c r="C475" s="87" t="s">
        <v>974</v>
      </c>
      <c r="D475" s="88" t="s">
        <v>871</v>
      </c>
      <c r="E475" s="88" t="s">
        <v>640</v>
      </c>
      <c r="F475" s="89">
        <v>40245</v>
      </c>
      <c r="G475" s="29">
        <v>658</v>
      </c>
      <c r="H475" s="14" t="s">
        <v>48</v>
      </c>
      <c r="I475" s="90" t="s">
        <v>780</v>
      </c>
      <c r="J475" s="88" t="s">
        <v>499</v>
      </c>
      <c r="K475" s="44" t="s">
        <v>27</v>
      </c>
      <c r="L475" s="36" t="s">
        <v>94</v>
      </c>
      <c r="M475" s="107" t="s">
        <v>2172</v>
      </c>
      <c r="N475" s="65"/>
      <c r="O475" s="41"/>
      <c r="P475" s="33"/>
      <c r="Q475" s="34">
        <f t="shared" si="137"/>
        <v>0</v>
      </c>
      <c r="R475" s="34">
        <f t="shared" si="138"/>
        <v>0</v>
      </c>
      <c r="S475" s="34">
        <f t="shared" si="139"/>
        <v>0</v>
      </c>
      <c r="T475" s="34">
        <f t="shared" si="140"/>
        <v>0</v>
      </c>
      <c r="U475" s="34">
        <f t="shared" si="141"/>
        <v>0</v>
      </c>
      <c r="V475" s="34">
        <f t="shared" si="142"/>
        <v>35</v>
      </c>
      <c r="W475" s="34">
        <f t="shared" si="143"/>
        <v>75</v>
      </c>
      <c r="X475" s="34">
        <f t="shared" si="144"/>
        <v>0</v>
      </c>
      <c r="Y475" s="34">
        <f t="shared" si="145"/>
        <v>0</v>
      </c>
      <c r="Z475" s="34"/>
      <c r="AA475" s="71">
        <v>45577</v>
      </c>
      <c r="AB475" s="20" t="s">
        <v>1338</v>
      </c>
      <c r="AC475" s="21" t="s">
        <v>881</v>
      </c>
      <c r="AD475" s="35" t="s">
        <v>2313</v>
      </c>
      <c r="AE475" s="64"/>
      <c r="AF475" s="22"/>
      <c r="AG475" s="22"/>
      <c r="AH475" s="22"/>
      <c r="AI475" s="22"/>
      <c r="AJ475" s="22"/>
      <c r="AK475" s="22"/>
      <c r="AL475" s="22">
        <v>75</v>
      </c>
      <c r="AM475" s="22"/>
      <c r="AN475" s="22"/>
      <c r="AO475" s="22"/>
      <c r="AP475" s="23"/>
      <c r="AQ475" s="23"/>
      <c r="AR475" s="23"/>
      <c r="AS475" s="23"/>
      <c r="AT475" s="23"/>
      <c r="AU475" s="23"/>
      <c r="AV475" s="23"/>
      <c r="AW475" s="23">
        <v>100</v>
      </c>
      <c r="AX475" s="23"/>
      <c r="AY475" s="23"/>
      <c r="AZ475" s="23"/>
      <c r="BA475" s="24"/>
      <c r="BB475" s="24"/>
      <c r="BC475" s="24"/>
      <c r="BD475" s="24"/>
      <c r="BE475" s="24"/>
      <c r="BF475" s="24"/>
      <c r="BG475" s="24">
        <v>28</v>
      </c>
      <c r="BH475" s="24"/>
      <c r="BI475" s="24"/>
      <c r="BJ475" s="24"/>
      <c r="BK475" s="24"/>
      <c r="BL475" s="25"/>
      <c r="BM475" s="25"/>
      <c r="BN475" s="25"/>
      <c r="BO475" s="25"/>
      <c r="BP475" s="25"/>
      <c r="BQ475" s="25"/>
      <c r="BR475" s="25">
        <v>6</v>
      </c>
      <c r="BS475" s="25"/>
      <c r="BT475" s="25"/>
      <c r="BU475" s="25"/>
      <c r="BV475" s="25"/>
    </row>
    <row r="476" spans="1:74" ht="12" customHeight="1" x14ac:dyDescent="0.25">
      <c r="A476" s="27"/>
      <c r="B476" s="43" t="s">
        <v>276</v>
      </c>
      <c r="C476" s="96" t="s">
        <v>968</v>
      </c>
      <c r="D476" s="97" t="s">
        <v>969</v>
      </c>
      <c r="E476" s="98" t="s">
        <v>347</v>
      </c>
      <c r="F476" s="99">
        <v>40321</v>
      </c>
      <c r="G476" s="15">
        <v>704</v>
      </c>
      <c r="H476" s="14" t="s">
        <v>48</v>
      </c>
      <c r="I476" s="95" t="s">
        <v>803</v>
      </c>
      <c r="J476" s="98" t="s">
        <v>137</v>
      </c>
      <c r="K476" s="45" t="s">
        <v>27</v>
      </c>
      <c r="L476" s="36" t="s">
        <v>94</v>
      </c>
      <c r="M476" s="107" t="s">
        <v>2169</v>
      </c>
      <c r="N476" s="65"/>
      <c r="O476" s="37"/>
      <c r="P476" s="33"/>
      <c r="Q476" s="34">
        <f t="shared" si="137"/>
        <v>0</v>
      </c>
      <c r="R476" s="34">
        <f t="shared" si="138"/>
        <v>0</v>
      </c>
      <c r="S476" s="34">
        <f t="shared" si="139"/>
        <v>0</v>
      </c>
      <c r="T476" s="34">
        <f t="shared" si="140"/>
        <v>0</v>
      </c>
      <c r="U476" s="34">
        <f t="shared" si="141"/>
        <v>0</v>
      </c>
      <c r="V476" s="34">
        <f t="shared" si="142"/>
        <v>26</v>
      </c>
      <c r="W476" s="34">
        <f t="shared" si="143"/>
        <v>50</v>
      </c>
      <c r="X476" s="34">
        <f t="shared" si="144"/>
        <v>0</v>
      </c>
      <c r="Y476" s="34">
        <f t="shared" si="145"/>
        <v>0</v>
      </c>
      <c r="Z476" s="34"/>
      <c r="AA476" s="71">
        <v>45577</v>
      </c>
      <c r="AB476" s="20" t="s">
        <v>1338</v>
      </c>
      <c r="AC476" s="21" t="s">
        <v>881</v>
      </c>
      <c r="AD476" s="35" t="s">
        <v>2313</v>
      </c>
      <c r="AE476" s="64"/>
      <c r="AF476" s="22"/>
      <c r="AG476" s="22"/>
      <c r="AH476" s="22"/>
      <c r="AI476" s="22"/>
      <c r="AJ476" s="22"/>
      <c r="AK476" s="22"/>
      <c r="AL476" s="22">
        <v>75</v>
      </c>
      <c r="AM476" s="22"/>
      <c r="AN476" s="22"/>
      <c r="AO476" s="22"/>
      <c r="AP476" s="23"/>
      <c r="AQ476" s="23"/>
      <c r="AR476" s="23"/>
      <c r="AS476" s="23"/>
      <c r="AT476" s="23"/>
      <c r="AU476" s="23"/>
      <c r="AV476" s="23"/>
      <c r="AW476" s="23">
        <v>75</v>
      </c>
      <c r="AX476" s="23"/>
      <c r="AY476" s="23"/>
      <c r="AZ476" s="23"/>
      <c r="BA476" s="24"/>
      <c r="BB476" s="24"/>
      <c r="BC476" s="24"/>
      <c r="BD476" s="24"/>
      <c r="BE476" s="24"/>
      <c r="BF476" s="24"/>
      <c r="BG476" s="24"/>
      <c r="BH476" s="24">
        <v>100</v>
      </c>
      <c r="BI476" s="24"/>
      <c r="BJ476" s="24"/>
      <c r="BK476" s="24"/>
      <c r="BL476" s="25"/>
      <c r="BM476" s="25"/>
      <c r="BN476" s="25"/>
      <c r="BO476" s="25"/>
      <c r="BP476" s="25"/>
      <c r="BQ476" s="25"/>
      <c r="BR476" s="25">
        <v>24</v>
      </c>
      <c r="BS476" s="25"/>
      <c r="BT476" s="25"/>
      <c r="BU476" s="25"/>
      <c r="BV476" s="25"/>
    </row>
    <row r="477" spans="1:74" ht="12" customHeight="1" x14ac:dyDescent="0.25">
      <c r="A477" s="27"/>
      <c r="B477" s="43" t="s">
        <v>276</v>
      </c>
      <c r="C477" s="96" t="s">
        <v>400</v>
      </c>
      <c r="D477" s="97" t="s">
        <v>401</v>
      </c>
      <c r="E477" s="98" t="s">
        <v>185</v>
      </c>
      <c r="F477" s="99">
        <v>40491</v>
      </c>
      <c r="G477" s="15">
        <v>528</v>
      </c>
      <c r="H477" s="14" t="s">
        <v>48</v>
      </c>
      <c r="I477" s="90" t="s">
        <v>778</v>
      </c>
      <c r="J477" s="98" t="s">
        <v>130</v>
      </c>
      <c r="K477" s="45" t="s">
        <v>27</v>
      </c>
      <c r="L477" s="36" t="s">
        <v>94</v>
      </c>
      <c r="M477" s="107" t="s">
        <v>2173</v>
      </c>
      <c r="N477" s="65"/>
      <c r="O477" s="30"/>
      <c r="P477" s="33"/>
      <c r="Q477" s="34">
        <f t="shared" si="137"/>
        <v>0</v>
      </c>
      <c r="R477" s="34">
        <f t="shared" si="138"/>
        <v>0</v>
      </c>
      <c r="S477" s="34">
        <f t="shared" si="139"/>
        <v>0</v>
      </c>
      <c r="T477" s="34">
        <f t="shared" si="140"/>
        <v>0</v>
      </c>
      <c r="U477" s="34">
        <f t="shared" si="141"/>
        <v>0</v>
      </c>
      <c r="V477" s="34">
        <f t="shared" si="142"/>
        <v>25</v>
      </c>
      <c r="W477" s="34">
        <f t="shared" si="143"/>
        <v>0</v>
      </c>
      <c r="X477" s="34">
        <f t="shared" si="144"/>
        <v>0</v>
      </c>
      <c r="Y477" s="34">
        <f t="shared" si="145"/>
        <v>0</v>
      </c>
      <c r="Z477" s="34"/>
      <c r="AA477" s="71">
        <v>45577</v>
      </c>
      <c r="AB477" s="20" t="s">
        <v>1338</v>
      </c>
      <c r="AC477" s="21" t="s">
        <v>881</v>
      </c>
      <c r="AD477" s="35" t="s">
        <v>2313</v>
      </c>
      <c r="AE477" s="64"/>
      <c r="AF477" s="22"/>
      <c r="AG477" s="22"/>
      <c r="AH477" s="22"/>
      <c r="AI477" s="22"/>
      <c r="AJ477" s="22"/>
      <c r="AK477" s="22">
        <v>9</v>
      </c>
      <c r="AL477" s="22"/>
      <c r="AM477" s="22"/>
      <c r="AN477" s="22"/>
      <c r="AO477" s="22"/>
      <c r="AP477" s="23"/>
      <c r="AQ477" s="23"/>
      <c r="AR477" s="23"/>
      <c r="AS477" s="23"/>
      <c r="AT477" s="23"/>
      <c r="AU477" s="23"/>
      <c r="AV477" s="23">
        <v>4</v>
      </c>
      <c r="AW477" s="23"/>
      <c r="AX477" s="23"/>
      <c r="AY477" s="23"/>
      <c r="AZ477" s="23"/>
      <c r="BA477" s="24"/>
      <c r="BB477" s="24"/>
      <c r="BC477" s="24"/>
      <c r="BD477" s="24"/>
      <c r="BE477" s="24"/>
      <c r="BF477" s="24"/>
      <c r="BG477" s="24"/>
      <c r="BH477" s="24">
        <v>100</v>
      </c>
      <c r="BI477" s="24"/>
      <c r="BJ477" s="24"/>
      <c r="BK477" s="24"/>
      <c r="BL477" s="25"/>
      <c r="BM477" s="25"/>
      <c r="BN477" s="25"/>
      <c r="BO477" s="25"/>
      <c r="BP477" s="25"/>
      <c r="BQ477" s="25"/>
      <c r="BR477" s="25">
        <v>11</v>
      </c>
      <c r="BS477" s="25"/>
      <c r="BT477" s="25"/>
      <c r="BU477" s="25"/>
      <c r="BV477" s="25"/>
    </row>
    <row r="478" spans="1:74" ht="12" customHeight="1" x14ac:dyDescent="0.25">
      <c r="A478" s="27"/>
      <c r="B478" s="43" t="s">
        <v>276</v>
      </c>
      <c r="C478" s="87" t="s">
        <v>683</v>
      </c>
      <c r="D478" s="88" t="s">
        <v>76</v>
      </c>
      <c r="E478" s="88" t="s">
        <v>240</v>
      </c>
      <c r="F478" s="89">
        <v>40513</v>
      </c>
      <c r="G478" s="29">
        <v>624</v>
      </c>
      <c r="H478" s="14" t="s">
        <v>48</v>
      </c>
      <c r="I478" s="90" t="s">
        <v>776</v>
      </c>
      <c r="J478" s="88" t="s">
        <v>218</v>
      </c>
      <c r="K478" s="44" t="s">
        <v>27</v>
      </c>
      <c r="L478" s="36" t="s">
        <v>94</v>
      </c>
      <c r="M478" s="107" t="s">
        <v>2174</v>
      </c>
      <c r="N478" s="65"/>
      <c r="O478" s="29"/>
      <c r="P478" s="50"/>
      <c r="Q478" s="34">
        <f t="shared" si="137"/>
        <v>0</v>
      </c>
      <c r="R478" s="34">
        <f t="shared" si="138"/>
        <v>0</v>
      </c>
      <c r="S478" s="34">
        <f t="shared" si="139"/>
        <v>0</v>
      </c>
      <c r="T478" s="34">
        <f t="shared" si="140"/>
        <v>0</v>
      </c>
      <c r="U478" s="34">
        <f t="shared" si="141"/>
        <v>0</v>
      </c>
      <c r="V478" s="34">
        <f t="shared" si="142"/>
        <v>21</v>
      </c>
      <c r="W478" s="34">
        <f t="shared" si="143"/>
        <v>0</v>
      </c>
      <c r="X478" s="34">
        <f t="shared" si="144"/>
        <v>0</v>
      </c>
      <c r="Y478" s="34">
        <f t="shared" si="145"/>
        <v>0</v>
      </c>
      <c r="Z478" s="34"/>
      <c r="AA478" s="71">
        <v>45577</v>
      </c>
      <c r="AB478" s="20" t="s">
        <v>1338</v>
      </c>
      <c r="AC478" s="21" t="s">
        <v>881</v>
      </c>
      <c r="AD478" s="35" t="s">
        <v>2313</v>
      </c>
      <c r="AE478" s="64"/>
      <c r="AF478" s="22"/>
      <c r="AG478" s="22"/>
      <c r="AH478" s="22"/>
      <c r="AI478" s="22"/>
      <c r="AJ478" s="22"/>
      <c r="AK478" s="22"/>
      <c r="AL478" s="22">
        <v>100</v>
      </c>
      <c r="AM478" s="22"/>
      <c r="AN478" s="22"/>
      <c r="AO478" s="22"/>
      <c r="AP478" s="23"/>
      <c r="AQ478" s="23"/>
      <c r="AR478" s="23"/>
      <c r="AS478" s="23"/>
      <c r="AT478" s="23"/>
      <c r="AU478" s="23"/>
      <c r="AV478" s="23">
        <v>6</v>
      </c>
      <c r="AW478" s="23"/>
      <c r="AX478" s="23"/>
      <c r="AY478" s="23"/>
      <c r="AZ478" s="23"/>
      <c r="BA478" s="24"/>
      <c r="BB478" s="24"/>
      <c r="BC478" s="24"/>
      <c r="BD478" s="24"/>
      <c r="BE478" s="24"/>
      <c r="BF478" s="24"/>
      <c r="BG478" s="24"/>
      <c r="BH478" s="24">
        <v>100</v>
      </c>
      <c r="BI478" s="24"/>
      <c r="BJ478" s="24"/>
      <c r="BK478" s="24"/>
      <c r="BL478" s="25"/>
      <c r="BM478" s="25"/>
      <c r="BN478" s="25"/>
      <c r="BO478" s="25"/>
      <c r="BP478" s="25"/>
      <c r="BQ478" s="25"/>
      <c r="BR478" s="25">
        <v>13</v>
      </c>
      <c r="BS478" s="25"/>
      <c r="BT478" s="25"/>
      <c r="BU478" s="25"/>
      <c r="BV478" s="25"/>
    </row>
    <row r="479" spans="1:74" ht="12" customHeight="1" x14ac:dyDescent="0.25">
      <c r="A479" s="27"/>
      <c r="B479" s="43" t="s">
        <v>276</v>
      </c>
      <c r="C479" s="96" t="s">
        <v>692</v>
      </c>
      <c r="D479" s="97" t="s">
        <v>693</v>
      </c>
      <c r="E479" s="98" t="s">
        <v>694</v>
      </c>
      <c r="F479" s="99">
        <v>40393</v>
      </c>
      <c r="G479" s="15">
        <v>718</v>
      </c>
      <c r="H479" s="14" t="s">
        <v>48</v>
      </c>
      <c r="I479" s="95" t="s">
        <v>807</v>
      </c>
      <c r="J479" s="98" t="s">
        <v>361</v>
      </c>
      <c r="K479" s="45" t="s">
        <v>27</v>
      </c>
      <c r="L479" s="36" t="s">
        <v>94</v>
      </c>
      <c r="M479" s="107" t="s">
        <v>2175</v>
      </c>
      <c r="N479" s="65"/>
      <c r="O479" s="37"/>
      <c r="P479" s="33"/>
      <c r="Q479" s="34">
        <f t="shared" si="137"/>
        <v>0</v>
      </c>
      <c r="R479" s="34">
        <f t="shared" si="138"/>
        <v>0</v>
      </c>
      <c r="S479" s="34">
        <f t="shared" si="139"/>
        <v>0</v>
      </c>
      <c r="T479" s="34">
        <f t="shared" si="140"/>
        <v>0</v>
      </c>
      <c r="U479" s="34">
        <f t="shared" si="141"/>
        <v>0</v>
      </c>
      <c r="V479" s="34">
        <f t="shared" si="142"/>
        <v>18</v>
      </c>
      <c r="W479" s="34">
        <f t="shared" si="143"/>
        <v>0</v>
      </c>
      <c r="X479" s="34">
        <f t="shared" si="144"/>
        <v>0</v>
      </c>
      <c r="Y479" s="34">
        <f t="shared" si="145"/>
        <v>0</v>
      </c>
      <c r="Z479" s="34"/>
      <c r="AA479" s="71">
        <v>45577</v>
      </c>
      <c r="AB479" s="20" t="s">
        <v>1338</v>
      </c>
      <c r="AC479" s="21" t="s">
        <v>881</v>
      </c>
      <c r="AD479" s="35" t="s">
        <v>2313</v>
      </c>
      <c r="AE479" s="64"/>
      <c r="AF479" s="22"/>
      <c r="AG479" s="22"/>
      <c r="AH479" s="22"/>
      <c r="AI479" s="22"/>
      <c r="AJ479" s="22"/>
      <c r="AK479" s="22"/>
      <c r="AL479" s="22">
        <v>100</v>
      </c>
      <c r="AM479" s="22"/>
      <c r="AN479" s="22"/>
      <c r="AO479" s="22"/>
      <c r="AP479" s="23"/>
      <c r="AQ479" s="23"/>
      <c r="AR479" s="23"/>
      <c r="AS479" s="23"/>
      <c r="AT479" s="23"/>
      <c r="AU479" s="23"/>
      <c r="AV479" s="23">
        <v>8</v>
      </c>
      <c r="AW479" s="23"/>
      <c r="AX479" s="23"/>
      <c r="AY479" s="23"/>
      <c r="AZ479" s="23"/>
      <c r="BA479" s="24"/>
      <c r="BB479" s="24"/>
      <c r="BC479" s="24"/>
      <c r="BD479" s="24"/>
      <c r="BE479" s="24"/>
      <c r="BF479" s="24"/>
      <c r="BG479" s="24"/>
      <c r="BH479" s="24">
        <v>100</v>
      </c>
      <c r="BI479" s="24"/>
      <c r="BJ479" s="24"/>
      <c r="BK479" s="24"/>
      <c r="BL479" s="25"/>
      <c r="BM479" s="25"/>
      <c r="BN479" s="25"/>
      <c r="BO479" s="25"/>
      <c r="BP479" s="25"/>
      <c r="BQ479" s="25"/>
      <c r="BR479" s="25">
        <v>8</v>
      </c>
      <c r="BS479" s="25"/>
      <c r="BT479" s="25"/>
      <c r="BU479" s="25"/>
      <c r="BV479" s="25"/>
    </row>
    <row r="480" spans="1:74" ht="12" customHeight="1" x14ac:dyDescent="0.25">
      <c r="A480" s="27"/>
      <c r="B480" s="43" t="s">
        <v>276</v>
      </c>
      <c r="C480" s="96" t="s">
        <v>695</v>
      </c>
      <c r="D480" s="97" t="s">
        <v>585</v>
      </c>
      <c r="E480" s="98" t="s">
        <v>73</v>
      </c>
      <c r="F480" s="99">
        <v>40784</v>
      </c>
      <c r="G480" s="15">
        <v>709</v>
      </c>
      <c r="H480" s="29" t="s">
        <v>52</v>
      </c>
      <c r="I480" s="95" t="s">
        <v>776</v>
      </c>
      <c r="J480" s="98" t="s">
        <v>218</v>
      </c>
      <c r="K480" s="45" t="s">
        <v>27</v>
      </c>
      <c r="L480" s="36" t="s">
        <v>94</v>
      </c>
      <c r="M480" s="107" t="s">
        <v>2176</v>
      </c>
      <c r="N480" s="32"/>
      <c r="O480" s="37"/>
      <c r="P480" s="33"/>
      <c r="Q480" s="34">
        <f t="shared" si="137"/>
        <v>0</v>
      </c>
      <c r="R480" s="34">
        <f t="shared" si="138"/>
        <v>0</v>
      </c>
      <c r="S480" s="34">
        <f t="shared" si="139"/>
        <v>0</v>
      </c>
      <c r="T480" s="34">
        <f t="shared" si="140"/>
        <v>0</v>
      </c>
      <c r="U480" s="34">
        <f t="shared" si="141"/>
        <v>0</v>
      </c>
      <c r="V480" s="34">
        <f t="shared" si="142"/>
        <v>14</v>
      </c>
      <c r="W480" s="34">
        <f t="shared" si="143"/>
        <v>65</v>
      </c>
      <c r="X480" s="34">
        <f t="shared" si="144"/>
        <v>0</v>
      </c>
      <c r="Y480" s="34">
        <f t="shared" si="145"/>
        <v>0</v>
      </c>
      <c r="Z480" s="34"/>
      <c r="AA480" s="71">
        <v>45577</v>
      </c>
      <c r="AB480" s="20" t="s">
        <v>1338</v>
      </c>
      <c r="AC480" s="21" t="s">
        <v>881</v>
      </c>
      <c r="AD480" s="35" t="s">
        <v>2313</v>
      </c>
      <c r="AE480" s="64"/>
      <c r="AF480" s="22"/>
      <c r="AG480" s="22"/>
      <c r="AH480" s="22"/>
      <c r="AI480" s="22"/>
      <c r="AJ480" s="22"/>
      <c r="AK480" s="22"/>
      <c r="AL480" s="22">
        <v>65</v>
      </c>
      <c r="AM480" s="22"/>
      <c r="AN480" s="22"/>
      <c r="AO480" s="22"/>
      <c r="AP480" s="23"/>
      <c r="AQ480" s="23"/>
      <c r="AR480" s="23"/>
      <c r="AS480" s="23"/>
      <c r="AT480" s="23"/>
      <c r="AU480" s="23"/>
      <c r="AV480" s="23"/>
      <c r="AW480" s="23"/>
      <c r="AX480" s="23"/>
      <c r="AY480" s="23"/>
      <c r="AZ480" s="23"/>
      <c r="BA480" s="24"/>
      <c r="BB480" s="24"/>
      <c r="BC480" s="24"/>
      <c r="BD480" s="24"/>
      <c r="BE480" s="24"/>
      <c r="BF480" s="24"/>
      <c r="BG480" s="24"/>
      <c r="BH480" s="24">
        <v>100</v>
      </c>
      <c r="BI480" s="24"/>
      <c r="BJ480" s="24"/>
      <c r="BK480" s="24"/>
      <c r="BL480" s="25"/>
      <c r="BM480" s="25"/>
      <c r="BN480" s="25"/>
      <c r="BO480" s="25"/>
      <c r="BP480" s="25"/>
      <c r="BQ480" s="25"/>
      <c r="BR480" s="25">
        <v>13</v>
      </c>
      <c r="BS480" s="25"/>
      <c r="BT480" s="25"/>
      <c r="BU480" s="25"/>
      <c r="BV480" s="25"/>
    </row>
    <row r="481" spans="1:74" ht="12" customHeight="1" x14ac:dyDescent="0.25">
      <c r="A481" s="27"/>
      <c r="B481" s="43" t="s">
        <v>276</v>
      </c>
      <c r="C481" s="96" t="s">
        <v>988</v>
      </c>
      <c r="D481" s="97" t="s">
        <v>989</v>
      </c>
      <c r="E481" s="98" t="s">
        <v>240</v>
      </c>
      <c r="F481" s="99">
        <v>40374</v>
      </c>
      <c r="G481" s="15">
        <v>770</v>
      </c>
      <c r="H481" s="14" t="s">
        <v>48</v>
      </c>
      <c r="I481" s="95" t="s">
        <v>812</v>
      </c>
      <c r="J481" s="98" t="s">
        <v>480</v>
      </c>
      <c r="K481" s="45" t="s">
        <v>27</v>
      </c>
      <c r="L481" s="36" t="s">
        <v>94</v>
      </c>
      <c r="M481" s="107" t="s">
        <v>2177</v>
      </c>
      <c r="N481" s="65"/>
      <c r="O481" s="30"/>
      <c r="P481" s="33"/>
      <c r="Q481" s="34">
        <f t="shared" si="137"/>
        <v>0</v>
      </c>
      <c r="R481" s="34">
        <f t="shared" si="138"/>
        <v>0</v>
      </c>
      <c r="S481" s="34">
        <f t="shared" si="139"/>
        <v>0</v>
      </c>
      <c r="T481" s="34">
        <f t="shared" si="140"/>
        <v>0</v>
      </c>
      <c r="U481" s="34">
        <f t="shared" si="141"/>
        <v>0</v>
      </c>
      <c r="V481" s="34">
        <f t="shared" si="142"/>
        <v>11</v>
      </c>
      <c r="W481" s="34">
        <f t="shared" si="143"/>
        <v>75</v>
      </c>
      <c r="X481" s="34">
        <f t="shared" si="144"/>
        <v>0</v>
      </c>
      <c r="Y481" s="34">
        <f t="shared" si="145"/>
        <v>0</v>
      </c>
      <c r="Z481" s="34"/>
      <c r="AA481" s="71">
        <v>45577</v>
      </c>
      <c r="AB481" s="20" t="s">
        <v>1338</v>
      </c>
      <c r="AC481" s="21" t="s">
        <v>881</v>
      </c>
      <c r="AD481" s="35" t="s">
        <v>2313</v>
      </c>
      <c r="AE481" s="64"/>
      <c r="AF481" s="22"/>
      <c r="AG481" s="22"/>
      <c r="AH481" s="22"/>
      <c r="AI481" s="22"/>
      <c r="AJ481" s="22"/>
      <c r="AK481" s="22"/>
      <c r="AL481" s="22">
        <v>75</v>
      </c>
      <c r="AM481" s="22"/>
      <c r="AN481" s="22"/>
      <c r="AO481" s="22"/>
      <c r="AP481" s="23"/>
      <c r="AQ481" s="23"/>
      <c r="AR481" s="23"/>
      <c r="AS481" s="23"/>
      <c r="AT481" s="23"/>
      <c r="AU481" s="23"/>
      <c r="AV481" s="23"/>
      <c r="AW481" s="23">
        <v>100</v>
      </c>
      <c r="AX481" s="23"/>
      <c r="AY481" s="23"/>
      <c r="AZ481" s="23"/>
      <c r="BA481" s="24"/>
      <c r="BB481" s="24"/>
      <c r="BC481" s="24"/>
      <c r="BD481" s="24"/>
      <c r="BE481" s="24"/>
      <c r="BF481" s="24"/>
      <c r="BG481" s="24">
        <v>9</v>
      </c>
      <c r="BH481" s="24"/>
      <c r="BI481" s="24"/>
      <c r="BJ481" s="24"/>
      <c r="BK481" s="24"/>
      <c r="BL481" s="25"/>
      <c r="BM481" s="25"/>
      <c r="BN481" s="25"/>
      <c r="BO481" s="25"/>
      <c r="BP481" s="25"/>
      <c r="BQ481" s="25"/>
      <c r="BR481" s="25"/>
      <c r="BS481" s="25">
        <v>100</v>
      </c>
      <c r="BT481" s="25"/>
      <c r="BU481" s="25"/>
      <c r="BV481" s="25"/>
    </row>
    <row r="482" spans="1:74" ht="12" customHeight="1" x14ac:dyDescent="0.25">
      <c r="A482" s="27"/>
      <c r="B482" s="43" t="s">
        <v>276</v>
      </c>
      <c r="C482" s="87" t="s">
        <v>981</v>
      </c>
      <c r="D482" s="88" t="s">
        <v>982</v>
      </c>
      <c r="E482" s="88" t="s">
        <v>280</v>
      </c>
      <c r="F482" s="89">
        <v>40195</v>
      </c>
      <c r="G482" s="29">
        <v>584</v>
      </c>
      <c r="H482" s="14" t="s">
        <v>48</v>
      </c>
      <c r="I482" s="90" t="s">
        <v>775</v>
      </c>
      <c r="J482" s="88" t="s">
        <v>448</v>
      </c>
      <c r="K482" s="21" t="s">
        <v>27</v>
      </c>
      <c r="L482" s="36" t="s">
        <v>94</v>
      </c>
      <c r="M482" s="107" t="s">
        <v>2178</v>
      </c>
      <c r="N482" s="65"/>
      <c r="O482" s="30"/>
      <c r="P482" s="33"/>
      <c r="Q482" s="34">
        <f t="shared" si="137"/>
        <v>0</v>
      </c>
      <c r="R482" s="34">
        <f t="shared" si="138"/>
        <v>0</v>
      </c>
      <c r="S482" s="34">
        <f t="shared" si="139"/>
        <v>0</v>
      </c>
      <c r="T482" s="34">
        <f t="shared" si="140"/>
        <v>0</v>
      </c>
      <c r="U482" s="34">
        <f t="shared" si="141"/>
        <v>0</v>
      </c>
      <c r="V482" s="34">
        <f t="shared" si="142"/>
        <v>10</v>
      </c>
      <c r="W482" s="34">
        <f t="shared" si="143"/>
        <v>30</v>
      </c>
      <c r="X482" s="34">
        <f t="shared" si="144"/>
        <v>0</v>
      </c>
      <c r="Y482" s="34">
        <f t="shared" si="145"/>
        <v>0</v>
      </c>
      <c r="Z482" s="34"/>
      <c r="AA482" s="71">
        <v>45577</v>
      </c>
      <c r="AB482" s="20" t="s">
        <v>1338</v>
      </c>
      <c r="AC482" s="21" t="s">
        <v>881</v>
      </c>
      <c r="AD482" s="35" t="s">
        <v>2313</v>
      </c>
      <c r="AE482" s="64"/>
      <c r="AF482" s="22"/>
      <c r="AG482" s="22"/>
      <c r="AH482" s="22"/>
      <c r="AI482" s="22"/>
      <c r="AJ482" s="22"/>
      <c r="AK482" s="22"/>
      <c r="AL482" s="22">
        <v>30</v>
      </c>
      <c r="AM482" s="22"/>
      <c r="AN482" s="22"/>
      <c r="AO482" s="22"/>
      <c r="AP482" s="23"/>
      <c r="AQ482" s="23"/>
      <c r="AR482" s="23"/>
      <c r="AS482" s="23"/>
      <c r="AT482" s="23"/>
      <c r="AU482" s="23"/>
      <c r="AV482" s="23"/>
      <c r="AW482" s="23">
        <v>100</v>
      </c>
      <c r="AX482" s="23"/>
      <c r="AY482" s="23"/>
      <c r="AZ482" s="23"/>
      <c r="BA482" s="24"/>
      <c r="BB482" s="24"/>
      <c r="BC482" s="24"/>
      <c r="BD482" s="24"/>
      <c r="BE482" s="24"/>
      <c r="BF482" s="24"/>
      <c r="BG482" s="24">
        <v>8</v>
      </c>
      <c r="BH482" s="24"/>
      <c r="BI482" s="24"/>
      <c r="BJ482" s="24"/>
      <c r="BK482" s="24"/>
      <c r="BL482" s="25"/>
      <c r="BM482" s="25"/>
      <c r="BN482" s="25"/>
      <c r="BO482" s="25"/>
      <c r="BP482" s="25"/>
      <c r="BQ482" s="25"/>
      <c r="BR482" s="25"/>
      <c r="BS482" s="25">
        <v>100</v>
      </c>
      <c r="BT482" s="25"/>
      <c r="BU482" s="25"/>
      <c r="BV482" s="25"/>
    </row>
    <row r="483" spans="1:74" ht="12" customHeight="1" x14ac:dyDescent="0.25">
      <c r="A483" s="27"/>
      <c r="B483" s="43" t="s">
        <v>276</v>
      </c>
      <c r="C483" s="96" t="s">
        <v>427</v>
      </c>
      <c r="D483" s="97" t="s">
        <v>428</v>
      </c>
      <c r="E483" s="98" t="s">
        <v>272</v>
      </c>
      <c r="F483" s="99">
        <v>40742</v>
      </c>
      <c r="G483" s="15">
        <v>577</v>
      </c>
      <c r="H483" s="29" t="s">
        <v>52</v>
      </c>
      <c r="I483" s="90" t="s">
        <v>778</v>
      </c>
      <c r="J483" s="98" t="s">
        <v>130</v>
      </c>
      <c r="K483" s="45" t="s">
        <v>27</v>
      </c>
      <c r="L483" s="36" t="s">
        <v>94</v>
      </c>
      <c r="M483" s="107" t="s">
        <v>2179</v>
      </c>
      <c r="N483" s="32"/>
      <c r="O483" s="21"/>
      <c r="P483" s="51"/>
      <c r="Q483" s="34">
        <f t="shared" si="137"/>
        <v>0</v>
      </c>
      <c r="R483" s="34">
        <f t="shared" si="138"/>
        <v>0</v>
      </c>
      <c r="S483" s="34">
        <f t="shared" si="139"/>
        <v>0</v>
      </c>
      <c r="T483" s="34">
        <f t="shared" si="140"/>
        <v>0</v>
      </c>
      <c r="U483" s="34">
        <f t="shared" si="141"/>
        <v>0</v>
      </c>
      <c r="V483" s="34">
        <f t="shared" si="142"/>
        <v>9</v>
      </c>
      <c r="W483" s="34">
        <f t="shared" si="143"/>
        <v>40</v>
      </c>
      <c r="X483" s="34">
        <f t="shared" si="144"/>
        <v>0</v>
      </c>
      <c r="Y483" s="34">
        <f t="shared" si="145"/>
        <v>0</v>
      </c>
      <c r="Z483" s="34"/>
      <c r="AA483" s="71">
        <v>45577</v>
      </c>
      <c r="AB483" s="20" t="s">
        <v>1338</v>
      </c>
      <c r="AC483" s="21" t="s">
        <v>881</v>
      </c>
      <c r="AD483" s="35" t="s">
        <v>2313</v>
      </c>
      <c r="AE483" s="64"/>
      <c r="AF483" s="22"/>
      <c r="AG483" s="22"/>
      <c r="AH483" s="22"/>
      <c r="AI483" s="22"/>
      <c r="AJ483" s="22"/>
      <c r="AK483" s="22">
        <v>9</v>
      </c>
      <c r="AL483" s="22"/>
      <c r="AM483" s="22"/>
      <c r="AN483" s="22"/>
      <c r="AO483" s="22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4"/>
      <c r="BB483" s="24"/>
      <c r="BC483" s="24"/>
      <c r="BD483" s="24"/>
      <c r="BE483" s="24"/>
      <c r="BF483" s="24"/>
      <c r="BG483" s="24"/>
      <c r="BH483" s="24">
        <v>25</v>
      </c>
      <c r="BI483" s="24"/>
      <c r="BJ483" s="24"/>
      <c r="BK483" s="24"/>
      <c r="BL483" s="25"/>
      <c r="BM483" s="25"/>
      <c r="BN483" s="25"/>
      <c r="BO483" s="25"/>
      <c r="BP483" s="25"/>
      <c r="BQ483" s="25"/>
      <c r="BR483" s="25"/>
      <c r="BS483" s="25">
        <v>15</v>
      </c>
      <c r="BT483" s="25"/>
      <c r="BU483" s="25"/>
      <c r="BV483" s="25"/>
    </row>
    <row r="484" spans="1:74" ht="12" customHeight="1" x14ac:dyDescent="0.25">
      <c r="A484" s="27"/>
      <c r="B484" s="43" t="s">
        <v>276</v>
      </c>
      <c r="C484" s="92" t="s">
        <v>1004</v>
      </c>
      <c r="D484" s="93" t="s">
        <v>1005</v>
      </c>
      <c r="E484" s="94" t="s">
        <v>1006</v>
      </c>
      <c r="F484" s="91">
        <v>40532</v>
      </c>
      <c r="G484" s="14">
        <v>643</v>
      </c>
      <c r="H484" s="14" t="s">
        <v>48</v>
      </c>
      <c r="I484" s="95" t="s">
        <v>775</v>
      </c>
      <c r="J484" s="94" t="s">
        <v>448</v>
      </c>
      <c r="K484" s="44" t="s">
        <v>27</v>
      </c>
      <c r="L484" s="36" t="s">
        <v>94</v>
      </c>
      <c r="M484" s="107" t="s">
        <v>2180</v>
      </c>
      <c r="N484" s="65"/>
      <c r="O484" s="45"/>
      <c r="P484" s="33"/>
      <c r="Q484" s="34">
        <f t="shared" si="137"/>
        <v>0</v>
      </c>
      <c r="R484" s="34">
        <f t="shared" si="138"/>
        <v>0</v>
      </c>
      <c r="S484" s="34">
        <f t="shared" si="139"/>
        <v>0</v>
      </c>
      <c r="T484" s="34">
        <f t="shared" si="140"/>
        <v>0</v>
      </c>
      <c r="U484" s="34">
        <f t="shared" si="141"/>
        <v>0</v>
      </c>
      <c r="V484" s="34">
        <f t="shared" si="142"/>
        <v>9</v>
      </c>
      <c r="W484" s="34">
        <f t="shared" si="143"/>
        <v>30</v>
      </c>
      <c r="X484" s="34">
        <f t="shared" si="144"/>
        <v>0</v>
      </c>
      <c r="Y484" s="34">
        <f t="shared" si="145"/>
        <v>0</v>
      </c>
      <c r="Z484" s="34"/>
      <c r="AA484" s="71">
        <v>45577</v>
      </c>
      <c r="AB484" s="20" t="s">
        <v>1338</v>
      </c>
      <c r="AC484" s="21" t="s">
        <v>881</v>
      </c>
      <c r="AD484" s="35" t="s">
        <v>2313</v>
      </c>
      <c r="AE484" s="64"/>
      <c r="AF484" s="22"/>
      <c r="AG484" s="22"/>
      <c r="AH484" s="22"/>
      <c r="AI484" s="22"/>
      <c r="AJ484" s="22"/>
      <c r="AK484" s="22"/>
      <c r="AL484" s="22">
        <v>30</v>
      </c>
      <c r="AM484" s="22"/>
      <c r="AN484" s="22"/>
      <c r="AO484" s="22"/>
      <c r="AP484" s="23"/>
      <c r="AQ484" s="23"/>
      <c r="AR484" s="23"/>
      <c r="AS484" s="23"/>
      <c r="AT484" s="23"/>
      <c r="AU484" s="23"/>
      <c r="AV484" s="23"/>
      <c r="AW484" s="23">
        <v>100</v>
      </c>
      <c r="AX484" s="23"/>
      <c r="AY484" s="23"/>
      <c r="AZ484" s="23"/>
      <c r="BA484" s="24"/>
      <c r="BB484" s="24"/>
      <c r="BC484" s="24"/>
      <c r="BD484" s="24"/>
      <c r="BE484" s="24"/>
      <c r="BF484" s="24"/>
      <c r="BG484" s="24">
        <v>7</v>
      </c>
      <c r="BH484" s="24"/>
      <c r="BI484" s="24"/>
      <c r="BJ484" s="24"/>
      <c r="BK484" s="24"/>
      <c r="BL484" s="25"/>
      <c r="BM484" s="25"/>
      <c r="BN484" s="25"/>
      <c r="BO484" s="25"/>
      <c r="BP484" s="25"/>
      <c r="BQ484" s="25"/>
      <c r="BR484" s="25"/>
      <c r="BS484" s="25">
        <v>100</v>
      </c>
      <c r="BT484" s="25"/>
      <c r="BU484" s="25"/>
      <c r="BV484" s="25"/>
    </row>
    <row r="485" spans="1:74" ht="12" customHeight="1" x14ac:dyDescent="0.25">
      <c r="A485" s="27"/>
      <c r="B485" s="43" t="s">
        <v>276</v>
      </c>
      <c r="C485" s="87" t="s">
        <v>1082</v>
      </c>
      <c r="D485" s="88" t="s">
        <v>1083</v>
      </c>
      <c r="E485" s="88" t="s">
        <v>257</v>
      </c>
      <c r="F485" s="89">
        <v>40866</v>
      </c>
      <c r="G485" s="29">
        <v>716</v>
      </c>
      <c r="H485" s="29" t="s">
        <v>52</v>
      </c>
      <c r="I485" s="90" t="s">
        <v>775</v>
      </c>
      <c r="J485" s="88" t="s">
        <v>448</v>
      </c>
      <c r="K485" s="44" t="s">
        <v>27</v>
      </c>
      <c r="L485" s="36" t="s">
        <v>94</v>
      </c>
      <c r="M485" s="107" t="s">
        <v>2181</v>
      </c>
      <c r="N485" s="32"/>
      <c r="O485" s="30"/>
      <c r="P485" s="33"/>
      <c r="Q485" s="34">
        <f t="shared" si="137"/>
        <v>0</v>
      </c>
      <c r="R485" s="34">
        <f t="shared" si="138"/>
        <v>0</v>
      </c>
      <c r="S485" s="34">
        <f t="shared" si="139"/>
        <v>0</v>
      </c>
      <c r="T485" s="34">
        <f t="shared" si="140"/>
        <v>0</v>
      </c>
      <c r="U485" s="34">
        <f t="shared" si="141"/>
        <v>0</v>
      </c>
      <c r="V485" s="34">
        <f t="shared" si="142"/>
        <v>6</v>
      </c>
      <c r="W485" s="34">
        <f t="shared" si="143"/>
        <v>67</v>
      </c>
      <c r="X485" s="34">
        <f t="shared" si="144"/>
        <v>0</v>
      </c>
      <c r="Y485" s="34">
        <f t="shared" si="145"/>
        <v>0</v>
      </c>
      <c r="Z485" s="34"/>
      <c r="AA485" s="71">
        <v>45577</v>
      </c>
      <c r="AB485" s="20" t="s">
        <v>1338</v>
      </c>
      <c r="AC485" s="21" t="s">
        <v>881</v>
      </c>
      <c r="AD485" s="35" t="s">
        <v>2313</v>
      </c>
      <c r="AE485" s="64"/>
      <c r="AF485" s="22"/>
      <c r="AG485" s="22"/>
      <c r="AH485" s="22"/>
      <c r="AI485" s="22"/>
      <c r="AJ485" s="22"/>
      <c r="AK485" s="22"/>
      <c r="AL485" s="22">
        <v>42</v>
      </c>
      <c r="AM485" s="22"/>
      <c r="AN485" s="22"/>
      <c r="AO485" s="22"/>
      <c r="AP485" s="23"/>
      <c r="AQ485" s="23"/>
      <c r="AR485" s="23"/>
      <c r="AS485" s="23"/>
      <c r="AT485" s="23"/>
      <c r="AU485" s="23"/>
      <c r="AV485" s="23"/>
      <c r="AW485" s="23">
        <v>100</v>
      </c>
      <c r="AX485" s="23"/>
      <c r="AY485" s="23"/>
      <c r="AZ485" s="23"/>
      <c r="BA485" s="24"/>
      <c r="BB485" s="24"/>
      <c r="BC485" s="24"/>
      <c r="BD485" s="24"/>
      <c r="BE485" s="24"/>
      <c r="BF485" s="24"/>
      <c r="BG485" s="24">
        <v>5</v>
      </c>
      <c r="BH485" s="24"/>
      <c r="BI485" s="24"/>
      <c r="BJ485" s="24"/>
      <c r="BK485" s="24"/>
      <c r="BL485" s="25"/>
      <c r="BM485" s="25"/>
      <c r="BN485" s="25"/>
      <c r="BO485" s="25"/>
      <c r="BP485" s="25"/>
      <c r="BQ485" s="25"/>
      <c r="BR485" s="25"/>
      <c r="BS485" s="25">
        <v>25</v>
      </c>
      <c r="BT485" s="25"/>
      <c r="BU485" s="25"/>
      <c r="BV485" s="25"/>
    </row>
    <row r="486" spans="1:74" ht="12" customHeight="1" x14ac:dyDescent="0.25">
      <c r="A486" s="27"/>
      <c r="B486" s="43" t="s">
        <v>276</v>
      </c>
      <c r="C486" s="96" t="s">
        <v>690</v>
      </c>
      <c r="D486" s="93" t="s">
        <v>691</v>
      </c>
      <c r="E486" s="98" t="s">
        <v>307</v>
      </c>
      <c r="F486" s="99">
        <v>40318</v>
      </c>
      <c r="G486" s="15">
        <v>589</v>
      </c>
      <c r="H486" s="14" t="s">
        <v>48</v>
      </c>
      <c r="I486" s="95" t="s">
        <v>776</v>
      </c>
      <c r="J486" s="98" t="s">
        <v>218</v>
      </c>
      <c r="K486" s="45" t="s">
        <v>27</v>
      </c>
      <c r="L486" s="36" t="s">
        <v>94</v>
      </c>
      <c r="M486" s="107" t="s">
        <v>2182</v>
      </c>
      <c r="N486" s="65"/>
      <c r="O486" s="30"/>
      <c r="P486" s="33"/>
      <c r="Q486" s="34">
        <f t="shared" si="137"/>
        <v>0</v>
      </c>
      <c r="R486" s="34">
        <f t="shared" si="138"/>
        <v>0</v>
      </c>
      <c r="S486" s="34">
        <f t="shared" si="139"/>
        <v>0</v>
      </c>
      <c r="T486" s="34">
        <f t="shared" si="140"/>
        <v>0</v>
      </c>
      <c r="U486" s="34">
        <f t="shared" si="141"/>
        <v>0</v>
      </c>
      <c r="V486" s="34">
        <f t="shared" si="142"/>
        <v>6</v>
      </c>
      <c r="W486" s="34">
        <f t="shared" si="143"/>
        <v>55</v>
      </c>
      <c r="X486" s="34">
        <f t="shared" si="144"/>
        <v>0</v>
      </c>
      <c r="Y486" s="34">
        <f t="shared" si="145"/>
        <v>0</v>
      </c>
      <c r="Z486" s="34"/>
      <c r="AA486" s="71">
        <v>45577</v>
      </c>
      <c r="AB486" s="20" t="s">
        <v>1338</v>
      </c>
      <c r="AC486" s="21" t="s">
        <v>881</v>
      </c>
      <c r="AD486" s="35" t="s">
        <v>2313</v>
      </c>
      <c r="AE486" s="64"/>
      <c r="AF486" s="22"/>
      <c r="AG486" s="22"/>
      <c r="AH486" s="22"/>
      <c r="AI486" s="22"/>
      <c r="AJ486" s="22"/>
      <c r="AK486" s="22">
        <v>5</v>
      </c>
      <c r="AL486" s="22"/>
      <c r="AM486" s="22"/>
      <c r="AN486" s="22"/>
      <c r="AO486" s="22"/>
      <c r="AP486" s="23"/>
      <c r="AQ486" s="23"/>
      <c r="AR486" s="23"/>
      <c r="AS486" s="23"/>
      <c r="AT486" s="23"/>
      <c r="AU486" s="23"/>
      <c r="AV486" s="23"/>
      <c r="AW486" s="23">
        <v>50</v>
      </c>
      <c r="AX486" s="23"/>
      <c r="AY486" s="23"/>
      <c r="AZ486" s="23"/>
      <c r="BA486" s="24"/>
      <c r="BB486" s="24"/>
      <c r="BC486" s="24"/>
      <c r="BD486" s="24"/>
      <c r="BE486" s="24"/>
      <c r="BF486" s="24"/>
      <c r="BG486" s="24"/>
      <c r="BH486" s="24">
        <v>75</v>
      </c>
      <c r="BI486" s="24"/>
      <c r="BJ486" s="24"/>
      <c r="BK486" s="24"/>
      <c r="BL486" s="25"/>
      <c r="BM486" s="25"/>
      <c r="BN486" s="25"/>
      <c r="BO486" s="25"/>
      <c r="BP486" s="25"/>
      <c r="BQ486" s="25"/>
      <c r="BR486" s="25"/>
      <c r="BS486" s="25">
        <v>30</v>
      </c>
      <c r="BT486" s="25"/>
      <c r="BU486" s="25"/>
      <c r="BV486" s="25"/>
    </row>
    <row r="487" spans="1:74" ht="12" customHeight="1" x14ac:dyDescent="0.25">
      <c r="A487" s="27"/>
      <c r="B487" s="43" t="s">
        <v>276</v>
      </c>
      <c r="C487" s="96" t="s">
        <v>994</v>
      </c>
      <c r="D487" s="97" t="s">
        <v>995</v>
      </c>
      <c r="E487" s="98" t="s">
        <v>131</v>
      </c>
      <c r="F487" s="99">
        <v>40499</v>
      </c>
      <c r="G487" s="15">
        <v>599</v>
      </c>
      <c r="H487" s="14" t="s">
        <v>48</v>
      </c>
      <c r="I487" s="95" t="s">
        <v>812</v>
      </c>
      <c r="J487" s="98" t="s">
        <v>480</v>
      </c>
      <c r="K487" s="45" t="s">
        <v>27</v>
      </c>
      <c r="L487" s="36" t="s">
        <v>94</v>
      </c>
      <c r="M487" s="107" t="s">
        <v>2183</v>
      </c>
      <c r="N487" s="65"/>
      <c r="O487" s="37"/>
      <c r="P487" s="33"/>
      <c r="Q487" s="34">
        <f t="shared" si="137"/>
        <v>0</v>
      </c>
      <c r="R487" s="34">
        <f t="shared" si="138"/>
        <v>0</v>
      </c>
      <c r="S487" s="34">
        <f t="shared" si="139"/>
        <v>0</v>
      </c>
      <c r="T487" s="34">
        <f t="shared" si="140"/>
        <v>0</v>
      </c>
      <c r="U487" s="34">
        <f t="shared" si="141"/>
        <v>0</v>
      </c>
      <c r="V487" s="34">
        <f t="shared" si="142"/>
        <v>6</v>
      </c>
      <c r="W487" s="34">
        <f t="shared" si="143"/>
        <v>25</v>
      </c>
      <c r="X487" s="34">
        <f t="shared" si="144"/>
        <v>0</v>
      </c>
      <c r="Y487" s="34">
        <f t="shared" si="145"/>
        <v>0</v>
      </c>
      <c r="Z487" s="34"/>
      <c r="AA487" s="71">
        <v>45577</v>
      </c>
      <c r="AB487" s="20" t="s">
        <v>1338</v>
      </c>
      <c r="AC487" s="21" t="s">
        <v>881</v>
      </c>
      <c r="AD487" s="35" t="s">
        <v>2313</v>
      </c>
      <c r="AE487" s="64"/>
      <c r="AF487" s="22"/>
      <c r="AG487" s="22"/>
      <c r="AH487" s="22"/>
      <c r="AI487" s="22"/>
      <c r="AJ487" s="22"/>
      <c r="AK487" s="22"/>
      <c r="AL487" s="22">
        <v>50</v>
      </c>
      <c r="AM487" s="22"/>
      <c r="AN487" s="22"/>
      <c r="AO487" s="22"/>
      <c r="AP487" s="23"/>
      <c r="AQ487" s="23"/>
      <c r="AR487" s="23"/>
      <c r="AS487" s="23"/>
      <c r="AT487" s="23"/>
      <c r="AU487" s="23"/>
      <c r="AV487" s="23"/>
      <c r="AW487" s="23">
        <v>100</v>
      </c>
      <c r="AX487" s="23"/>
      <c r="AY487" s="23"/>
      <c r="AZ487" s="23"/>
      <c r="BA487" s="24"/>
      <c r="BB487" s="24"/>
      <c r="BC487" s="24"/>
      <c r="BD487" s="24"/>
      <c r="BE487" s="24"/>
      <c r="BF487" s="24"/>
      <c r="BG487" s="24">
        <v>4</v>
      </c>
      <c r="BH487" s="24"/>
      <c r="BI487" s="24"/>
      <c r="BJ487" s="24"/>
      <c r="BK487" s="24"/>
      <c r="BL487" s="25"/>
      <c r="BM487" s="25"/>
      <c r="BN487" s="25"/>
      <c r="BO487" s="25"/>
      <c r="BP487" s="25"/>
      <c r="BQ487" s="25"/>
      <c r="BR487" s="25"/>
      <c r="BS487" s="25">
        <v>75</v>
      </c>
      <c r="BT487" s="25"/>
      <c r="BU487" s="25"/>
      <c r="BV487" s="25"/>
    </row>
    <row r="488" spans="1:74" ht="12" customHeight="1" x14ac:dyDescent="0.25">
      <c r="A488" s="27"/>
      <c r="B488" s="43" t="s">
        <v>276</v>
      </c>
      <c r="C488" s="96" t="s">
        <v>1728</v>
      </c>
      <c r="D488" s="97" t="s">
        <v>718</v>
      </c>
      <c r="E488" s="98" t="s">
        <v>1729</v>
      </c>
      <c r="F488" s="99">
        <v>40273</v>
      </c>
      <c r="G488" s="15">
        <v>500</v>
      </c>
      <c r="H488" s="29" t="s">
        <v>48</v>
      </c>
      <c r="I488" s="95" t="s">
        <v>781</v>
      </c>
      <c r="J488" s="98" t="s">
        <v>75</v>
      </c>
      <c r="K488" s="45" t="s">
        <v>27</v>
      </c>
      <c r="L488" s="36" t="s">
        <v>94</v>
      </c>
      <c r="M488" s="107" t="s">
        <v>2184</v>
      </c>
      <c r="N488" s="32"/>
      <c r="O488" s="37"/>
      <c r="P488" s="33"/>
      <c r="Q488" s="34">
        <f t="shared" si="137"/>
        <v>0</v>
      </c>
      <c r="R488" s="34">
        <f t="shared" si="138"/>
        <v>0</v>
      </c>
      <c r="S488" s="34">
        <f t="shared" si="139"/>
        <v>0</v>
      </c>
      <c r="T488" s="34">
        <f t="shared" si="140"/>
        <v>0</v>
      </c>
      <c r="U488" s="34">
        <f t="shared" si="141"/>
        <v>0</v>
      </c>
      <c r="V488" s="34">
        <f t="shared" si="142"/>
        <v>4</v>
      </c>
      <c r="W488" s="34">
        <f t="shared" si="143"/>
        <v>34</v>
      </c>
      <c r="X488" s="34">
        <f t="shared" si="144"/>
        <v>0</v>
      </c>
      <c r="Y488" s="34">
        <f t="shared" si="145"/>
        <v>0</v>
      </c>
      <c r="Z488" s="34"/>
      <c r="AA488" s="71">
        <v>45577</v>
      </c>
      <c r="AB488" s="20" t="s">
        <v>1338</v>
      </c>
      <c r="AC488" s="21" t="s">
        <v>881</v>
      </c>
      <c r="AD488" s="35" t="s">
        <v>2313</v>
      </c>
      <c r="AE488" s="64"/>
      <c r="AF488" s="22"/>
      <c r="AG488" s="22"/>
      <c r="AH488" s="22"/>
      <c r="AI488" s="22"/>
      <c r="AJ488" s="22"/>
      <c r="AK488" s="22">
        <v>4</v>
      </c>
      <c r="AL488" s="22"/>
      <c r="AM488" s="22"/>
      <c r="AN488" s="22"/>
      <c r="AO488" s="22"/>
      <c r="AP488" s="23"/>
      <c r="AQ488" s="23"/>
      <c r="AR488" s="23"/>
      <c r="AS488" s="23"/>
      <c r="AT488" s="23"/>
      <c r="AU488" s="23"/>
      <c r="AV488" s="23"/>
      <c r="AW488" s="23">
        <v>22</v>
      </c>
      <c r="AX488" s="23"/>
      <c r="AY488" s="23"/>
      <c r="AZ488" s="23"/>
      <c r="BA488" s="24"/>
      <c r="BB488" s="24"/>
      <c r="BC488" s="24"/>
      <c r="BD488" s="24"/>
      <c r="BE488" s="24"/>
      <c r="BF488" s="24"/>
      <c r="BG488" s="24"/>
      <c r="BH488" s="24">
        <v>8</v>
      </c>
      <c r="BI488" s="24"/>
      <c r="BJ488" s="24"/>
      <c r="BK488" s="24"/>
      <c r="BL488" s="25"/>
      <c r="BM488" s="25"/>
      <c r="BN488" s="25"/>
      <c r="BO488" s="25"/>
      <c r="BP488" s="25"/>
      <c r="BQ488" s="25"/>
      <c r="BR488" s="25"/>
      <c r="BS488" s="25">
        <v>4</v>
      </c>
      <c r="BT488" s="25"/>
      <c r="BU488" s="25"/>
      <c r="BV488" s="25"/>
    </row>
    <row r="489" spans="1:74" ht="12" customHeight="1" x14ac:dyDescent="0.25">
      <c r="A489" s="27"/>
      <c r="B489" s="43" t="s">
        <v>276</v>
      </c>
      <c r="C489" s="96" t="s">
        <v>1021</v>
      </c>
      <c r="D489" s="97" t="s">
        <v>1022</v>
      </c>
      <c r="E489" s="98" t="s">
        <v>313</v>
      </c>
      <c r="F489" s="99">
        <v>40539</v>
      </c>
      <c r="G489" s="15">
        <v>609</v>
      </c>
      <c r="H489" s="14" t="s">
        <v>48</v>
      </c>
      <c r="I489" s="95" t="s">
        <v>805</v>
      </c>
      <c r="J489" s="98" t="s">
        <v>471</v>
      </c>
      <c r="K489" s="45" t="s">
        <v>27</v>
      </c>
      <c r="L489" s="36" t="s">
        <v>94</v>
      </c>
      <c r="M489" s="107" t="s">
        <v>2185</v>
      </c>
      <c r="N489" s="65"/>
      <c r="O489" s="37"/>
      <c r="P489" s="33"/>
      <c r="Q489" s="34">
        <f>MOD(AF489+AQ489+BB489+BM489+ROUND((AG489+AR489+BC489+BN489-R489)/100,),100)</f>
        <v>0</v>
      </c>
      <c r="R489" s="34">
        <f>MOD(AG489+AR489+BC489+BN489+ROUND((AH489+AS489+BD489+BO489-S489)/100,),100)</f>
        <v>0</v>
      </c>
      <c r="S489" s="34">
        <f>MOD(AH489+AS489+BD489+BO489+ROUND((AI489+AT489+BE489+BP489-T489)/100,),100)</f>
        <v>0</v>
      </c>
      <c r="T489" s="34">
        <f>MOD(AI489+AT489+BE489+BP489+ROUND((AJ489+AU489+BF489+BQ489-U489)/100,),100)</f>
        <v>0</v>
      </c>
      <c r="U489" s="34">
        <f>MOD(AJ489+AU489+BF489+BQ489+ROUND((AK489+AV489+BG489+BR489-V489)/100,),100)</f>
        <v>0</v>
      </c>
      <c r="V489" s="34">
        <f>MOD(AK489+AV489+BG489+BR489+ROUND((AL489+AW489+BH489+BS489-W489)/100,),100)</f>
        <v>3</v>
      </c>
      <c r="W489" s="34">
        <f>MOD(AL489+AW489+BH489+BS489+ROUND((AM489+AX489+BI489+BT489-X489)/100,),100)</f>
        <v>0</v>
      </c>
      <c r="X489" s="34">
        <f>MOD(AM489+AX489+BI489+BT489+ROUND((AN489+AY489+BJ489+BU489-Y489)/100,),100)</f>
        <v>0</v>
      </c>
      <c r="Y489" s="34">
        <f>MOD(AN489+AY489+BJ489+BU489+ROUND((AO489+AZ489+BK489+BV489-Z489)/100,),100)</f>
        <v>0</v>
      </c>
      <c r="Z489" s="34"/>
      <c r="AA489" s="71">
        <v>45577</v>
      </c>
      <c r="AB489" s="20" t="s">
        <v>1338</v>
      </c>
      <c r="AC489" s="21" t="s">
        <v>881</v>
      </c>
      <c r="AD489" s="35" t="s">
        <v>2313</v>
      </c>
      <c r="AE489" s="64"/>
      <c r="AF489" s="22"/>
      <c r="AG489" s="22"/>
      <c r="AH489" s="22"/>
      <c r="AI489" s="22"/>
      <c r="AJ489" s="22"/>
      <c r="AK489" s="22"/>
      <c r="AL489" s="22">
        <v>75</v>
      </c>
      <c r="AM489" s="22"/>
      <c r="AN489" s="22"/>
      <c r="AO489" s="22"/>
      <c r="AP489" s="23"/>
      <c r="AQ489" s="23"/>
      <c r="AR489" s="23"/>
      <c r="AS489" s="23"/>
      <c r="AT489" s="23"/>
      <c r="AU489" s="23"/>
      <c r="AV489" s="23"/>
      <c r="AW489" s="23">
        <v>75</v>
      </c>
      <c r="AX489" s="23"/>
      <c r="AY489" s="23"/>
      <c r="AZ489" s="23"/>
      <c r="BA489" s="24"/>
      <c r="BB489" s="24"/>
      <c r="BC489" s="24"/>
      <c r="BD489" s="24"/>
      <c r="BE489" s="24"/>
      <c r="BF489" s="24"/>
      <c r="BG489" s="24"/>
      <c r="BH489" s="24">
        <v>50</v>
      </c>
      <c r="BI489" s="24"/>
      <c r="BJ489" s="24"/>
      <c r="BK489" s="24"/>
      <c r="BL489" s="25"/>
      <c r="BM489" s="25"/>
      <c r="BN489" s="25"/>
      <c r="BO489" s="25"/>
      <c r="BP489" s="25"/>
      <c r="BQ489" s="25"/>
      <c r="BR489" s="25"/>
      <c r="BS489" s="25">
        <v>100</v>
      </c>
      <c r="BT489" s="25"/>
      <c r="BU489" s="25"/>
      <c r="BV489" s="25"/>
    </row>
    <row r="490" spans="1:74" ht="12" customHeight="1" x14ac:dyDescent="0.25">
      <c r="A490" s="27"/>
      <c r="B490" s="43" t="s">
        <v>276</v>
      </c>
      <c r="C490" s="92" t="s">
        <v>1267</v>
      </c>
      <c r="D490" s="93" t="s">
        <v>696</v>
      </c>
      <c r="E490" s="94" t="s">
        <v>656</v>
      </c>
      <c r="F490" s="91">
        <v>40386</v>
      </c>
      <c r="G490" s="14">
        <v>597</v>
      </c>
      <c r="H490" s="14" t="s">
        <v>48</v>
      </c>
      <c r="I490" s="95" t="s">
        <v>778</v>
      </c>
      <c r="J490" s="94" t="s">
        <v>130</v>
      </c>
      <c r="K490" s="44" t="s">
        <v>27</v>
      </c>
      <c r="L490" s="36" t="s">
        <v>94</v>
      </c>
      <c r="M490" s="107" t="s">
        <v>2186</v>
      </c>
      <c r="N490" s="65"/>
      <c r="O490" s="30"/>
      <c r="P490" s="33"/>
      <c r="Q490" s="34">
        <f>MOD(AF490+AQ490+BB490+BM490+ROUND((AG490+AR490+BC490+BN490-R490)/100,),100)</f>
        <v>0</v>
      </c>
      <c r="R490" s="34">
        <f>MOD(AG490+AR490+BC490+BN490+ROUND((AH490+AS490+BD490+BO490-S490)/100,),100)</f>
        <v>0</v>
      </c>
      <c r="S490" s="34">
        <f>MOD(AH490+AS490+BD490+BO490+ROUND((AI490+AT490+BE490+BP490-T490)/100,),100)</f>
        <v>0</v>
      </c>
      <c r="T490" s="34">
        <f>MOD(AI490+AT490+BE490+BP490+ROUND((AJ490+AU490+BF490+BQ490-U490)/100,),100)</f>
        <v>0</v>
      </c>
      <c r="U490" s="34">
        <f>MOD(AJ490+AU490+BF490+BQ490+ROUND((AK490+AV490+BG490+BR490-V490)/100,),100)</f>
        <v>0</v>
      </c>
      <c r="V490" s="34">
        <f>MOD(AK490+AV490+BG490+BR490+ROUND((AL490+AW490+BH490+BS490-W490)/100,),100)</f>
        <v>2</v>
      </c>
      <c r="W490" s="34">
        <f>MOD(AL490+AW490+BH490+BS490+ROUND((AM490+AX490+BI490+BT490-X490)/100,),100)</f>
        <v>25</v>
      </c>
      <c r="X490" s="34">
        <f>MOD(AM490+AX490+BI490+BT490+ROUND((AN490+AY490+BJ490+BU490-Y490)/100,),100)</f>
        <v>0</v>
      </c>
      <c r="Y490" s="34">
        <f>MOD(AN490+AY490+BJ490+BU490+ROUND((AO490+AZ490+BK490+BV490-Z490)/100,),100)</f>
        <v>0</v>
      </c>
      <c r="Z490" s="34"/>
      <c r="AA490" s="71">
        <v>45577</v>
      </c>
      <c r="AB490" s="20" t="s">
        <v>1338</v>
      </c>
      <c r="AC490" s="21" t="s">
        <v>881</v>
      </c>
      <c r="AD490" s="35" t="s">
        <v>2313</v>
      </c>
      <c r="AE490" s="64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3"/>
      <c r="AQ490" s="23"/>
      <c r="AR490" s="23"/>
      <c r="AS490" s="23"/>
      <c r="AT490" s="23"/>
      <c r="AU490" s="23"/>
      <c r="AV490" s="23"/>
      <c r="AW490" s="23">
        <v>50</v>
      </c>
      <c r="AX490" s="23"/>
      <c r="AY490" s="23"/>
      <c r="AZ490" s="23"/>
      <c r="BA490" s="24"/>
      <c r="BB490" s="24"/>
      <c r="BC490" s="24"/>
      <c r="BD490" s="24"/>
      <c r="BE490" s="24"/>
      <c r="BF490" s="24"/>
      <c r="BG490" s="24"/>
      <c r="BH490" s="24">
        <v>75</v>
      </c>
      <c r="BI490" s="24"/>
      <c r="BJ490" s="24"/>
      <c r="BK490" s="24"/>
      <c r="BL490" s="25"/>
      <c r="BM490" s="25"/>
      <c r="BN490" s="25"/>
      <c r="BO490" s="25"/>
      <c r="BP490" s="25"/>
      <c r="BQ490" s="25"/>
      <c r="BR490" s="25"/>
      <c r="BS490" s="25">
        <v>100</v>
      </c>
      <c r="BT490" s="25"/>
      <c r="BU490" s="25"/>
      <c r="BV490" s="25"/>
    </row>
    <row r="491" spans="1:74" ht="12" customHeight="1" x14ac:dyDescent="0.25">
      <c r="A491" s="27"/>
      <c r="B491" s="43" t="s">
        <v>276</v>
      </c>
      <c r="C491" s="92" t="s">
        <v>1037</v>
      </c>
      <c r="D491" s="93" t="s">
        <v>1038</v>
      </c>
      <c r="E491" s="94" t="s">
        <v>240</v>
      </c>
      <c r="F491" s="91">
        <v>40351</v>
      </c>
      <c r="G491" s="14">
        <v>673</v>
      </c>
      <c r="H491" s="14" t="s">
        <v>48</v>
      </c>
      <c r="I491" s="95" t="s">
        <v>777</v>
      </c>
      <c r="J491" s="94" t="s">
        <v>213</v>
      </c>
      <c r="K491" s="44" t="s">
        <v>27</v>
      </c>
      <c r="L491" s="36" t="s">
        <v>94</v>
      </c>
      <c r="M491" s="107" t="s">
        <v>2187</v>
      </c>
      <c r="N491" s="65"/>
      <c r="O491" s="37"/>
      <c r="P491" s="33"/>
      <c r="Q491" s="34">
        <f>MOD(AF491+AQ491+BB491+BM491+ROUND((AG491+AR491+BC491+BN491-R491)/100,),100)</f>
        <v>0</v>
      </c>
      <c r="R491" s="34">
        <f>MOD(AG491+AR491+BC491+BN491+ROUND((AH491+AS491+BD491+BO491-S491)/100,),100)</f>
        <v>0</v>
      </c>
      <c r="S491" s="34">
        <f>MOD(AH491+AS491+BD491+BO491+ROUND((AI491+AT491+BE491+BP491-T491)/100,),100)</f>
        <v>0</v>
      </c>
      <c r="T491" s="34">
        <f>MOD(AI491+AT491+BE491+BP491+ROUND((AJ491+AU491+BF491+BQ491-U491)/100,),100)</f>
        <v>0</v>
      </c>
      <c r="U491" s="34">
        <f>MOD(AJ491+AU491+BF491+BQ491+ROUND((AK491+AV491+BG491+BR491-V491)/100,),100)</f>
        <v>0</v>
      </c>
      <c r="V491" s="34">
        <f>MOD(AK491+AV491+BG491+BR491+ROUND((AL491+AW491+BH491+BS491-W491)/100,),100)</f>
        <v>2</v>
      </c>
      <c r="W491" s="34">
        <f>MOD(AL491+AW491+BH491+BS491+ROUND((AM491+AX491+BI491+BT491-X491)/100,),100)</f>
        <v>0</v>
      </c>
      <c r="X491" s="34">
        <f>MOD(AM491+AX491+BI491+BT491+ROUND((AN491+AY491+BJ491+BU491-Y491)/100,),100)</f>
        <v>0</v>
      </c>
      <c r="Y491" s="34">
        <f>MOD(AN491+AY491+BJ491+BU491+ROUND((AO491+AZ491+BK491+BV491-Z491)/100,),100)</f>
        <v>0</v>
      </c>
      <c r="Z491" s="34"/>
      <c r="AA491" s="71">
        <v>45577</v>
      </c>
      <c r="AB491" s="20" t="s">
        <v>1338</v>
      </c>
      <c r="AC491" s="21" t="s">
        <v>881</v>
      </c>
      <c r="AD491" s="35" t="s">
        <v>2313</v>
      </c>
      <c r="AE491" s="64"/>
      <c r="AF491" s="22"/>
      <c r="AG491" s="22"/>
      <c r="AH491" s="22"/>
      <c r="AI491" s="22"/>
      <c r="AJ491" s="22"/>
      <c r="AK491" s="22"/>
      <c r="AL491" s="22">
        <v>50</v>
      </c>
      <c r="AM491" s="22"/>
      <c r="AN491" s="22"/>
      <c r="AO491" s="22"/>
      <c r="AP491" s="23"/>
      <c r="AQ491" s="23"/>
      <c r="AR491" s="23"/>
      <c r="AS491" s="23"/>
      <c r="AT491" s="23"/>
      <c r="AU491" s="23"/>
      <c r="AV491" s="23"/>
      <c r="AW491" s="23">
        <v>50</v>
      </c>
      <c r="AX491" s="23"/>
      <c r="AY491" s="23"/>
      <c r="AZ491" s="23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5"/>
      <c r="BM491" s="25"/>
      <c r="BN491" s="25"/>
      <c r="BO491" s="25"/>
      <c r="BP491" s="25"/>
      <c r="BQ491" s="25"/>
      <c r="BR491" s="25"/>
      <c r="BS491" s="25">
        <v>100</v>
      </c>
      <c r="BT491" s="25"/>
      <c r="BU491" s="25"/>
      <c r="BV491" s="25"/>
    </row>
    <row r="492" spans="1:74" ht="12" customHeight="1" x14ac:dyDescent="0.25">
      <c r="A492" s="27"/>
      <c r="B492" s="43" t="s">
        <v>276</v>
      </c>
      <c r="C492" s="87" t="s">
        <v>682</v>
      </c>
      <c r="D492" s="101" t="s">
        <v>395</v>
      </c>
      <c r="E492" s="88" t="s">
        <v>396</v>
      </c>
      <c r="F492" s="89">
        <v>40521</v>
      </c>
      <c r="G492" s="29">
        <v>529</v>
      </c>
      <c r="H492" s="14" t="s">
        <v>48</v>
      </c>
      <c r="I492" s="90" t="s">
        <v>776</v>
      </c>
      <c r="J492" s="88" t="s">
        <v>218</v>
      </c>
      <c r="K492" s="44" t="s">
        <v>27</v>
      </c>
      <c r="L492" s="36" t="s">
        <v>93</v>
      </c>
      <c r="M492" s="107" t="s">
        <v>2188</v>
      </c>
      <c r="N492" s="65"/>
      <c r="O492" s="69"/>
      <c r="P492" s="33"/>
      <c r="Q492" s="34">
        <f>MOD(AF492+AQ492+BB492+BM492+ROUND((AG492+AR492+BC492+BN492-R492)/100,),100)</f>
        <v>0</v>
      </c>
      <c r="R492" s="34">
        <f>MOD(AG492+AR492+BC492+BN492+ROUND((AH492+AS492+BD492+BO492-S492)/100,),100)</f>
        <v>0</v>
      </c>
      <c r="S492" s="34">
        <f>MOD(AH492+AS492+BD492+BO492+ROUND((AI492+AT492+BE492+BP492-T492)/100,),100)</f>
        <v>0</v>
      </c>
      <c r="T492" s="34">
        <f>MOD(AI492+AT492+BE492+BP492+ROUND((AJ492+AU492+BF492+BQ492-U492)/100,),100)</f>
        <v>0</v>
      </c>
      <c r="U492" s="34">
        <f>MOD(AJ492+AU492+BF492+BQ492+ROUND((AK492+AV492+BG492+BR492-V492)/100,),100)</f>
        <v>0</v>
      </c>
      <c r="V492" s="34">
        <f>MOD(AK492+AV492+BG492+BR492+ROUND((AL492+AW492+BH492+BS492-W492)/100,),100)</f>
        <v>3</v>
      </c>
      <c r="W492" s="34">
        <f>MOD(AL492+AW492+BH492+BS492+ROUND((AM492+AX492+BI492+BT492-X492)/100,),100)</f>
        <v>80</v>
      </c>
      <c r="X492" s="34">
        <f>MOD(AM492+AX492+BI492+BT492+ROUND((AN492+AY492+BJ492+BU492-Y492)/100,),100)</f>
        <v>0</v>
      </c>
      <c r="Y492" s="34">
        <f>MOD(AN492+AY492+BJ492+BU492+ROUND((AO492+AZ492+BK492+BV492-Z492)/100,),100)</f>
        <v>0</v>
      </c>
      <c r="Z492" s="34"/>
      <c r="AA492" s="71">
        <v>45577</v>
      </c>
      <c r="AB492" s="20" t="s">
        <v>1338</v>
      </c>
      <c r="AC492" s="21" t="s">
        <v>881</v>
      </c>
      <c r="AD492" s="35" t="s">
        <v>2313</v>
      </c>
      <c r="AE492" s="64"/>
      <c r="AF492" s="22"/>
      <c r="AG492" s="22"/>
      <c r="AH492" s="22"/>
      <c r="AI492" s="22"/>
      <c r="AJ492" s="22"/>
      <c r="AK492" s="22">
        <v>2</v>
      </c>
      <c r="AL492" s="22"/>
      <c r="AM492" s="22"/>
      <c r="AN492" s="22"/>
      <c r="AO492" s="22"/>
      <c r="AP492" s="23"/>
      <c r="AQ492" s="23"/>
      <c r="AR492" s="23"/>
      <c r="AS492" s="23"/>
      <c r="AT492" s="23"/>
      <c r="AU492" s="23"/>
      <c r="AV492" s="23"/>
      <c r="AW492" s="23">
        <v>75</v>
      </c>
      <c r="AX492" s="23"/>
      <c r="AY492" s="23"/>
      <c r="AZ492" s="23"/>
      <c r="BA492" s="24"/>
      <c r="BB492" s="24"/>
      <c r="BC492" s="24"/>
      <c r="BD492" s="24"/>
      <c r="BE492" s="24"/>
      <c r="BF492" s="24"/>
      <c r="BG492" s="24"/>
      <c r="BH492" s="24">
        <v>75</v>
      </c>
      <c r="BI492" s="24"/>
      <c r="BJ492" s="24"/>
      <c r="BK492" s="24"/>
      <c r="BL492" s="25"/>
      <c r="BM492" s="25"/>
      <c r="BN492" s="25"/>
      <c r="BO492" s="25"/>
      <c r="BP492" s="25"/>
      <c r="BQ492" s="25"/>
      <c r="BR492" s="25"/>
      <c r="BS492" s="25">
        <v>30</v>
      </c>
      <c r="BT492" s="25"/>
      <c r="BU492" s="25"/>
      <c r="BV492" s="25"/>
    </row>
    <row r="493" spans="1:74" ht="12" customHeight="1" x14ac:dyDescent="0.25">
      <c r="A493" s="27"/>
      <c r="B493" s="43" t="s">
        <v>276</v>
      </c>
      <c r="C493" s="92" t="s">
        <v>991</v>
      </c>
      <c r="D493" s="93" t="s">
        <v>992</v>
      </c>
      <c r="E493" s="94" t="s">
        <v>993</v>
      </c>
      <c r="F493" s="91">
        <v>40187</v>
      </c>
      <c r="G493" s="14">
        <v>527</v>
      </c>
      <c r="H493" s="14" t="s">
        <v>48</v>
      </c>
      <c r="I493" s="95" t="s">
        <v>805</v>
      </c>
      <c r="J493" s="94" t="s">
        <v>471</v>
      </c>
      <c r="K493" s="44" t="s">
        <v>27</v>
      </c>
      <c r="L493" s="36" t="s">
        <v>93</v>
      </c>
      <c r="M493" s="107" t="s">
        <v>2189</v>
      </c>
      <c r="N493" s="65"/>
      <c r="O493" s="30"/>
      <c r="P493" s="33"/>
      <c r="Q493" s="34">
        <f t="shared" si="137"/>
        <v>0</v>
      </c>
      <c r="R493" s="34">
        <f t="shared" si="138"/>
        <v>0</v>
      </c>
      <c r="S493" s="34">
        <f t="shared" si="139"/>
        <v>0</v>
      </c>
      <c r="T493" s="34">
        <f t="shared" si="140"/>
        <v>0</v>
      </c>
      <c r="U493" s="34">
        <f t="shared" si="141"/>
        <v>0</v>
      </c>
      <c r="V493" s="34">
        <f t="shared" si="142"/>
        <v>2</v>
      </c>
      <c r="W493" s="34">
        <f t="shared" si="143"/>
        <v>2</v>
      </c>
      <c r="X493" s="34">
        <f t="shared" si="144"/>
        <v>0</v>
      </c>
      <c r="Y493" s="34">
        <f t="shared" si="145"/>
        <v>0</v>
      </c>
      <c r="Z493" s="34"/>
      <c r="AA493" s="71">
        <v>45577</v>
      </c>
      <c r="AB493" s="20" t="s">
        <v>1338</v>
      </c>
      <c r="AC493" s="21" t="s">
        <v>881</v>
      </c>
      <c r="AD493" s="35" t="s">
        <v>2313</v>
      </c>
      <c r="AE493" s="64"/>
      <c r="AF493" s="22"/>
      <c r="AG493" s="22"/>
      <c r="AH493" s="22"/>
      <c r="AI493" s="22"/>
      <c r="AJ493" s="22"/>
      <c r="AK493" s="22"/>
      <c r="AL493" s="22">
        <v>2</v>
      </c>
      <c r="AM493" s="22"/>
      <c r="AN493" s="22"/>
      <c r="AO493" s="22"/>
      <c r="AP493" s="23"/>
      <c r="AQ493" s="23"/>
      <c r="AR493" s="23"/>
      <c r="AS493" s="23"/>
      <c r="AT493" s="23"/>
      <c r="AU493" s="23"/>
      <c r="AV493" s="23"/>
      <c r="AW493" s="23">
        <v>75</v>
      </c>
      <c r="AX493" s="23"/>
      <c r="AY493" s="23"/>
      <c r="AZ493" s="23"/>
      <c r="BA493" s="24"/>
      <c r="BB493" s="24"/>
      <c r="BC493" s="24"/>
      <c r="BD493" s="24"/>
      <c r="BE493" s="24"/>
      <c r="BF493" s="24"/>
      <c r="BG493" s="24"/>
      <c r="BH493" s="24">
        <v>50</v>
      </c>
      <c r="BI493" s="24"/>
      <c r="BJ493" s="24"/>
      <c r="BK493" s="24"/>
      <c r="BL493" s="25"/>
      <c r="BM493" s="25"/>
      <c r="BN493" s="25"/>
      <c r="BO493" s="25"/>
      <c r="BP493" s="25"/>
      <c r="BQ493" s="25"/>
      <c r="BR493" s="25"/>
      <c r="BS493" s="25">
        <v>75</v>
      </c>
      <c r="BT493" s="25"/>
      <c r="BU493" s="25"/>
      <c r="BV493" s="25"/>
    </row>
    <row r="494" spans="1:74" ht="12" customHeight="1" x14ac:dyDescent="0.25">
      <c r="A494" s="27"/>
      <c r="B494" s="43" t="s">
        <v>276</v>
      </c>
      <c r="C494" s="92" t="s">
        <v>1212</v>
      </c>
      <c r="D494" s="93" t="s">
        <v>250</v>
      </c>
      <c r="E494" s="94" t="s">
        <v>271</v>
      </c>
      <c r="F494" s="91">
        <v>40426</v>
      </c>
      <c r="G494" s="14">
        <v>501</v>
      </c>
      <c r="H494" s="14" t="s">
        <v>48</v>
      </c>
      <c r="I494" s="95" t="s">
        <v>776</v>
      </c>
      <c r="J494" s="94" t="s">
        <v>218</v>
      </c>
      <c r="K494" s="44" t="s">
        <v>27</v>
      </c>
      <c r="L494" s="36" t="s">
        <v>93</v>
      </c>
      <c r="M494" s="107" t="s">
        <v>2190</v>
      </c>
      <c r="N494" s="65"/>
      <c r="O494" s="30"/>
      <c r="P494" s="33"/>
      <c r="Q494" s="34">
        <f t="shared" si="137"/>
        <v>0</v>
      </c>
      <c r="R494" s="34">
        <f t="shared" si="138"/>
        <v>0</v>
      </c>
      <c r="S494" s="34">
        <f t="shared" si="139"/>
        <v>0</v>
      </c>
      <c r="T494" s="34">
        <f t="shared" si="140"/>
        <v>0</v>
      </c>
      <c r="U494" s="34">
        <f t="shared" si="141"/>
        <v>0</v>
      </c>
      <c r="V494" s="34">
        <f t="shared" si="142"/>
        <v>1</v>
      </c>
      <c r="W494" s="34">
        <f t="shared" si="143"/>
        <v>85</v>
      </c>
      <c r="X494" s="34">
        <f t="shared" si="144"/>
        <v>0</v>
      </c>
      <c r="Y494" s="34">
        <f t="shared" si="145"/>
        <v>0</v>
      </c>
      <c r="Z494" s="34"/>
      <c r="AA494" s="71">
        <v>45577</v>
      </c>
      <c r="AB494" s="20" t="s">
        <v>1338</v>
      </c>
      <c r="AC494" s="21" t="s">
        <v>881</v>
      </c>
      <c r="AD494" s="35" t="s">
        <v>2313</v>
      </c>
      <c r="AE494" s="64"/>
      <c r="AF494" s="22"/>
      <c r="AG494" s="22"/>
      <c r="AH494" s="22"/>
      <c r="AI494" s="22"/>
      <c r="AJ494" s="22"/>
      <c r="AK494" s="22"/>
      <c r="AL494" s="22">
        <v>30</v>
      </c>
      <c r="AM494" s="22"/>
      <c r="AN494" s="22"/>
      <c r="AO494" s="22"/>
      <c r="AP494" s="23"/>
      <c r="AQ494" s="23"/>
      <c r="AR494" s="23"/>
      <c r="AS494" s="23"/>
      <c r="AT494" s="23"/>
      <c r="AU494" s="23"/>
      <c r="AV494" s="23"/>
      <c r="AW494" s="23">
        <v>50</v>
      </c>
      <c r="AX494" s="23"/>
      <c r="AY494" s="23"/>
      <c r="AZ494" s="23"/>
      <c r="BA494" s="24"/>
      <c r="BB494" s="24"/>
      <c r="BC494" s="24"/>
      <c r="BD494" s="24"/>
      <c r="BE494" s="24"/>
      <c r="BF494" s="24"/>
      <c r="BG494" s="24"/>
      <c r="BH494" s="24">
        <v>75</v>
      </c>
      <c r="BI494" s="24"/>
      <c r="BJ494" s="24"/>
      <c r="BK494" s="24"/>
      <c r="BL494" s="25"/>
      <c r="BM494" s="25"/>
      <c r="BN494" s="25"/>
      <c r="BO494" s="25"/>
      <c r="BP494" s="25"/>
      <c r="BQ494" s="25"/>
      <c r="BR494" s="25"/>
      <c r="BS494" s="25">
        <v>30</v>
      </c>
      <c r="BT494" s="25"/>
      <c r="BU494" s="25"/>
      <c r="BV494" s="25"/>
    </row>
    <row r="495" spans="1:74" ht="12" customHeight="1" x14ac:dyDescent="0.25">
      <c r="A495" s="27"/>
      <c r="B495" s="43" t="s">
        <v>276</v>
      </c>
      <c r="C495" s="96" t="s">
        <v>404</v>
      </c>
      <c r="D495" s="93" t="s">
        <v>405</v>
      </c>
      <c r="E495" s="98" t="s">
        <v>83</v>
      </c>
      <c r="F495" s="99">
        <v>40453</v>
      </c>
      <c r="G495" s="15">
        <v>632</v>
      </c>
      <c r="H495" s="14" t="s">
        <v>48</v>
      </c>
      <c r="I495" s="95" t="s">
        <v>778</v>
      </c>
      <c r="J495" s="98" t="s">
        <v>130</v>
      </c>
      <c r="K495" s="45" t="s">
        <v>27</v>
      </c>
      <c r="L495" s="36" t="s">
        <v>93</v>
      </c>
      <c r="M495" s="107" t="s">
        <v>2191</v>
      </c>
      <c r="N495" s="65"/>
      <c r="O495" s="30"/>
      <c r="P495" s="33"/>
      <c r="Q495" s="34">
        <f t="shared" si="137"/>
        <v>0</v>
      </c>
      <c r="R495" s="34">
        <f t="shared" si="138"/>
        <v>0</v>
      </c>
      <c r="S495" s="34">
        <f t="shared" si="139"/>
        <v>0</v>
      </c>
      <c r="T495" s="34">
        <f t="shared" si="140"/>
        <v>0</v>
      </c>
      <c r="U495" s="34">
        <f t="shared" si="141"/>
        <v>0</v>
      </c>
      <c r="V495" s="34">
        <f t="shared" si="142"/>
        <v>1</v>
      </c>
      <c r="W495" s="34">
        <f t="shared" si="143"/>
        <v>45</v>
      </c>
      <c r="X495" s="34">
        <f t="shared" si="144"/>
        <v>0</v>
      </c>
      <c r="Y495" s="34">
        <f t="shared" si="145"/>
        <v>0</v>
      </c>
      <c r="Z495" s="34"/>
      <c r="AA495" s="71">
        <v>45577</v>
      </c>
      <c r="AB495" s="20" t="s">
        <v>1338</v>
      </c>
      <c r="AC495" s="21" t="s">
        <v>881</v>
      </c>
      <c r="AD495" s="35" t="s">
        <v>2313</v>
      </c>
      <c r="AE495" s="64"/>
      <c r="AF495" s="22"/>
      <c r="AG495" s="22"/>
      <c r="AH495" s="22"/>
      <c r="AI495" s="22"/>
      <c r="AJ495" s="22"/>
      <c r="AK495" s="22"/>
      <c r="AL495" s="22">
        <v>50</v>
      </c>
      <c r="AM495" s="22"/>
      <c r="AN495" s="22"/>
      <c r="AO495" s="22"/>
      <c r="AP495" s="23"/>
      <c r="AQ495" s="23"/>
      <c r="AR495" s="23"/>
      <c r="AS495" s="23"/>
      <c r="AT495" s="23"/>
      <c r="AU495" s="23"/>
      <c r="AV495" s="23"/>
      <c r="AW495" s="23">
        <v>30</v>
      </c>
      <c r="AX495" s="23"/>
      <c r="AY495" s="23"/>
      <c r="AZ495" s="23"/>
      <c r="BA495" s="24"/>
      <c r="BB495" s="24"/>
      <c r="BC495" s="24"/>
      <c r="BD495" s="24"/>
      <c r="BE495" s="24"/>
      <c r="BF495" s="24"/>
      <c r="BG495" s="24"/>
      <c r="BH495" s="24">
        <v>15</v>
      </c>
      <c r="BI495" s="24"/>
      <c r="BJ495" s="24"/>
      <c r="BK495" s="24"/>
      <c r="BL495" s="25"/>
      <c r="BM495" s="25"/>
      <c r="BN495" s="25"/>
      <c r="BO495" s="25"/>
      <c r="BP495" s="25"/>
      <c r="BQ495" s="25"/>
      <c r="BR495" s="25"/>
      <c r="BS495" s="25">
        <v>50</v>
      </c>
      <c r="BT495" s="25"/>
      <c r="BU495" s="25"/>
      <c r="BV495" s="25"/>
    </row>
    <row r="496" spans="1:74" ht="12" customHeight="1" x14ac:dyDescent="0.25">
      <c r="A496" s="27"/>
      <c r="B496" s="43" t="s">
        <v>276</v>
      </c>
      <c r="C496" s="96" t="s">
        <v>829</v>
      </c>
      <c r="D496" s="93" t="s">
        <v>830</v>
      </c>
      <c r="E496" s="98" t="s">
        <v>73</v>
      </c>
      <c r="F496" s="99">
        <v>40536</v>
      </c>
      <c r="G496" s="15">
        <v>506</v>
      </c>
      <c r="H496" s="14" t="s">
        <v>48</v>
      </c>
      <c r="I496" s="95" t="s">
        <v>787</v>
      </c>
      <c r="J496" s="98" t="s">
        <v>822</v>
      </c>
      <c r="K496" s="45" t="s">
        <v>27</v>
      </c>
      <c r="L496" s="36" t="s">
        <v>93</v>
      </c>
      <c r="M496" s="107" t="s">
        <v>2192</v>
      </c>
      <c r="N496" s="65"/>
      <c r="O496" s="37"/>
      <c r="P496" s="33"/>
      <c r="Q496" s="34">
        <f t="shared" si="137"/>
        <v>0</v>
      </c>
      <c r="R496" s="34">
        <f t="shared" si="138"/>
        <v>0</v>
      </c>
      <c r="S496" s="34">
        <f t="shared" si="139"/>
        <v>0</v>
      </c>
      <c r="T496" s="34">
        <f t="shared" si="140"/>
        <v>0</v>
      </c>
      <c r="U496" s="34">
        <f t="shared" si="141"/>
        <v>0</v>
      </c>
      <c r="V496" s="34">
        <f t="shared" si="142"/>
        <v>1</v>
      </c>
      <c r="W496" s="34">
        <f t="shared" si="143"/>
        <v>45</v>
      </c>
      <c r="X496" s="34">
        <f t="shared" si="144"/>
        <v>0</v>
      </c>
      <c r="Y496" s="34">
        <f t="shared" si="145"/>
        <v>0</v>
      </c>
      <c r="Z496" s="34"/>
      <c r="AA496" s="71">
        <v>45577</v>
      </c>
      <c r="AB496" s="20" t="s">
        <v>1338</v>
      </c>
      <c r="AC496" s="21" t="s">
        <v>881</v>
      </c>
      <c r="AD496" s="35" t="s">
        <v>2313</v>
      </c>
      <c r="AE496" s="64"/>
      <c r="AF496" s="22"/>
      <c r="AG496" s="22"/>
      <c r="AH496" s="22"/>
      <c r="AI496" s="22"/>
      <c r="AJ496" s="22"/>
      <c r="AK496" s="22"/>
      <c r="AL496" s="22">
        <v>15</v>
      </c>
      <c r="AM496" s="22"/>
      <c r="AN496" s="22"/>
      <c r="AO496" s="22"/>
      <c r="AP496" s="23"/>
      <c r="AQ496" s="23"/>
      <c r="AR496" s="23"/>
      <c r="AS496" s="23"/>
      <c r="AT496" s="23"/>
      <c r="AU496" s="23"/>
      <c r="AV496" s="23"/>
      <c r="AW496" s="23">
        <v>30</v>
      </c>
      <c r="AX496" s="23"/>
      <c r="AY496" s="23"/>
      <c r="AZ496" s="23"/>
      <c r="BA496" s="24"/>
      <c r="BB496" s="24"/>
      <c r="BC496" s="24"/>
      <c r="BD496" s="24"/>
      <c r="BE496" s="24"/>
      <c r="BF496" s="24"/>
      <c r="BG496" s="24"/>
      <c r="BH496" s="24">
        <v>50</v>
      </c>
      <c r="BI496" s="24"/>
      <c r="BJ496" s="24"/>
      <c r="BK496" s="24"/>
      <c r="BL496" s="25"/>
      <c r="BM496" s="25"/>
      <c r="BN496" s="25"/>
      <c r="BO496" s="25"/>
      <c r="BP496" s="25"/>
      <c r="BQ496" s="25"/>
      <c r="BR496" s="25"/>
      <c r="BS496" s="25">
        <v>50</v>
      </c>
      <c r="BT496" s="25"/>
      <c r="BU496" s="25"/>
      <c r="BV496" s="25"/>
    </row>
    <row r="497" spans="1:74" ht="12" customHeight="1" x14ac:dyDescent="0.25">
      <c r="A497" s="27"/>
      <c r="B497" s="43" t="s">
        <v>276</v>
      </c>
      <c r="C497" s="96" t="s">
        <v>721</v>
      </c>
      <c r="D497" s="97" t="s">
        <v>722</v>
      </c>
      <c r="E497" s="98" t="s">
        <v>197</v>
      </c>
      <c r="F497" s="99">
        <v>40696</v>
      </c>
      <c r="G497" s="15">
        <v>643</v>
      </c>
      <c r="H497" s="29" t="s">
        <v>52</v>
      </c>
      <c r="I497" s="95" t="s">
        <v>776</v>
      </c>
      <c r="J497" s="98" t="s">
        <v>218</v>
      </c>
      <c r="K497" s="45" t="s">
        <v>27</v>
      </c>
      <c r="L497" s="36" t="s">
        <v>93</v>
      </c>
      <c r="M497" s="107" t="s">
        <v>2193</v>
      </c>
      <c r="N497" s="32"/>
      <c r="O497" s="37"/>
      <c r="P497" s="33"/>
      <c r="Q497" s="34">
        <f t="shared" si="137"/>
        <v>0</v>
      </c>
      <c r="R497" s="34">
        <f t="shared" si="138"/>
        <v>0</v>
      </c>
      <c r="S497" s="34">
        <f t="shared" si="139"/>
        <v>0</v>
      </c>
      <c r="T497" s="34">
        <f t="shared" si="140"/>
        <v>0</v>
      </c>
      <c r="U497" s="34">
        <f t="shared" si="141"/>
        <v>0</v>
      </c>
      <c r="V497" s="34">
        <f t="shared" si="142"/>
        <v>1</v>
      </c>
      <c r="W497" s="34">
        <f t="shared" si="143"/>
        <v>33</v>
      </c>
      <c r="X497" s="34">
        <f t="shared" si="144"/>
        <v>0</v>
      </c>
      <c r="Y497" s="34">
        <f t="shared" si="145"/>
        <v>0</v>
      </c>
      <c r="Z497" s="34"/>
      <c r="AA497" s="71">
        <v>45577</v>
      </c>
      <c r="AB497" s="20" t="s">
        <v>1338</v>
      </c>
      <c r="AC497" s="21" t="s">
        <v>881</v>
      </c>
      <c r="AD497" s="35" t="s">
        <v>2313</v>
      </c>
      <c r="AE497" s="64"/>
      <c r="AF497" s="22"/>
      <c r="AG497" s="22"/>
      <c r="AH497" s="22"/>
      <c r="AI497" s="22"/>
      <c r="AJ497" s="22"/>
      <c r="AK497" s="22"/>
      <c r="AL497" s="22">
        <v>37</v>
      </c>
      <c r="AM497" s="22"/>
      <c r="AN497" s="22"/>
      <c r="AO497" s="22"/>
      <c r="AP497" s="23"/>
      <c r="AQ497" s="23"/>
      <c r="AR497" s="23"/>
      <c r="AS497" s="23"/>
      <c r="AT497" s="23"/>
      <c r="AU497" s="23"/>
      <c r="AV497" s="23"/>
      <c r="AW497" s="23">
        <v>32</v>
      </c>
      <c r="AX497" s="23"/>
      <c r="AY497" s="23"/>
      <c r="AZ497" s="23"/>
      <c r="BA497" s="24"/>
      <c r="BB497" s="24"/>
      <c r="BC497" s="24"/>
      <c r="BD497" s="24"/>
      <c r="BE497" s="24"/>
      <c r="BF497" s="24"/>
      <c r="BG497" s="24"/>
      <c r="BH497" s="24">
        <v>32</v>
      </c>
      <c r="BI497" s="24"/>
      <c r="BJ497" s="24"/>
      <c r="BK497" s="24"/>
      <c r="BL497" s="25"/>
      <c r="BM497" s="25"/>
      <c r="BN497" s="25"/>
      <c r="BO497" s="25"/>
      <c r="BP497" s="25"/>
      <c r="BQ497" s="25"/>
      <c r="BR497" s="25"/>
      <c r="BS497" s="25">
        <v>32</v>
      </c>
      <c r="BT497" s="25"/>
      <c r="BU497" s="25"/>
      <c r="BV497" s="25"/>
    </row>
    <row r="498" spans="1:74" ht="12" customHeight="1" x14ac:dyDescent="0.25">
      <c r="A498" s="27"/>
      <c r="B498" s="43" t="s">
        <v>276</v>
      </c>
      <c r="C498" s="87" t="s">
        <v>1015</v>
      </c>
      <c r="D498" s="88" t="s">
        <v>1016</v>
      </c>
      <c r="E498" s="88" t="s">
        <v>200</v>
      </c>
      <c r="F498" s="89">
        <v>40242</v>
      </c>
      <c r="G498" s="29">
        <v>512</v>
      </c>
      <c r="H498" s="14" t="s">
        <v>48</v>
      </c>
      <c r="I498" s="90" t="s">
        <v>777</v>
      </c>
      <c r="J498" s="88" t="s">
        <v>213</v>
      </c>
      <c r="K498" s="44" t="s">
        <v>27</v>
      </c>
      <c r="L498" s="36" t="s">
        <v>93</v>
      </c>
      <c r="M498" s="107" t="s">
        <v>2194</v>
      </c>
      <c r="N498" s="65"/>
      <c r="O498" s="30"/>
      <c r="P498" s="33"/>
      <c r="Q498" s="34">
        <f t="shared" si="137"/>
        <v>0</v>
      </c>
      <c r="R498" s="34">
        <f t="shared" si="138"/>
        <v>0</v>
      </c>
      <c r="S498" s="34">
        <f t="shared" si="139"/>
        <v>0</v>
      </c>
      <c r="T498" s="34">
        <f t="shared" si="140"/>
        <v>0</v>
      </c>
      <c r="U498" s="34">
        <f t="shared" si="141"/>
        <v>0</v>
      </c>
      <c r="V498" s="34">
        <f t="shared" si="142"/>
        <v>1</v>
      </c>
      <c r="W498" s="34">
        <f t="shared" si="143"/>
        <v>22</v>
      </c>
      <c r="X498" s="34">
        <f t="shared" si="144"/>
        <v>0</v>
      </c>
      <c r="Y498" s="34">
        <f t="shared" si="145"/>
        <v>0</v>
      </c>
      <c r="Z498" s="34"/>
      <c r="AA498" s="71">
        <v>45577</v>
      </c>
      <c r="AB498" s="20" t="s">
        <v>1338</v>
      </c>
      <c r="AC498" s="21" t="s">
        <v>881</v>
      </c>
      <c r="AD498" s="35" t="s">
        <v>2313</v>
      </c>
      <c r="AE498" s="64"/>
      <c r="AF498" s="22"/>
      <c r="AG498" s="22"/>
      <c r="AH498" s="22"/>
      <c r="AI498" s="22"/>
      <c r="AJ498" s="22"/>
      <c r="AK498" s="22"/>
      <c r="AL498" s="22">
        <v>2</v>
      </c>
      <c r="AM498" s="22"/>
      <c r="AN498" s="22"/>
      <c r="AO498" s="22"/>
      <c r="AP498" s="23"/>
      <c r="AQ498" s="23"/>
      <c r="AR498" s="23"/>
      <c r="AS498" s="23"/>
      <c r="AT498" s="23"/>
      <c r="AU498" s="23"/>
      <c r="AV498" s="23"/>
      <c r="AW498" s="23">
        <v>15</v>
      </c>
      <c r="AX498" s="23"/>
      <c r="AY498" s="23"/>
      <c r="AZ498" s="23"/>
      <c r="BA498" s="24"/>
      <c r="BB498" s="24"/>
      <c r="BC498" s="24"/>
      <c r="BD498" s="24"/>
      <c r="BE498" s="24"/>
      <c r="BF498" s="24"/>
      <c r="BG498" s="24"/>
      <c r="BH498" s="24">
        <v>30</v>
      </c>
      <c r="BI498" s="24"/>
      <c r="BJ498" s="24"/>
      <c r="BK498" s="24"/>
      <c r="BL498" s="25"/>
      <c r="BM498" s="25"/>
      <c r="BN498" s="25"/>
      <c r="BO498" s="25"/>
      <c r="BP498" s="25"/>
      <c r="BQ498" s="25"/>
      <c r="BR498" s="25"/>
      <c r="BS498" s="25">
        <v>75</v>
      </c>
      <c r="BT498" s="25"/>
      <c r="BU498" s="25"/>
      <c r="BV498" s="25"/>
    </row>
    <row r="499" spans="1:74" ht="12" customHeight="1" x14ac:dyDescent="0.25">
      <c r="A499" s="27"/>
      <c r="B499" s="43" t="s">
        <v>276</v>
      </c>
      <c r="C499" s="87" t="s">
        <v>1246</v>
      </c>
      <c r="D499" s="88" t="s">
        <v>1247</v>
      </c>
      <c r="E499" s="88" t="s">
        <v>1248</v>
      </c>
      <c r="F499" s="89">
        <v>40788</v>
      </c>
      <c r="G499" s="29">
        <v>599</v>
      </c>
      <c r="H499" s="29" t="s">
        <v>52</v>
      </c>
      <c r="I499" s="90" t="s">
        <v>781</v>
      </c>
      <c r="J499" s="88" t="s">
        <v>75</v>
      </c>
      <c r="K499" s="44" t="s">
        <v>27</v>
      </c>
      <c r="L499" s="36" t="s">
        <v>93</v>
      </c>
      <c r="M499" s="107" t="s">
        <v>2195</v>
      </c>
      <c r="N499" s="32"/>
      <c r="O499" s="30"/>
      <c r="P499" s="33"/>
      <c r="Q499" s="34">
        <f t="shared" si="137"/>
        <v>0</v>
      </c>
      <c r="R499" s="34">
        <f t="shared" si="138"/>
        <v>0</v>
      </c>
      <c r="S499" s="34">
        <f t="shared" si="139"/>
        <v>0</v>
      </c>
      <c r="T499" s="34">
        <f t="shared" si="140"/>
        <v>0</v>
      </c>
      <c r="U499" s="34">
        <f t="shared" si="141"/>
        <v>0</v>
      </c>
      <c r="V499" s="34">
        <f t="shared" si="142"/>
        <v>1</v>
      </c>
      <c r="W499" s="34">
        <f t="shared" si="143"/>
        <v>1</v>
      </c>
      <c r="X499" s="34">
        <f t="shared" si="144"/>
        <v>75</v>
      </c>
      <c r="Y499" s="34">
        <f t="shared" si="145"/>
        <v>0</v>
      </c>
      <c r="Z499" s="34"/>
      <c r="AA499" s="71">
        <v>45577</v>
      </c>
      <c r="AB499" s="20" t="s">
        <v>1338</v>
      </c>
      <c r="AC499" s="21" t="s">
        <v>881</v>
      </c>
      <c r="AD499" s="35" t="s">
        <v>2313</v>
      </c>
      <c r="AE499" s="64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3"/>
      <c r="AQ499" s="23"/>
      <c r="AR499" s="23"/>
      <c r="AS499" s="23"/>
      <c r="AT499" s="23"/>
      <c r="AU499" s="23"/>
      <c r="AV499" s="23"/>
      <c r="AW499" s="23"/>
      <c r="AX499" s="23">
        <v>75</v>
      </c>
      <c r="AY499" s="23"/>
      <c r="AZ499" s="23"/>
      <c r="BA499" s="24"/>
      <c r="BB499" s="24"/>
      <c r="BC499" s="24"/>
      <c r="BD499" s="24"/>
      <c r="BE499" s="24"/>
      <c r="BF499" s="24"/>
      <c r="BG499" s="24"/>
      <c r="BH499" s="24"/>
      <c r="BI499" s="24">
        <v>100</v>
      </c>
      <c r="BJ499" s="24"/>
      <c r="BK499" s="24"/>
      <c r="BL499" s="25"/>
      <c r="BM499" s="25"/>
      <c r="BN499" s="25"/>
      <c r="BO499" s="25"/>
      <c r="BP499" s="25"/>
      <c r="BQ499" s="25"/>
      <c r="BR499" s="25"/>
      <c r="BS499" s="25">
        <v>100</v>
      </c>
      <c r="BT499" s="25"/>
      <c r="BU499" s="25"/>
      <c r="BV499" s="25"/>
    </row>
    <row r="500" spans="1:74" ht="12" customHeight="1" x14ac:dyDescent="0.25">
      <c r="A500" s="27"/>
      <c r="B500" s="43" t="s">
        <v>276</v>
      </c>
      <c r="C500" s="87" t="s">
        <v>1043</v>
      </c>
      <c r="D500" s="88" t="s">
        <v>1044</v>
      </c>
      <c r="E500" s="88" t="s">
        <v>307</v>
      </c>
      <c r="F500" s="89">
        <v>40510</v>
      </c>
      <c r="G500" s="29">
        <v>514</v>
      </c>
      <c r="H500" s="14" t="s">
        <v>48</v>
      </c>
      <c r="I500" s="90" t="s">
        <v>812</v>
      </c>
      <c r="J500" s="88" t="s">
        <v>480</v>
      </c>
      <c r="K500" s="44" t="s">
        <v>27</v>
      </c>
      <c r="L500" s="36" t="s">
        <v>93</v>
      </c>
      <c r="M500" s="107" t="s">
        <v>2196</v>
      </c>
      <c r="N500" s="65"/>
      <c r="O500" s="29"/>
      <c r="P500" s="33"/>
      <c r="Q500" s="34">
        <f t="shared" si="137"/>
        <v>0</v>
      </c>
      <c r="R500" s="34">
        <f t="shared" si="138"/>
        <v>0</v>
      </c>
      <c r="S500" s="34">
        <f t="shared" si="139"/>
        <v>0</v>
      </c>
      <c r="T500" s="34">
        <f t="shared" si="140"/>
        <v>0</v>
      </c>
      <c r="U500" s="34">
        <f t="shared" si="141"/>
        <v>0</v>
      </c>
      <c r="V500" s="34">
        <f t="shared" si="142"/>
        <v>1</v>
      </c>
      <c r="W500" s="34">
        <f t="shared" si="143"/>
        <v>0</v>
      </c>
      <c r="X500" s="34">
        <f t="shared" si="144"/>
        <v>0</v>
      </c>
      <c r="Y500" s="34">
        <f t="shared" si="145"/>
        <v>0</v>
      </c>
      <c r="Z500" s="34"/>
      <c r="AA500" s="71">
        <v>45577</v>
      </c>
      <c r="AB500" s="20" t="s">
        <v>1338</v>
      </c>
      <c r="AC500" s="21" t="s">
        <v>881</v>
      </c>
      <c r="AD500" s="35" t="s">
        <v>2313</v>
      </c>
      <c r="AE500" s="64"/>
      <c r="AF500" s="22"/>
      <c r="AG500" s="22"/>
      <c r="AH500" s="22"/>
      <c r="AI500" s="22"/>
      <c r="AJ500" s="22"/>
      <c r="AK500" s="22"/>
      <c r="AL500" s="22">
        <v>50</v>
      </c>
      <c r="AM500" s="22"/>
      <c r="AN500" s="22"/>
      <c r="AO500" s="22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5"/>
      <c r="BM500" s="25"/>
      <c r="BN500" s="25"/>
      <c r="BO500" s="25"/>
      <c r="BP500" s="25"/>
      <c r="BQ500" s="25"/>
      <c r="BR500" s="25"/>
      <c r="BS500" s="25">
        <v>50</v>
      </c>
      <c r="BT500" s="25"/>
      <c r="BU500" s="25"/>
      <c r="BV500" s="25"/>
    </row>
    <row r="501" spans="1:74" ht="12" customHeight="1" x14ac:dyDescent="0.25">
      <c r="A501" s="27"/>
      <c r="B501" s="43" t="s">
        <v>276</v>
      </c>
      <c r="C501" s="96" t="s">
        <v>1147</v>
      </c>
      <c r="D501" s="97" t="s">
        <v>1148</v>
      </c>
      <c r="E501" s="98" t="s">
        <v>1149</v>
      </c>
      <c r="F501" s="99">
        <v>40569</v>
      </c>
      <c r="G501" s="15">
        <v>552</v>
      </c>
      <c r="H501" s="29" t="s">
        <v>52</v>
      </c>
      <c r="I501" s="90" t="s">
        <v>816</v>
      </c>
      <c r="J501" s="98" t="s">
        <v>79</v>
      </c>
      <c r="K501" s="45" t="s">
        <v>27</v>
      </c>
      <c r="L501" s="36" t="s">
        <v>93</v>
      </c>
      <c r="M501" s="107" t="s">
        <v>2197</v>
      </c>
      <c r="N501" s="32"/>
      <c r="O501" s="21"/>
      <c r="P501" s="51"/>
      <c r="Q501" s="34">
        <f t="shared" ref="Q501:Q527" si="146">MOD(AF501+AQ501+BB501+BM501+ROUND((AG501+AR501+BC501+BN501-R501)/100,),100)</f>
        <v>0</v>
      </c>
      <c r="R501" s="34">
        <f t="shared" ref="R501:R527" si="147">MOD(AG501+AR501+BC501+BN501+ROUND((AH501+AS501+BD501+BO501-S501)/100,),100)</f>
        <v>0</v>
      </c>
      <c r="S501" s="34">
        <f t="shared" ref="S501:S527" si="148">MOD(AH501+AS501+BD501+BO501+ROUND((AI501+AT501+BE501+BP501-T501)/100,),100)</f>
        <v>0</v>
      </c>
      <c r="T501" s="34">
        <f t="shared" ref="T501:T527" si="149">MOD(AI501+AT501+BE501+BP501+ROUND((AJ501+AU501+BF501+BQ501-U501)/100,),100)</f>
        <v>0</v>
      </c>
      <c r="U501" s="34">
        <f t="shared" ref="U501:U527" si="150">MOD(AJ501+AU501+BF501+BQ501+ROUND((AK501+AV501+BG501+BR501-V501)/100,),100)</f>
        <v>0</v>
      </c>
      <c r="V501" s="34">
        <f t="shared" ref="V501:V527" si="151">MOD(AK501+AV501+BG501+BR501+ROUND((AL501+AW501+BH501+BS501-W501)/100,),100)</f>
        <v>0</v>
      </c>
      <c r="W501" s="34">
        <f t="shared" ref="W501:W527" si="152">MOD(AL501+AW501+BH501+BS501+ROUND((AM501+AX501+BI501+BT501-X501)/100,),100)</f>
        <v>98</v>
      </c>
      <c r="X501" s="34">
        <f t="shared" ref="X501:X527" si="153">MOD(AM501+AX501+BI501+BT501+ROUND((AN501+AY501+BJ501+BU501-Y501)/100,),100)</f>
        <v>0</v>
      </c>
      <c r="Y501" s="34">
        <f t="shared" ref="Y501:Y527" si="154">MOD(AN501+AY501+BJ501+BU501+ROUND((AO501+AZ501+BK501+BV501-Z501)/100,),100)</f>
        <v>0</v>
      </c>
      <c r="Z501" s="34"/>
      <c r="AA501" s="71">
        <v>45577</v>
      </c>
      <c r="AB501" s="20" t="s">
        <v>1338</v>
      </c>
      <c r="AC501" s="21" t="s">
        <v>881</v>
      </c>
      <c r="AD501" s="35" t="s">
        <v>2313</v>
      </c>
      <c r="AE501" s="64"/>
      <c r="AF501" s="22"/>
      <c r="AG501" s="22"/>
      <c r="AH501" s="22"/>
      <c r="AI501" s="22"/>
      <c r="AJ501" s="22"/>
      <c r="AK501" s="22"/>
      <c r="AL501" s="22">
        <v>24</v>
      </c>
      <c r="AM501" s="22"/>
      <c r="AN501" s="22"/>
      <c r="AO501" s="22"/>
      <c r="AP501" s="23"/>
      <c r="AQ501" s="23"/>
      <c r="AR501" s="23"/>
      <c r="AS501" s="23"/>
      <c r="AT501" s="23"/>
      <c r="AU501" s="23"/>
      <c r="AV501" s="23"/>
      <c r="AW501" s="23">
        <v>23</v>
      </c>
      <c r="AX501" s="23"/>
      <c r="AY501" s="23"/>
      <c r="AZ501" s="23"/>
      <c r="BA501" s="24"/>
      <c r="BB501" s="24"/>
      <c r="BC501" s="24"/>
      <c r="BD501" s="24"/>
      <c r="BE501" s="24"/>
      <c r="BF501" s="24"/>
      <c r="BG501" s="24"/>
      <c r="BH501" s="24">
        <v>28</v>
      </c>
      <c r="BI501" s="24"/>
      <c r="BJ501" s="24"/>
      <c r="BK501" s="24"/>
      <c r="BL501" s="25"/>
      <c r="BM501" s="25"/>
      <c r="BN501" s="25"/>
      <c r="BO501" s="25"/>
      <c r="BP501" s="25"/>
      <c r="BQ501" s="25"/>
      <c r="BR501" s="25"/>
      <c r="BS501" s="25">
        <v>23</v>
      </c>
      <c r="BT501" s="25"/>
      <c r="BU501" s="25"/>
      <c r="BV501" s="25"/>
    </row>
    <row r="502" spans="1:74" ht="12" customHeight="1" x14ac:dyDescent="0.25">
      <c r="A502" s="27"/>
      <c r="B502" s="43" t="s">
        <v>276</v>
      </c>
      <c r="C502" s="92" t="s">
        <v>1035</v>
      </c>
      <c r="D502" s="93" t="s">
        <v>1036</v>
      </c>
      <c r="E502" s="94" t="s">
        <v>117</v>
      </c>
      <c r="F502" s="91">
        <v>40503</v>
      </c>
      <c r="G502" s="14">
        <v>500</v>
      </c>
      <c r="H502" s="14" t="s">
        <v>48</v>
      </c>
      <c r="I502" s="95" t="s">
        <v>812</v>
      </c>
      <c r="J502" s="94" t="s">
        <v>480</v>
      </c>
      <c r="K502" s="44" t="s">
        <v>27</v>
      </c>
      <c r="L502" s="36" t="s">
        <v>93</v>
      </c>
      <c r="M502" s="107" t="s">
        <v>2198</v>
      </c>
      <c r="N502" s="65"/>
      <c r="O502" s="37"/>
      <c r="P502" s="33"/>
      <c r="Q502" s="34">
        <f t="shared" si="146"/>
        <v>0</v>
      </c>
      <c r="R502" s="34">
        <f t="shared" si="147"/>
        <v>0</v>
      </c>
      <c r="S502" s="34">
        <f t="shared" si="148"/>
        <v>0</v>
      </c>
      <c r="T502" s="34">
        <f t="shared" si="149"/>
        <v>0</v>
      </c>
      <c r="U502" s="34">
        <f t="shared" si="150"/>
        <v>0</v>
      </c>
      <c r="V502" s="34">
        <f t="shared" si="151"/>
        <v>0</v>
      </c>
      <c r="W502" s="34">
        <f t="shared" si="152"/>
        <v>95</v>
      </c>
      <c r="X502" s="34">
        <f t="shared" si="153"/>
        <v>0</v>
      </c>
      <c r="Y502" s="34">
        <f t="shared" si="154"/>
        <v>0</v>
      </c>
      <c r="Z502" s="34"/>
      <c r="AA502" s="71">
        <v>45577</v>
      </c>
      <c r="AB502" s="20" t="s">
        <v>1338</v>
      </c>
      <c r="AC502" s="21" t="s">
        <v>881</v>
      </c>
      <c r="AD502" s="35" t="s">
        <v>2313</v>
      </c>
      <c r="AE502" s="64"/>
      <c r="AF502" s="22"/>
      <c r="AG502" s="22"/>
      <c r="AH502" s="22"/>
      <c r="AI502" s="22"/>
      <c r="AJ502" s="22"/>
      <c r="AK502" s="22"/>
      <c r="AL502" s="22">
        <v>15</v>
      </c>
      <c r="AM502" s="22"/>
      <c r="AN502" s="22"/>
      <c r="AO502" s="22"/>
      <c r="AP502" s="23"/>
      <c r="AQ502" s="23"/>
      <c r="AR502" s="23"/>
      <c r="AS502" s="23"/>
      <c r="AT502" s="23"/>
      <c r="AU502" s="23"/>
      <c r="AV502" s="23"/>
      <c r="AW502" s="23">
        <v>15</v>
      </c>
      <c r="AX502" s="23"/>
      <c r="AY502" s="23"/>
      <c r="AZ502" s="23"/>
      <c r="BA502" s="24"/>
      <c r="BB502" s="24"/>
      <c r="BC502" s="24"/>
      <c r="BD502" s="24"/>
      <c r="BE502" s="24"/>
      <c r="BF502" s="24"/>
      <c r="BG502" s="24"/>
      <c r="BH502" s="24">
        <v>50</v>
      </c>
      <c r="BI502" s="24"/>
      <c r="BJ502" s="24"/>
      <c r="BK502" s="24"/>
      <c r="BL502" s="25"/>
      <c r="BM502" s="25"/>
      <c r="BN502" s="25"/>
      <c r="BO502" s="25"/>
      <c r="BP502" s="25"/>
      <c r="BQ502" s="25"/>
      <c r="BR502" s="25"/>
      <c r="BS502" s="25">
        <v>15</v>
      </c>
      <c r="BT502" s="25"/>
      <c r="BU502" s="25"/>
      <c r="BV502" s="25"/>
    </row>
    <row r="503" spans="1:74" ht="12" customHeight="1" x14ac:dyDescent="0.25">
      <c r="A503" s="27"/>
      <c r="B503" s="43" t="s">
        <v>276</v>
      </c>
      <c r="C503" s="87" t="s">
        <v>996</v>
      </c>
      <c r="D503" s="101" t="s">
        <v>636</v>
      </c>
      <c r="E503" s="88" t="s">
        <v>997</v>
      </c>
      <c r="F503" s="89">
        <v>40398</v>
      </c>
      <c r="G503" s="29">
        <v>500</v>
      </c>
      <c r="H503" s="14" t="s">
        <v>48</v>
      </c>
      <c r="I503" s="90" t="s">
        <v>776</v>
      </c>
      <c r="J503" s="88" t="s">
        <v>218</v>
      </c>
      <c r="K503" s="44" t="s">
        <v>27</v>
      </c>
      <c r="L503" s="36" t="s">
        <v>93</v>
      </c>
      <c r="M503" s="107" t="s">
        <v>2199</v>
      </c>
      <c r="N503" s="65"/>
      <c r="O503" s="30"/>
      <c r="P503" s="33"/>
      <c r="Q503" s="34">
        <f t="shared" si="146"/>
        <v>0</v>
      </c>
      <c r="R503" s="34">
        <f t="shared" si="147"/>
        <v>0</v>
      </c>
      <c r="S503" s="34">
        <f t="shared" si="148"/>
        <v>0</v>
      </c>
      <c r="T503" s="34">
        <f t="shared" si="149"/>
        <v>0</v>
      </c>
      <c r="U503" s="34">
        <f t="shared" si="150"/>
        <v>0</v>
      </c>
      <c r="V503" s="34">
        <f t="shared" si="151"/>
        <v>0</v>
      </c>
      <c r="W503" s="34">
        <f t="shared" si="152"/>
        <v>95</v>
      </c>
      <c r="X503" s="34">
        <f t="shared" si="153"/>
        <v>0</v>
      </c>
      <c r="Y503" s="34">
        <f t="shared" si="154"/>
        <v>0</v>
      </c>
      <c r="Z503" s="34"/>
      <c r="AA503" s="71">
        <v>45577</v>
      </c>
      <c r="AB503" s="20" t="s">
        <v>1338</v>
      </c>
      <c r="AC503" s="21" t="s">
        <v>881</v>
      </c>
      <c r="AD503" s="35" t="s">
        <v>2313</v>
      </c>
      <c r="AE503" s="64"/>
      <c r="AF503" s="22"/>
      <c r="AG503" s="22"/>
      <c r="AH503" s="22"/>
      <c r="AI503" s="22"/>
      <c r="AJ503" s="22"/>
      <c r="AK503" s="22"/>
      <c r="AL503" s="22">
        <v>15</v>
      </c>
      <c r="AM503" s="22"/>
      <c r="AN503" s="22"/>
      <c r="AO503" s="22"/>
      <c r="AP503" s="23"/>
      <c r="AQ503" s="23"/>
      <c r="AR503" s="23"/>
      <c r="AS503" s="23"/>
      <c r="AT503" s="23"/>
      <c r="AU503" s="23"/>
      <c r="AV503" s="23"/>
      <c r="AW503" s="23">
        <v>50</v>
      </c>
      <c r="AX503" s="23"/>
      <c r="AY503" s="23"/>
      <c r="AZ503" s="23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5"/>
      <c r="BM503" s="25"/>
      <c r="BN503" s="25"/>
      <c r="BO503" s="25"/>
      <c r="BP503" s="25"/>
      <c r="BQ503" s="25"/>
      <c r="BR503" s="25"/>
      <c r="BS503" s="25">
        <v>30</v>
      </c>
      <c r="BT503" s="25"/>
      <c r="BU503" s="25"/>
      <c r="BV503" s="25"/>
    </row>
    <row r="504" spans="1:74" ht="12" customHeight="1" x14ac:dyDescent="0.25">
      <c r="A504" s="27"/>
      <c r="B504" s="43" t="s">
        <v>276</v>
      </c>
      <c r="C504" s="96" t="s">
        <v>1711</v>
      </c>
      <c r="D504" s="97" t="s">
        <v>707</v>
      </c>
      <c r="E504" s="98" t="s">
        <v>286</v>
      </c>
      <c r="F504" s="99">
        <v>40838</v>
      </c>
      <c r="G504" s="15">
        <v>500</v>
      </c>
      <c r="H504" s="14" t="s">
        <v>52</v>
      </c>
      <c r="I504" s="95" t="s">
        <v>778</v>
      </c>
      <c r="J504" s="98" t="s">
        <v>130</v>
      </c>
      <c r="K504" s="45" t="s">
        <v>27</v>
      </c>
      <c r="L504" s="36" t="s">
        <v>93</v>
      </c>
      <c r="M504" s="107" t="s">
        <v>2200</v>
      </c>
      <c r="N504" s="65"/>
      <c r="O504" s="30"/>
      <c r="P504" s="33"/>
      <c r="Q504" s="34">
        <f t="shared" si="146"/>
        <v>0</v>
      </c>
      <c r="R504" s="34">
        <f t="shared" si="147"/>
        <v>0</v>
      </c>
      <c r="S504" s="34">
        <f t="shared" si="148"/>
        <v>0</v>
      </c>
      <c r="T504" s="34">
        <f t="shared" si="149"/>
        <v>0</v>
      </c>
      <c r="U504" s="34">
        <f t="shared" si="150"/>
        <v>0</v>
      </c>
      <c r="V504" s="34">
        <f t="shared" si="151"/>
        <v>0</v>
      </c>
      <c r="W504" s="34">
        <f t="shared" si="152"/>
        <v>90</v>
      </c>
      <c r="X504" s="34">
        <f t="shared" si="153"/>
        <v>0</v>
      </c>
      <c r="Y504" s="34">
        <f t="shared" si="154"/>
        <v>0</v>
      </c>
      <c r="Z504" s="34"/>
      <c r="AA504" s="71">
        <v>45577</v>
      </c>
      <c r="AB504" s="20" t="s">
        <v>1338</v>
      </c>
      <c r="AC504" s="21" t="s">
        <v>881</v>
      </c>
      <c r="AD504" s="35" t="s">
        <v>2313</v>
      </c>
      <c r="AE504" s="64"/>
      <c r="AF504" s="22"/>
      <c r="AG504" s="22"/>
      <c r="AH504" s="22"/>
      <c r="AI504" s="22"/>
      <c r="AJ504" s="22"/>
      <c r="AK504" s="22"/>
      <c r="AL504" s="22">
        <v>15</v>
      </c>
      <c r="AM504" s="22"/>
      <c r="AN504" s="22"/>
      <c r="AO504" s="22"/>
      <c r="AP504" s="23"/>
      <c r="AQ504" s="23"/>
      <c r="AR504" s="23"/>
      <c r="AS504" s="23"/>
      <c r="AT504" s="23"/>
      <c r="AU504" s="23"/>
      <c r="AV504" s="23"/>
      <c r="AW504" s="23">
        <v>15</v>
      </c>
      <c r="AX504" s="23"/>
      <c r="AY504" s="23"/>
      <c r="AZ504" s="23"/>
      <c r="BA504" s="24"/>
      <c r="BB504" s="24"/>
      <c r="BC504" s="24"/>
      <c r="BD504" s="24"/>
      <c r="BE504" s="24"/>
      <c r="BF504" s="24"/>
      <c r="BG504" s="24"/>
      <c r="BH504" s="24">
        <v>30</v>
      </c>
      <c r="BI504" s="24"/>
      <c r="BJ504" s="24"/>
      <c r="BK504" s="24"/>
      <c r="BL504" s="25"/>
      <c r="BM504" s="25"/>
      <c r="BN504" s="25"/>
      <c r="BO504" s="25"/>
      <c r="BP504" s="25"/>
      <c r="BQ504" s="25"/>
      <c r="BR504" s="25"/>
      <c r="BS504" s="25">
        <v>30</v>
      </c>
      <c r="BT504" s="25"/>
      <c r="BU504" s="25"/>
      <c r="BV504" s="25"/>
    </row>
    <row r="505" spans="1:74" ht="12" customHeight="1" x14ac:dyDescent="0.25">
      <c r="A505" s="27"/>
      <c r="B505" s="43" t="s">
        <v>276</v>
      </c>
      <c r="C505" s="96" t="s">
        <v>726</v>
      </c>
      <c r="D505" s="97" t="s">
        <v>651</v>
      </c>
      <c r="E505" s="98" t="s">
        <v>727</v>
      </c>
      <c r="F505" s="99">
        <v>40893</v>
      </c>
      <c r="G505" s="15">
        <v>623</v>
      </c>
      <c r="H505" s="29" t="s">
        <v>52</v>
      </c>
      <c r="I505" s="95" t="s">
        <v>807</v>
      </c>
      <c r="J505" s="98" t="s">
        <v>361</v>
      </c>
      <c r="K505" s="45" t="s">
        <v>27</v>
      </c>
      <c r="L505" s="36" t="s">
        <v>93</v>
      </c>
      <c r="M505" s="107" t="s">
        <v>2201</v>
      </c>
      <c r="N505" s="32"/>
      <c r="O505" s="37"/>
      <c r="P505" s="33"/>
      <c r="Q505" s="34">
        <f t="shared" si="146"/>
        <v>0</v>
      </c>
      <c r="R505" s="34">
        <f t="shared" si="147"/>
        <v>0</v>
      </c>
      <c r="S505" s="34">
        <f t="shared" si="148"/>
        <v>0</v>
      </c>
      <c r="T505" s="34">
        <f t="shared" si="149"/>
        <v>0</v>
      </c>
      <c r="U505" s="34">
        <f t="shared" si="150"/>
        <v>0</v>
      </c>
      <c r="V505" s="34">
        <f t="shared" si="151"/>
        <v>0</v>
      </c>
      <c r="W505" s="34">
        <f t="shared" si="152"/>
        <v>88</v>
      </c>
      <c r="X505" s="34">
        <f t="shared" si="153"/>
        <v>0</v>
      </c>
      <c r="Y505" s="34">
        <f t="shared" si="154"/>
        <v>0</v>
      </c>
      <c r="Z505" s="34"/>
      <c r="AA505" s="71">
        <v>45577</v>
      </c>
      <c r="AB505" s="20" t="s">
        <v>1338</v>
      </c>
      <c r="AC505" s="21" t="s">
        <v>881</v>
      </c>
      <c r="AD505" s="35" t="s">
        <v>2313</v>
      </c>
      <c r="AE505" s="64"/>
      <c r="AF505" s="22"/>
      <c r="AG505" s="22"/>
      <c r="AH505" s="22"/>
      <c r="AI505" s="22"/>
      <c r="AJ505" s="22"/>
      <c r="AK505" s="22"/>
      <c r="AL505" s="22">
        <v>23</v>
      </c>
      <c r="AM505" s="22"/>
      <c r="AN505" s="22"/>
      <c r="AO505" s="22"/>
      <c r="AP505" s="23"/>
      <c r="AQ505" s="23"/>
      <c r="AR505" s="23"/>
      <c r="AS505" s="23"/>
      <c r="AT505" s="23"/>
      <c r="AU505" s="23"/>
      <c r="AV505" s="23"/>
      <c r="AW505" s="23">
        <v>24</v>
      </c>
      <c r="AX505" s="23"/>
      <c r="AY505" s="23"/>
      <c r="AZ505" s="23"/>
      <c r="BA505" s="24"/>
      <c r="BB505" s="24"/>
      <c r="BC505" s="24"/>
      <c r="BD505" s="24"/>
      <c r="BE505" s="24"/>
      <c r="BF505" s="24"/>
      <c r="BG505" s="24"/>
      <c r="BH505" s="24">
        <v>17</v>
      </c>
      <c r="BI505" s="24"/>
      <c r="BJ505" s="24"/>
      <c r="BK505" s="24"/>
      <c r="BL505" s="25"/>
      <c r="BM505" s="25"/>
      <c r="BN505" s="25"/>
      <c r="BO505" s="25"/>
      <c r="BP505" s="25"/>
      <c r="BQ505" s="25"/>
      <c r="BR505" s="25"/>
      <c r="BS505" s="25">
        <v>24</v>
      </c>
      <c r="BT505" s="25"/>
      <c r="BU505" s="25"/>
      <c r="BV505" s="25"/>
    </row>
    <row r="506" spans="1:74" ht="12" customHeight="1" x14ac:dyDescent="0.25">
      <c r="A506" s="27"/>
      <c r="B506" s="43" t="s">
        <v>276</v>
      </c>
      <c r="C506" s="96" t="s">
        <v>719</v>
      </c>
      <c r="D506" s="97" t="s">
        <v>720</v>
      </c>
      <c r="E506" s="98" t="s">
        <v>273</v>
      </c>
      <c r="F506" s="99">
        <v>40394</v>
      </c>
      <c r="G506" s="15">
        <v>511</v>
      </c>
      <c r="H506" s="14" t="s">
        <v>48</v>
      </c>
      <c r="I506" s="95" t="s">
        <v>778</v>
      </c>
      <c r="J506" s="98" t="s">
        <v>130</v>
      </c>
      <c r="K506" s="45" t="s">
        <v>27</v>
      </c>
      <c r="L506" s="36" t="s">
        <v>93</v>
      </c>
      <c r="M506" s="107" t="s">
        <v>2202</v>
      </c>
      <c r="N506" s="65"/>
      <c r="O506" s="30"/>
      <c r="P506" s="33"/>
      <c r="Q506" s="34">
        <f t="shared" si="146"/>
        <v>0</v>
      </c>
      <c r="R506" s="34">
        <f t="shared" si="147"/>
        <v>0</v>
      </c>
      <c r="S506" s="34">
        <f t="shared" si="148"/>
        <v>0</v>
      </c>
      <c r="T506" s="34">
        <f t="shared" si="149"/>
        <v>0</v>
      </c>
      <c r="U506" s="34">
        <f t="shared" si="150"/>
        <v>0</v>
      </c>
      <c r="V506" s="34">
        <f t="shared" si="151"/>
        <v>0</v>
      </c>
      <c r="W506" s="34">
        <f t="shared" si="152"/>
        <v>80</v>
      </c>
      <c r="X506" s="34">
        <f t="shared" si="153"/>
        <v>0</v>
      </c>
      <c r="Y506" s="34">
        <f t="shared" si="154"/>
        <v>0</v>
      </c>
      <c r="Z506" s="34"/>
      <c r="AA506" s="71">
        <v>45577</v>
      </c>
      <c r="AB506" s="20" t="s">
        <v>1338</v>
      </c>
      <c r="AC506" s="21" t="s">
        <v>881</v>
      </c>
      <c r="AD506" s="35" t="s">
        <v>2313</v>
      </c>
      <c r="AE506" s="64"/>
      <c r="AF506" s="22"/>
      <c r="AG506" s="22"/>
      <c r="AH506" s="22"/>
      <c r="AI506" s="22"/>
      <c r="AJ506" s="22"/>
      <c r="AK506" s="22"/>
      <c r="AL506" s="22">
        <v>30</v>
      </c>
      <c r="AM506" s="22"/>
      <c r="AN506" s="22"/>
      <c r="AO506" s="22"/>
      <c r="AP506" s="23"/>
      <c r="AQ506" s="23"/>
      <c r="AR506" s="23"/>
      <c r="AS506" s="23"/>
      <c r="AT506" s="23"/>
      <c r="AU506" s="23"/>
      <c r="AV506" s="23"/>
      <c r="AW506" s="23">
        <v>50</v>
      </c>
      <c r="AX506" s="23"/>
      <c r="AY506" s="23"/>
      <c r="AZ506" s="23"/>
      <c r="BA506" s="24"/>
      <c r="BB506" s="24"/>
      <c r="BC506" s="24"/>
      <c r="BD506" s="24"/>
      <c r="BE506" s="24"/>
      <c r="BF506" s="24"/>
      <c r="BG506" s="24"/>
      <c r="BH506" s="24"/>
      <c r="BI506" s="24"/>
      <c r="BJ506" s="24"/>
      <c r="BK506" s="24"/>
      <c r="BL506" s="25"/>
      <c r="BM506" s="25"/>
      <c r="BN506" s="25"/>
      <c r="BO506" s="25"/>
      <c r="BP506" s="25"/>
      <c r="BQ506" s="25"/>
      <c r="BR506" s="25"/>
      <c r="BS506" s="25"/>
      <c r="BT506" s="25"/>
      <c r="BU506" s="25"/>
      <c r="BV506" s="25"/>
    </row>
    <row r="507" spans="1:74" ht="12" customHeight="1" x14ac:dyDescent="0.25">
      <c r="A507" s="27">
        <v>1</v>
      </c>
      <c r="B507" s="43" t="s">
        <v>276</v>
      </c>
      <c r="C507" s="35" t="s">
        <v>681</v>
      </c>
      <c r="D507" s="101" t="s">
        <v>429</v>
      </c>
      <c r="E507" s="101" t="s">
        <v>379</v>
      </c>
      <c r="F507" s="102">
        <v>40562</v>
      </c>
      <c r="G507" s="21">
        <v>642</v>
      </c>
      <c r="H507" s="29" t="s">
        <v>52</v>
      </c>
      <c r="I507" s="100" t="s">
        <v>767</v>
      </c>
      <c r="J507" s="101" t="s">
        <v>268</v>
      </c>
      <c r="K507" s="44" t="s">
        <v>27</v>
      </c>
      <c r="L507" s="36" t="s">
        <v>93</v>
      </c>
      <c r="M507" s="107" t="s">
        <v>2203</v>
      </c>
      <c r="N507" s="32"/>
      <c r="O507" s="21"/>
      <c r="P507" s="51"/>
      <c r="Q507" s="34">
        <f t="shared" si="146"/>
        <v>0</v>
      </c>
      <c r="R507" s="34">
        <f t="shared" si="147"/>
        <v>0</v>
      </c>
      <c r="S507" s="34">
        <f t="shared" si="148"/>
        <v>0</v>
      </c>
      <c r="T507" s="34">
        <f t="shared" si="149"/>
        <v>0</v>
      </c>
      <c r="U507" s="34">
        <f t="shared" si="150"/>
        <v>0</v>
      </c>
      <c r="V507" s="34">
        <f t="shared" si="151"/>
        <v>0</v>
      </c>
      <c r="W507" s="34">
        <f t="shared" si="152"/>
        <v>63</v>
      </c>
      <c r="X507" s="34">
        <f t="shared" si="153"/>
        <v>0</v>
      </c>
      <c r="Y507" s="34">
        <f t="shared" si="154"/>
        <v>0</v>
      </c>
      <c r="Z507" s="34"/>
      <c r="AA507" s="71">
        <v>45577</v>
      </c>
      <c r="AB507" s="20" t="s">
        <v>1338</v>
      </c>
      <c r="AC507" s="21" t="s">
        <v>881</v>
      </c>
      <c r="AD507" s="35" t="s">
        <v>2313</v>
      </c>
      <c r="AE507" s="64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3"/>
      <c r="AQ507" s="23"/>
      <c r="AR507" s="23"/>
      <c r="AS507" s="23"/>
      <c r="AT507" s="23"/>
      <c r="AU507" s="23"/>
      <c r="AV507" s="23"/>
      <c r="AW507" s="23">
        <v>37</v>
      </c>
      <c r="AX507" s="23"/>
      <c r="AY507" s="23"/>
      <c r="AZ507" s="23"/>
      <c r="BA507" s="24"/>
      <c r="BB507" s="24"/>
      <c r="BC507" s="24"/>
      <c r="BD507" s="24"/>
      <c r="BE507" s="24"/>
      <c r="BF507" s="24"/>
      <c r="BG507" s="24"/>
      <c r="BH507" s="24">
        <v>9</v>
      </c>
      <c r="BI507" s="24"/>
      <c r="BJ507" s="24"/>
      <c r="BK507" s="24"/>
      <c r="BL507" s="25"/>
      <c r="BM507" s="25"/>
      <c r="BN507" s="25"/>
      <c r="BO507" s="25"/>
      <c r="BP507" s="25"/>
      <c r="BQ507" s="25"/>
      <c r="BR507" s="25"/>
      <c r="BS507" s="25">
        <v>17</v>
      </c>
      <c r="BT507" s="25"/>
      <c r="BU507" s="25"/>
      <c r="BV507" s="25"/>
    </row>
    <row r="508" spans="1:74" ht="12" customHeight="1" x14ac:dyDescent="0.25">
      <c r="A508" s="27"/>
      <c r="B508" s="43" t="s">
        <v>276</v>
      </c>
      <c r="C508" s="96" t="s">
        <v>828</v>
      </c>
      <c r="D508" s="97" t="s">
        <v>274</v>
      </c>
      <c r="E508" s="98" t="s">
        <v>224</v>
      </c>
      <c r="F508" s="99">
        <v>40627</v>
      </c>
      <c r="G508" s="15">
        <v>500</v>
      </c>
      <c r="H508" s="29" t="s">
        <v>52</v>
      </c>
      <c r="I508" s="95" t="s">
        <v>787</v>
      </c>
      <c r="J508" s="98" t="s">
        <v>822</v>
      </c>
      <c r="K508" s="45" t="s">
        <v>27</v>
      </c>
      <c r="L508" s="36" t="s">
        <v>93</v>
      </c>
      <c r="M508" s="107" t="s">
        <v>2205</v>
      </c>
      <c r="N508" s="32"/>
      <c r="O508" s="37"/>
      <c r="P508" s="33"/>
      <c r="Q508" s="34">
        <f t="shared" si="146"/>
        <v>0</v>
      </c>
      <c r="R508" s="34">
        <f t="shared" si="147"/>
        <v>0</v>
      </c>
      <c r="S508" s="34">
        <f t="shared" si="148"/>
        <v>0</v>
      </c>
      <c r="T508" s="34">
        <f t="shared" si="149"/>
        <v>0</v>
      </c>
      <c r="U508" s="34">
        <f t="shared" si="150"/>
        <v>0</v>
      </c>
      <c r="V508" s="34">
        <f t="shared" si="151"/>
        <v>0</v>
      </c>
      <c r="W508" s="34">
        <f t="shared" si="152"/>
        <v>56</v>
      </c>
      <c r="X508" s="34">
        <f t="shared" si="153"/>
        <v>0</v>
      </c>
      <c r="Y508" s="34">
        <f t="shared" si="154"/>
        <v>0</v>
      </c>
      <c r="Z508" s="34"/>
      <c r="AA508" s="71">
        <v>45577</v>
      </c>
      <c r="AB508" s="20" t="s">
        <v>1338</v>
      </c>
      <c r="AC508" s="21" t="s">
        <v>881</v>
      </c>
      <c r="AD508" s="35" t="s">
        <v>2313</v>
      </c>
      <c r="AE508" s="64"/>
      <c r="AF508" s="22"/>
      <c r="AG508" s="22"/>
      <c r="AH508" s="22"/>
      <c r="AI508" s="22"/>
      <c r="AJ508" s="22"/>
      <c r="AK508" s="22"/>
      <c r="AL508" s="22">
        <v>7</v>
      </c>
      <c r="AM508" s="22"/>
      <c r="AN508" s="22"/>
      <c r="AO508" s="22"/>
      <c r="AP508" s="23"/>
      <c r="AQ508" s="23"/>
      <c r="AR508" s="23"/>
      <c r="AS508" s="23"/>
      <c r="AT508" s="23"/>
      <c r="AU508" s="23"/>
      <c r="AV508" s="23"/>
      <c r="AW508" s="23">
        <v>22</v>
      </c>
      <c r="AX508" s="23"/>
      <c r="AY508" s="23"/>
      <c r="AZ508" s="23"/>
      <c r="BA508" s="24"/>
      <c r="BB508" s="24"/>
      <c r="BC508" s="24"/>
      <c r="BD508" s="24"/>
      <c r="BE508" s="24"/>
      <c r="BF508" s="24"/>
      <c r="BG508" s="24"/>
      <c r="BH508" s="24">
        <v>5</v>
      </c>
      <c r="BI508" s="24"/>
      <c r="BJ508" s="24"/>
      <c r="BK508" s="24"/>
      <c r="BL508" s="25"/>
      <c r="BM508" s="25"/>
      <c r="BN508" s="25"/>
      <c r="BO508" s="25"/>
      <c r="BP508" s="25"/>
      <c r="BQ508" s="25"/>
      <c r="BR508" s="25"/>
      <c r="BS508" s="25">
        <v>22</v>
      </c>
      <c r="BT508" s="25"/>
      <c r="BU508" s="25"/>
      <c r="BV508" s="25"/>
    </row>
    <row r="509" spans="1:74" ht="12" customHeight="1" x14ac:dyDescent="0.25">
      <c r="A509" s="27"/>
      <c r="B509" s="43" t="s">
        <v>276</v>
      </c>
      <c r="C509" s="92" t="s">
        <v>409</v>
      </c>
      <c r="D509" s="93" t="s">
        <v>998</v>
      </c>
      <c r="E509" s="94" t="s">
        <v>248</v>
      </c>
      <c r="F509" s="91">
        <v>40416</v>
      </c>
      <c r="G509" s="14">
        <v>500</v>
      </c>
      <c r="H509" s="14" t="s">
        <v>48</v>
      </c>
      <c r="I509" s="95" t="s">
        <v>776</v>
      </c>
      <c r="J509" s="94" t="s">
        <v>218</v>
      </c>
      <c r="K509" s="44" t="s">
        <v>27</v>
      </c>
      <c r="L509" s="36" t="s">
        <v>93</v>
      </c>
      <c r="M509" s="107" t="s">
        <v>2206</v>
      </c>
      <c r="N509" s="65"/>
      <c r="O509" s="30"/>
      <c r="P509" s="33"/>
      <c r="Q509" s="34">
        <f t="shared" si="146"/>
        <v>0</v>
      </c>
      <c r="R509" s="34">
        <f t="shared" si="147"/>
        <v>0</v>
      </c>
      <c r="S509" s="34">
        <f t="shared" si="148"/>
        <v>0</v>
      </c>
      <c r="T509" s="34">
        <f t="shared" si="149"/>
        <v>0</v>
      </c>
      <c r="U509" s="34">
        <f t="shared" si="150"/>
        <v>0</v>
      </c>
      <c r="V509" s="34">
        <f t="shared" si="151"/>
        <v>0</v>
      </c>
      <c r="W509" s="34">
        <f t="shared" si="152"/>
        <v>47</v>
      </c>
      <c r="X509" s="34">
        <f t="shared" si="153"/>
        <v>0</v>
      </c>
      <c r="Y509" s="34">
        <f t="shared" si="154"/>
        <v>0</v>
      </c>
      <c r="Z509" s="34"/>
      <c r="AA509" s="71">
        <v>45577</v>
      </c>
      <c r="AB509" s="20" t="s">
        <v>1338</v>
      </c>
      <c r="AC509" s="21" t="s">
        <v>881</v>
      </c>
      <c r="AD509" s="35" t="s">
        <v>2313</v>
      </c>
      <c r="AE509" s="64"/>
      <c r="AF509" s="22"/>
      <c r="AG509" s="22"/>
      <c r="AH509" s="22"/>
      <c r="AI509" s="22"/>
      <c r="AJ509" s="22"/>
      <c r="AK509" s="22"/>
      <c r="AL509" s="22">
        <v>15</v>
      </c>
      <c r="AM509" s="22"/>
      <c r="AN509" s="22"/>
      <c r="AO509" s="22"/>
      <c r="AP509" s="23"/>
      <c r="AQ509" s="23"/>
      <c r="AR509" s="23"/>
      <c r="AS509" s="23"/>
      <c r="AT509" s="23"/>
      <c r="AU509" s="23"/>
      <c r="AV509" s="23"/>
      <c r="AW509" s="23">
        <v>2</v>
      </c>
      <c r="AX509" s="23"/>
      <c r="AY509" s="23"/>
      <c r="AZ509" s="23"/>
      <c r="BA509" s="24"/>
      <c r="BB509" s="24"/>
      <c r="BC509" s="24"/>
      <c r="BD509" s="24"/>
      <c r="BE509" s="24"/>
      <c r="BF509" s="24"/>
      <c r="BG509" s="24"/>
      <c r="BH509" s="24">
        <v>30</v>
      </c>
      <c r="BI509" s="24"/>
      <c r="BJ509" s="24"/>
      <c r="BK509" s="24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</row>
    <row r="510" spans="1:74" ht="12" customHeight="1" x14ac:dyDescent="0.25">
      <c r="A510" s="27"/>
      <c r="B510" s="43" t="s">
        <v>276</v>
      </c>
      <c r="C510" s="92" t="s">
        <v>1268</v>
      </c>
      <c r="D510" s="93" t="s">
        <v>1269</v>
      </c>
      <c r="E510" s="94" t="s">
        <v>278</v>
      </c>
      <c r="F510" s="91">
        <v>40522</v>
      </c>
      <c r="G510" s="14">
        <v>500</v>
      </c>
      <c r="H510" s="14" t="s">
        <v>48</v>
      </c>
      <c r="I510" s="95" t="s">
        <v>772</v>
      </c>
      <c r="J510" s="94" t="s">
        <v>189</v>
      </c>
      <c r="K510" s="44" t="s">
        <v>27</v>
      </c>
      <c r="L510" s="36" t="s">
        <v>93</v>
      </c>
      <c r="M510" s="107" t="s">
        <v>2207</v>
      </c>
      <c r="N510" s="65"/>
      <c r="O510" s="30"/>
      <c r="P510" s="33"/>
      <c r="Q510" s="34">
        <f t="shared" si="146"/>
        <v>0</v>
      </c>
      <c r="R510" s="34">
        <f t="shared" si="147"/>
        <v>0</v>
      </c>
      <c r="S510" s="34">
        <f t="shared" si="148"/>
        <v>0</v>
      </c>
      <c r="T510" s="34">
        <f t="shared" si="149"/>
        <v>0</v>
      </c>
      <c r="U510" s="34">
        <f t="shared" si="150"/>
        <v>0</v>
      </c>
      <c r="V510" s="34">
        <f t="shared" si="151"/>
        <v>0</v>
      </c>
      <c r="W510" s="34">
        <f t="shared" si="152"/>
        <v>45</v>
      </c>
      <c r="X510" s="34">
        <f t="shared" si="153"/>
        <v>0</v>
      </c>
      <c r="Y510" s="34">
        <f t="shared" si="154"/>
        <v>0</v>
      </c>
      <c r="Z510" s="34"/>
      <c r="AA510" s="71">
        <v>45577</v>
      </c>
      <c r="AB510" s="20" t="s">
        <v>1338</v>
      </c>
      <c r="AC510" s="21" t="s">
        <v>881</v>
      </c>
      <c r="AD510" s="35" t="s">
        <v>2313</v>
      </c>
      <c r="AE510" s="64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3"/>
      <c r="AQ510" s="23"/>
      <c r="AR510" s="23"/>
      <c r="AS510" s="23"/>
      <c r="AT510" s="23"/>
      <c r="AU510" s="23"/>
      <c r="AV510" s="23"/>
      <c r="AW510" s="23">
        <v>15</v>
      </c>
      <c r="AX510" s="23"/>
      <c r="AY510" s="23"/>
      <c r="AZ510" s="23"/>
      <c r="BA510" s="24"/>
      <c r="BB510" s="24"/>
      <c r="BC510" s="24"/>
      <c r="BD510" s="24"/>
      <c r="BE510" s="24"/>
      <c r="BF510" s="24"/>
      <c r="BG510" s="24"/>
      <c r="BH510" s="24">
        <v>15</v>
      </c>
      <c r="BI510" s="24"/>
      <c r="BJ510" s="24"/>
      <c r="BK510" s="24"/>
      <c r="BL510" s="25"/>
      <c r="BM510" s="25"/>
      <c r="BN510" s="25"/>
      <c r="BO510" s="25"/>
      <c r="BP510" s="25"/>
      <c r="BQ510" s="25"/>
      <c r="BR510" s="25"/>
      <c r="BS510" s="25">
        <v>15</v>
      </c>
      <c r="BT510" s="25"/>
      <c r="BU510" s="25"/>
      <c r="BV510" s="25"/>
    </row>
    <row r="511" spans="1:74" ht="12" customHeight="1" x14ac:dyDescent="0.25">
      <c r="A511" s="27"/>
      <c r="B511" s="43" t="s">
        <v>276</v>
      </c>
      <c r="C511" s="87" t="s">
        <v>1071</v>
      </c>
      <c r="D511" s="88" t="s">
        <v>1072</v>
      </c>
      <c r="E511" s="88" t="s">
        <v>374</v>
      </c>
      <c r="F511" s="89">
        <v>40526</v>
      </c>
      <c r="G511" s="29">
        <v>500</v>
      </c>
      <c r="H511" s="14" t="s">
        <v>48</v>
      </c>
      <c r="I511" s="90" t="s">
        <v>812</v>
      </c>
      <c r="J511" s="88" t="s">
        <v>480</v>
      </c>
      <c r="K511" s="44" t="s">
        <v>27</v>
      </c>
      <c r="L511" s="36" t="s">
        <v>93</v>
      </c>
      <c r="M511" s="107" t="s">
        <v>2208</v>
      </c>
      <c r="N511" s="65"/>
      <c r="O511" s="66"/>
      <c r="P511" s="33"/>
      <c r="Q511" s="34">
        <f t="shared" si="146"/>
        <v>0</v>
      </c>
      <c r="R511" s="34">
        <f t="shared" si="147"/>
        <v>0</v>
      </c>
      <c r="S511" s="34">
        <f t="shared" si="148"/>
        <v>0</v>
      </c>
      <c r="T511" s="34">
        <f t="shared" si="149"/>
        <v>0</v>
      </c>
      <c r="U511" s="34">
        <f t="shared" si="150"/>
        <v>0</v>
      </c>
      <c r="V511" s="34">
        <f t="shared" si="151"/>
        <v>0</v>
      </c>
      <c r="W511" s="34">
        <f t="shared" si="152"/>
        <v>34</v>
      </c>
      <c r="X511" s="34">
        <f t="shared" si="153"/>
        <v>0</v>
      </c>
      <c r="Y511" s="34">
        <f t="shared" si="154"/>
        <v>0</v>
      </c>
      <c r="Z511" s="34"/>
      <c r="AA511" s="71">
        <v>45577</v>
      </c>
      <c r="AB511" s="20" t="s">
        <v>1338</v>
      </c>
      <c r="AC511" s="21" t="s">
        <v>881</v>
      </c>
      <c r="AD511" s="35" t="s">
        <v>2313</v>
      </c>
      <c r="AE511" s="64"/>
      <c r="AF511" s="22"/>
      <c r="AG511" s="22"/>
      <c r="AH511" s="22"/>
      <c r="AI511" s="22"/>
      <c r="AJ511" s="22"/>
      <c r="AK511" s="22"/>
      <c r="AL511" s="22">
        <v>2</v>
      </c>
      <c r="AM511" s="22"/>
      <c r="AN511" s="22"/>
      <c r="AO511" s="22"/>
      <c r="AP511" s="23"/>
      <c r="AQ511" s="23"/>
      <c r="AR511" s="23"/>
      <c r="AS511" s="23"/>
      <c r="AT511" s="23"/>
      <c r="AU511" s="23"/>
      <c r="AV511" s="23"/>
      <c r="AW511" s="23">
        <v>15</v>
      </c>
      <c r="AX511" s="23"/>
      <c r="AY511" s="23"/>
      <c r="AZ511" s="23"/>
      <c r="BA511" s="24"/>
      <c r="BB511" s="24"/>
      <c r="BC511" s="24"/>
      <c r="BD511" s="24"/>
      <c r="BE511" s="24"/>
      <c r="BF511" s="24"/>
      <c r="BG511" s="24"/>
      <c r="BH511" s="24">
        <v>2</v>
      </c>
      <c r="BI511" s="24"/>
      <c r="BJ511" s="24"/>
      <c r="BK511" s="24"/>
      <c r="BL511" s="25"/>
      <c r="BM511" s="25"/>
      <c r="BN511" s="25"/>
      <c r="BO511" s="25"/>
      <c r="BP511" s="25"/>
      <c r="BQ511" s="25"/>
      <c r="BR511" s="25"/>
      <c r="BS511" s="25">
        <v>15</v>
      </c>
      <c r="BT511" s="25"/>
      <c r="BU511" s="25"/>
      <c r="BV511" s="25"/>
    </row>
    <row r="512" spans="1:74" ht="12" customHeight="1" x14ac:dyDescent="0.25">
      <c r="A512" s="27"/>
      <c r="B512" s="43" t="s">
        <v>276</v>
      </c>
      <c r="C512" s="92" t="s">
        <v>1270</v>
      </c>
      <c r="D512" s="93" t="s">
        <v>1271</v>
      </c>
      <c r="E512" s="94" t="s">
        <v>73</v>
      </c>
      <c r="F512" s="91">
        <v>40282</v>
      </c>
      <c r="G512" s="14">
        <v>500</v>
      </c>
      <c r="H512" s="14" t="s">
        <v>48</v>
      </c>
      <c r="I512" s="95" t="s">
        <v>812</v>
      </c>
      <c r="J512" s="94" t="s">
        <v>480</v>
      </c>
      <c r="K512" s="44" t="s">
        <v>27</v>
      </c>
      <c r="L512" s="36" t="s">
        <v>93</v>
      </c>
      <c r="M512" s="107" t="s">
        <v>2209</v>
      </c>
      <c r="N512" s="65"/>
      <c r="O512" s="30"/>
      <c r="P512" s="33"/>
      <c r="Q512" s="34">
        <f t="shared" si="146"/>
        <v>0</v>
      </c>
      <c r="R512" s="34">
        <f t="shared" si="147"/>
        <v>0</v>
      </c>
      <c r="S512" s="34">
        <f t="shared" si="148"/>
        <v>0</v>
      </c>
      <c r="T512" s="34">
        <f t="shared" si="149"/>
        <v>0</v>
      </c>
      <c r="U512" s="34">
        <f t="shared" si="150"/>
        <v>0</v>
      </c>
      <c r="V512" s="34">
        <f t="shared" si="151"/>
        <v>0</v>
      </c>
      <c r="W512" s="34">
        <f t="shared" si="152"/>
        <v>34</v>
      </c>
      <c r="X512" s="34">
        <f t="shared" si="153"/>
        <v>0</v>
      </c>
      <c r="Y512" s="34">
        <f t="shared" si="154"/>
        <v>0</v>
      </c>
      <c r="Z512" s="34"/>
      <c r="AA512" s="71">
        <v>45577</v>
      </c>
      <c r="AB512" s="20" t="s">
        <v>1338</v>
      </c>
      <c r="AC512" s="21" t="s">
        <v>881</v>
      </c>
      <c r="AD512" s="35" t="s">
        <v>2313</v>
      </c>
      <c r="AE512" s="64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3"/>
      <c r="AQ512" s="23"/>
      <c r="AR512" s="23"/>
      <c r="AS512" s="23"/>
      <c r="AT512" s="23"/>
      <c r="AU512" s="23"/>
      <c r="AV512" s="23"/>
      <c r="AW512" s="23">
        <v>2</v>
      </c>
      <c r="AX512" s="23"/>
      <c r="AY512" s="23"/>
      <c r="AZ512" s="23"/>
      <c r="BA512" s="24"/>
      <c r="BB512" s="24"/>
      <c r="BC512" s="24"/>
      <c r="BD512" s="24"/>
      <c r="BE512" s="24"/>
      <c r="BF512" s="24"/>
      <c r="BG512" s="24"/>
      <c r="BH512" s="24">
        <v>2</v>
      </c>
      <c r="BI512" s="24"/>
      <c r="BJ512" s="24"/>
      <c r="BK512" s="24"/>
      <c r="BL512" s="25"/>
      <c r="BM512" s="25"/>
      <c r="BN512" s="25"/>
      <c r="BO512" s="25"/>
      <c r="BP512" s="25"/>
      <c r="BQ512" s="25"/>
      <c r="BR512" s="25"/>
      <c r="BS512" s="25">
        <v>30</v>
      </c>
      <c r="BT512" s="25"/>
      <c r="BU512" s="25"/>
      <c r="BV512" s="25"/>
    </row>
    <row r="513" spans="1:74" ht="12" customHeight="1" x14ac:dyDescent="0.25">
      <c r="A513" s="27"/>
      <c r="B513" s="43" t="s">
        <v>276</v>
      </c>
      <c r="C513" s="87" t="s">
        <v>1105</v>
      </c>
      <c r="D513" s="88" t="s">
        <v>1106</v>
      </c>
      <c r="E513" s="88" t="s">
        <v>217</v>
      </c>
      <c r="F513" s="89">
        <v>40727</v>
      </c>
      <c r="G513" s="29">
        <v>534</v>
      </c>
      <c r="H513" s="29" t="s">
        <v>52</v>
      </c>
      <c r="I513" s="90" t="s">
        <v>778</v>
      </c>
      <c r="J513" s="88" t="s">
        <v>130</v>
      </c>
      <c r="K513" s="44" t="s">
        <v>27</v>
      </c>
      <c r="L513" s="36" t="s">
        <v>93</v>
      </c>
      <c r="M513" s="107" t="s">
        <v>2210</v>
      </c>
      <c r="N513" s="32"/>
      <c r="O513" s="30"/>
      <c r="P513" s="33"/>
      <c r="Q513" s="34">
        <f t="shared" si="146"/>
        <v>0</v>
      </c>
      <c r="R513" s="34">
        <f t="shared" si="147"/>
        <v>0</v>
      </c>
      <c r="S513" s="34">
        <f t="shared" si="148"/>
        <v>0</v>
      </c>
      <c r="T513" s="34">
        <f t="shared" si="149"/>
        <v>0</v>
      </c>
      <c r="U513" s="34">
        <f t="shared" si="150"/>
        <v>0</v>
      </c>
      <c r="V513" s="34">
        <f t="shared" si="151"/>
        <v>0</v>
      </c>
      <c r="W513" s="34">
        <f t="shared" si="152"/>
        <v>33</v>
      </c>
      <c r="X513" s="34">
        <f t="shared" si="153"/>
        <v>0</v>
      </c>
      <c r="Y513" s="34">
        <f t="shared" si="154"/>
        <v>0</v>
      </c>
      <c r="Z513" s="34"/>
      <c r="AA513" s="71">
        <v>45577</v>
      </c>
      <c r="AB513" s="20" t="s">
        <v>1338</v>
      </c>
      <c r="AC513" s="21" t="s">
        <v>881</v>
      </c>
      <c r="AD513" s="35" t="s">
        <v>2313</v>
      </c>
      <c r="AE513" s="64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3"/>
      <c r="AQ513" s="23"/>
      <c r="AR513" s="23"/>
      <c r="AS513" s="23"/>
      <c r="AT513" s="23"/>
      <c r="AU513" s="23"/>
      <c r="AV513" s="23"/>
      <c r="AW513" s="23"/>
      <c r="AX513" s="23">
        <v>100</v>
      </c>
      <c r="AY513" s="23"/>
      <c r="AZ513" s="23"/>
      <c r="BA513" s="24"/>
      <c r="BB513" s="24"/>
      <c r="BC513" s="24"/>
      <c r="BD513" s="24"/>
      <c r="BE513" s="24"/>
      <c r="BF513" s="24"/>
      <c r="BG513" s="24"/>
      <c r="BH513" s="24">
        <v>23</v>
      </c>
      <c r="BI513" s="24"/>
      <c r="BJ513" s="24"/>
      <c r="BK513" s="24"/>
      <c r="BL513" s="25"/>
      <c r="BM513" s="25"/>
      <c r="BN513" s="25"/>
      <c r="BO513" s="25"/>
      <c r="BP513" s="25"/>
      <c r="BQ513" s="25"/>
      <c r="BR513" s="25"/>
      <c r="BS513" s="25">
        <v>9</v>
      </c>
      <c r="BT513" s="25"/>
      <c r="BU513" s="25"/>
      <c r="BV513" s="25"/>
    </row>
    <row r="514" spans="1:74" ht="12" customHeight="1" x14ac:dyDescent="0.25">
      <c r="A514" s="27"/>
      <c r="B514" s="43" t="s">
        <v>276</v>
      </c>
      <c r="C514" s="87" t="s">
        <v>999</v>
      </c>
      <c r="D514" s="88" t="s">
        <v>1000</v>
      </c>
      <c r="E514" s="88" t="s">
        <v>1001</v>
      </c>
      <c r="F514" s="89">
        <v>40543</v>
      </c>
      <c r="G514" s="29">
        <v>500</v>
      </c>
      <c r="H514" s="14" t="s">
        <v>48</v>
      </c>
      <c r="I514" s="90" t="s">
        <v>778</v>
      </c>
      <c r="J514" s="88" t="s">
        <v>130</v>
      </c>
      <c r="K514" s="44" t="s">
        <v>27</v>
      </c>
      <c r="L514" s="36" t="s">
        <v>93</v>
      </c>
      <c r="M514" s="107" t="s">
        <v>2211</v>
      </c>
      <c r="N514" s="65"/>
      <c r="O514" s="37"/>
      <c r="P514" s="33"/>
      <c r="Q514" s="34">
        <f t="shared" si="146"/>
        <v>0</v>
      </c>
      <c r="R514" s="34">
        <f t="shared" si="147"/>
        <v>0</v>
      </c>
      <c r="S514" s="34">
        <f t="shared" si="148"/>
        <v>0</v>
      </c>
      <c r="T514" s="34">
        <f t="shared" si="149"/>
        <v>0</v>
      </c>
      <c r="U514" s="34">
        <f t="shared" si="150"/>
        <v>0</v>
      </c>
      <c r="V514" s="34">
        <f t="shared" si="151"/>
        <v>0</v>
      </c>
      <c r="W514" s="34">
        <f t="shared" si="152"/>
        <v>17</v>
      </c>
      <c r="X514" s="34">
        <f t="shared" si="153"/>
        <v>0</v>
      </c>
      <c r="Y514" s="34">
        <f t="shared" si="154"/>
        <v>0</v>
      </c>
      <c r="Z514" s="34"/>
      <c r="AA514" s="71">
        <v>45577</v>
      </c>
      <c r="AB514" s="20" t="s">
        <v>1338</v>
      </c>
      <c r="AC514" s="21" t="s">
        <v>881</v>
      </c>
      <c r="AD514" s="35" t="s">
        <v>2313</v>
      </c>
      <c r="AE514" s="64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3"/>
      <c r="AQ514" s="23"/>
      <c r="AR514" s="23"/>
      <c r="AS514" s="23"/>
      <c r="AT514" s="23"/>
      <c r="AU514" s="23"/>
      <c r="AV514" s="23"/>
      <c r="AW514" s="23"/>
      <c r="AX514" s="23"/>
      <c r="AY514" s="23"/>
      <c r="AZ514" s="23"/>
      <c r="BA514" s="24"/>
      <c r="BB514" s="24"/>
      <c r="BC514" s="24"/>
      <c r="BD514" s="24"/>
      <c r="BE514" s="24"/>
      <c r="BF514" s="24"/>
      <c r="BG514" s="24"/>
      <c r="BH514" s="24">
        <v>2</v>
      </c>
      <c r="BI514" s="24"/>
      <c r="BJ514" s="24"/>
      <c r="BK514" s="24"/>
      <c r="BL514" s="25"/>
      <c r="BM514" s="25"/>
      <c r="BN514" s="25"/>
      <c r="BO514" s="25"/>
      <c r="BP514" s="25"/>
      <c r="BQ514" s="25"/>
      <c r="BR514" s="25"/>
      <c r="BS514" s="25">
        <v>15</v>
      </c>
      <c r="BT514" s="25"/>
      <c r="BU514" s="25"/>
      <c r="BV514" s="25"/>
    </row>
    <row r="515" spans="1:74" ht="12" customHeight="1" x14ac:dyDescent="0.25">
      <c r="A515" s="27"/>
      <c r="B515" s="43" t="s">
        <v>276</v>
      </c>
      <c r="C515" s="35" t="s">
        <v>1117</v>
      </c>
      <c r="D515" s="101" t="s">
        <v>1118</v>
      </c>
      <c r="E515" s="101" t="s">
        <v>1111</v>
      </c>
      <c r="F515" s="102">
        <v>40740</v>
      </c>
      <c r="G515" s="21">
        <v>527</v>
      </c>
      <c r="H515" s="29" t="s">
        <v>52</v>
      </c>
      <c r="I515" s="100" t="s">
        <v>807</v>
      </c>
      <c r="J515" s="101" t="s">
        <v>361</v>
      </c>
      <c r="K515" s="44" t="s">
        <v>27</v>
      </c>
      <c r="L515" s="36" t="s">
        <v>93</v>
      </c>
      <c r="M515" s="107" t="s">
        <v>2212</v>
      </c>
      <c r="N515" s="32"/>
      <c r="O515" s="49"/>
      <c r="P515" s="33"/>
      <c r="Q515" s="34">
        <f t="shared" si="146"/>
        <v>0</v>
      </c>
      <c r="R515" s="34">
        <f t="shared" si="147"/>
        <v>0</v>
      </c>
      <c r="S515" s="34">
        <f t="shared" si="148"/>
        <v>0</v>
      </c>
      <c r="T515" s="34">
        <f t="shared" si="149"/>
        <v>0</v>
      </c>
      <c r="U515" s="34">
        <f t="shared" si="150"/>
        <v>0</v>
      </c>
      <c r="V515" s="34">
        <f t="shared" si="151"/>
        <v>0</v>
      </c>
      <c r="W515" s="34">
        <f t="shared" si="152"/>
        <v>8</v>
      </c>
      <c r="X515" s="34">
        <f t="shared" si="153"/>
        <v>25</v>
      </c>
      <c r="Y515" s="34">
        <f t="shared" si="154"/>
        <v>0</v>
      </c>
      <c r="Z515" s="34"/>
      <c r="AA515" s="71">
        <v>45577</v>
      </c>
      <c r="AB515" s="20" t="s">
        <v>1338</v>
      </c>
      <c r="AC515" s="21" t="s">
        <v>881</v>
      </c>
      <c r="AD515" s="35" t="s">
        <v>2313</v>
      </c>
      <c r="AE515" s="64"/>
      <c r="AF515" s="22"/>
      <c r="AG515" s="22"/>
      <c r="AH515" s="22"/>
      <c r="AI515" s="22"/>
      <c r="AJ515" s="22"/>
      <c r="AK515" s="22"/>
      <c r="AL515" s="22"/>
      <c r="AM515" s="22">
        <v>75</v>
      </c>
      <c r="AN515" s="22"/>
      <c r="AO515" s="22"/>
      <c r="AP515" s="23"/>
      <c r="AQ515" s="23"/>
      <c r="AR515" s="23"/>
      <c r="AS515" s="23"/>
      <c r="AT515" s="23"/>
      <c r="AU515" s="23"/>
      <c r="AV515" s="23"/>
      <c r="AW515" s="23"/>
      <c r="AX515" s="23">
        <v>50</v>
      </c>
      <c r="AY515" s="23"/>
      <c r="AZ515" s="23"/>
      <c r="BA515" s="24"/>
      <c r="BB515" s="24"/>
      <c r="BC515" s="24"/>
      <c r="BD515" s="24"/>
      <c r="BE515" s="24"/>
      <c r="BF515" s="24"/>
      <c r="BG515" s="24"/>
      <c r="BH515" s="24"/>
      <c r="BI515" s="24">
        <v>100</v>
      </c>
      <c r="BJ515" s="24"/>
      <c r="BK515" s="24"/>
      <c r="BL515" s="25"/>
      <c r="BM515" s="25"/>
      <c r="BN515" s="25"/>
      <c r="BO515" s="25"/>
      <c r="BP515" s="25"/>
      <c r="BQ515" s="25"/>
      <c r="BR515" s="25"/>
      <c r="BS515" s="25">
        <v>6</v>
      </c>
      <c r="BT515" s="25"/>
      <c r="BU515" s="25"/>
      <c r="BV515" s="25"/>
    </row>
    <row r="516" spans="1:74" ht="12" customHeight="1" x14ac:dyDescent="0.25">
      <c r="A516" s="27"/>
      <c r="B516" s="43" t="s">
        <v>276</v>
      </c>
      <c r="C516" s="87" t="s">
        <v>1053</v>
      </c>
      <c r="D516" s="88" t="s">
        <v>334</v>
      </c>
      <c r="E516" s="88" t="s">
        <v>759</v>
      </c>
      <c r="F516" s="89">
        <v>40371</v>
      </c>
      <c r="G516" s="29">
        <v>500</v>
      </c>
      <c r="H516" s="14" t="s">
        <v>48</v>
      </c>
      <c r="I516" s="90" t="s">
        <v>778</v>
      </c>
      <c r="J516" s="88" t="s">
        <v>130</v>
      </c>
      <c r="K516" s="44" t="s">
        <v>27</v>
      </c>
      <c r="L516" s="36" t="s">
        <v>93</v>
      </c>
      <c r="M516" s="107" t="s">
        <v>2213</v>
      </c>
      <c r="N516" s="65"/>
      <c r="O516" s="30"/>
      <c r="P516" s="33"/>
      <c r="Q516" s="34">
        <f t="shared" si="146"/>
        <v>0</v>
      </c>
      <c r="R516" s="34">
        <f t="shared" si="147"/>
        <v>0</v>
      </c>
      <c r="S516" s="34">
        <f t="shared" si="148"/>
        <v>0</v>
      </c>
      <c r="T516" s="34">
        <f t="shared" si="149"/>
        <v>0</v>
      </c>
      <c r="U516" s="34">
        <f t="shared" si="150"/>
        <v>0</v>
      </c>
      <c r="V516" s="34">
        <f t="shared" si="151"/>
        <v>0</v>
      </c>
      <c r="W516" s="34">
        <f t="shared" si="152"/>
        <v>6</v>
      </c>
      <c r="X516" s="34">
        <f t="shared" si="153"/>
        <v>0</v>
      </c>
      <c r="Y516" s="34">
        <f t="shared" si="154"/>
        <v>0</v>
      </c>
      <c r="Z516" s="34"/>
      <c r="AA516" s="71">
        <v>45577</v>
      </c>
      <c r="AB516" s="20" t="s">
        <v>1338</v>
      </c>
      <c r="AC516" s="21" t="s">
        <v>881</v>
      </c>
      <c r="AD516" s="35" t="s">
        <v>2313</v>
      </c>
      <c r="AE516" s="64"/>
      <c r="AF516" s="22"/>
      <c r="AG516" s="22"/>
      <c r="AH516" s="22"/>
      <c r="AI516" s="22"/>
      <c r="AJ516" s="22"/>
      <c r="AK516" s="22"/>
      <c r="AL516" s="22">
        <v>2</v>
      </c>
      <c r="AM516" s="22"/>
      <c r="AN516" s="22"/>
      <c r="AO516" s="22"/>
      <c r="AP516" s="23"/>
      <c r="AQ516" s="23"/>
      <c r="AR516" s="23"/>
      <c r="AS516" s="23"/>
      <c r="AT516" s="23"/>
      <c r="AU516" s="23"/>
      <c r="AV516" s="23"/>
      <c r="AW516" s="23">
        <v>2</v>
      </c>
      <c r="AX516" s="23"/>
      <c r="AY516" s="23"/>
      <c r="AZ516" s="23"/>
      <c r="BA516" s="24"/>
      <c r="BB516" s="24"/>
      <c r="BC516" s="24"/>
      <c r="BD516" s="24"/>
      <c r="BE516" s="24"/>
      <c r="BF516" s="24"/>
      <c r="BG516" s="24"/>
      <c r="BH516" s="24">
        <v>2</v>
      </c>
      <c r="BI516" s="24"/>
      <c r="BJ516" s="24"/>
      <c r="BK516" s="24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</row>
    <row r="517" spans="1:74" ht="12" customHeight="1" x14ac:dyDescent="0.25">
      <c r="A517" s="27"/>
      <c r="B517" s="43" t="s">
        <v>276</v>
      </c>
      <c r="C517" s="96" t="s">
        <v>1112</v>
      </c>
      <c r="D517" s="97" t="s">
        <v>328</v>
      </c>
      <c r="E517" s="98" t="s">
        <v>248</v>
      </c>
      <c r="F517" s="99">
        <v>40717</v>
      </c>
      <c r="G517" s="15">
        <v>526</v>
      </c>
      <c r="H517" s="29" t="s">
        <v>52</v>
      </c>
      <c r="I517" s="95" t="s">
        <v>767</v>
      </c>
      <c r="J517" s="98" t="s">
        <v>268</v>
      </c>
      <c r="K517" s="45" t="s">
        <v>27</v>
      </c>
      <c r="L517" s="36" t="s">
        <v>93</v>
      </c>
      <c r="M517" s="107" t="s">
        <v>2214</v>
      </c>
      <c r="N517" s="32"/>
      <c r="O517" s="37"/>
      <c r="P517" s="33"/>
      <c r="Q517" s="34">
        <f t="shared" si="146"/>
        <v>0</v>
      </c>
      <c r="R517" s="34">
        <f t="shared" si="147"/>
        <v>0</v>
      </c>
      <c r="S517" s="34">
        <f t="shared" si="148"/>
        <v>0</v>
      </c>
      <c r="T517" s="34">
        <f t="shared" si="149"/>
        <v>0</v>
      </c>
      <c r="U517" s="34">
        <f t="shared" si="150"/>
        <v>0</v>
      </c>
      <c r="V517" s="34">
        <f t="shared" si="151"/>
        <v>0</v>
      </c>
      <c r="W517" s="34">
        <f t="shared" si="152"/>
        <v>5</v>
      </c>
      <c r="X517" s="34">
        <f t="shared" si="153"/>
        <v>90</v>
      </c>
      <c r="Y517" s="34">
        <f t="shared" si="154"/>
        <v>0</v>
      </c>
      <c r="Z517" s="34"/>
      <c r="AA517" s="71">
        <v>45577</v>
      </c>
      <c r="AB517" s="20" t="s">
        <v>1338</v>
      </c>
      <c r="AC517" s="21" t="s">
        <v>881</v>
      </c>
      <c r="AD517" s="35" t="s">
        <v>2313</v>
      </c>
      <c r="AE517" s="64"/>
      <c r="AF517" s="22"/>
      <c r="AG517" s="22"/>
      <c r="AH517" s="22"/>
      <c r="AI517" s="22"/>
      <c r="AJ517" s="22"/>
      <c r="AK517" s="22"/>
      <c r="AL517" s="22"/>
      <c r="AM517" s="22">
        <v>15</v>
      </c>
      <c r="AN517" s="22"/>
      <c r="AO517" s="22"/>
      <c r="AP517" s="23"/>
      <c r="AQ517" s="23"/>
      <c r="AR517" s="23"/>
      <c r="AS517" s="23"/>
      <c r="AT517" s="23"/>
      <c r="AU517" s="23"/>
      <c r="AV517" s="23"/>
      <c r="AW517" s="23"/>
      <c r="AX517" s="23">
        <v>75</v>
      </c>
      <c r="AY517" s="23"/>
      <c r="AZ517" s="23"/>
      <c r="BA517" s="24"/>
      <c r="BB517" s="24"/>
      <c r="BC517" s="24"/>
      <c r="BD517" s="24"/>
      <c r="BE517" s="24"/>
      <c r="BF517" s="24"/>
      <c r="BG517" s="24"/>
      <c r="BH517" s="24"/>
      <c r="BI517" s="24">
        <v>100</v>
      </c>
      <c r="BJ517" s="24"/>
      <c r="BK517" s="24"/>
      <c r="BL517" s="25"/>
      <c r="BM517" s="25"/>
      <c r="BN517" s="25"/>
      <c r="BO517" s="25"/>
      <c r="BP517" s="25"/>
      <c r="BQ517" s="25"/>
      <c r="BR517" s="25"/>
      <c r="BS517" s="25">
        <v>4</v>
      </c>
      <c r="BT517" s="25"/>
      <c r="BU517" s="25"/>
      <c r="BV517" s="25"/>
    </row>
    <row r="518" spans="1:74" ht="12" customHeight="1" x14ac:dyDescent="0.25">
      <c r="A518" s="27"/>
      <c r="B518" s="43" t="s">
        <v>276</v>
      </c>
      <c r="C518" s="96" t="s">
        <v>708</v>
      </c>
      <c r="D518" s="97" t="s">
        <v>1714</v>
      </c>
      <c r="E518" s="98" t="s">
        <v>313</v>
      </c>
      <c r="F518" s="99">
        <v>40714</v>
      </c>
      <c r="G518" s="15">
        <v>500</v>
      </c>
      <c r="H518" s="29" t="s">
        <v>52</v>
      </c>
      <c r="I518" s="95" t="s">
        <v>768</v>
      </c>
      <c r="J518" s="98" t="s">
        <v>686</v>
      </c>
      <c r="K518" s="45" t="s">
        <v>27</v>
      </c>
      <c r="L518" s="36" t="s">
        <v>93</v>
      </c>
      <c r="M518" s="107" t="s">
        <v>2215</v>
      </c>
      <c r="N518" s="32"/>
      <c r="O518" s="37"/>
      <c r="P518" s="33"/>
      <c r="Q518" s="34">
        <f t="shared" si="146"/>
        <v>0</v>
      </c>
      <c r="R518" s="34">
        <f t="shared" si="147"/>
        <v>0</v>
      </c>
      <c r="S518" s="34">
        <f t="shared" si="148"/>
        <v>0</v>
      </c>
      <c r="T518" s="34">
        <f t="shared" si="149"/>
        <v>0</v>
      </c>
      <c r="U518" s="34">
        <f t="shared" si="150"/>
        <v>0</v>
      </c>
      <c r="V518" s="34">
        <f t="shared" si="151"/>
        <v>0</v>
      </c>
      <c r="W518" s="34">
        <f t="shared" si="152"/>
        <v>4</v>
      </c>
      <c r="X518" s="34">
        <f t="shared" si="153"/>
        <v>65</v>
      </c>
      <c r="Y518" s="34">
        <f t="shared" si="154"/>
        <v>0</v>
      </c>
      <c r="Z518" s="34"/>
      <c r="AA518" s="71">
        <v>45577</v>
      </c>
      <c r="AB518" s="20" t="s">
        <v>1338</v>
      </c>
      <c r="AC518" s="21" t="s">
        <v>881</v>
      </c>
      <c r="AD518" s="35" t="s">
        <v>2313</v>
      </c>
      <c r="AE518" s="64"/>
      <c r="AF518" s="22"/>
      <c r="AG518" s="22"/>
      <c r="AH518" s="22"/>
      <c r="AI518" s="22"/>
      <c r="AJ518" s="22"/>
      <c r="AK518" s="22"/>
      <c r="AL518" s="22">
        <v>2</v>
      </c>
      <c r="AM518" s="22"/>
      <c r="AN518" s="22"/>
      <c r="AO518" s="22"/>
      <c r="AP518" s="23"/>
      <c r="AQ518" s="23"/>
      <c r="AR518" s="23"/>
      <c r="AS518" s="23"/>
      <c r="AT518" s="23"/>
      <c r="AU518" s="23"/>
      <c r="AV518" s="23"/>
      <c r="AW518" s="23">
        <v>2</v>
      </c>
      <c r="AX518" s="23"/>
      <c r="AY518" s="23"/>
      <c r="AZ518" s="23"/>
      <c r="BA518" s="24"/>
      <c r="BB518" s="24"/>
      <c r="BC518" s="24"/>
      <c r="BD518" s="24"/>
      <c r="BE518" s="24"/>
      <c r="BF518" s="24"/>
      <c r="BG518" s="24"/>
      <c r="BH518" s="24"/>
      <c r="BI518" s="24">
        <v>15</v>
      </c>
      <c r="BJ518" s="24"/>
      <c r="BK518" s="24"/>
      <c r="BL518" s="25"/>
      <c r="BM518" s="25"/>
      <c r="BN518" s="25"/>
      <c r="BO518" s="25"/>
      <c r="BP518" s="25"/>
      <c r="BQ518" s="25"/>
      <c r="BR518" s="25"/>
      <c r="BS518" s="25"/>
      <c r="BT518" s="25">
        <v>50</v>
      </c>
      <c r="BU518" s="25"/>
      <c r="BV518" s="25"/>
    </row>
    <row r="519" spans="1:74" ht="12" customHeight="1" x14ac:dyDescent="0.25">
      <c r="A519" s="27"/>
      <c r="B519" s="43" t="s">
        <v>276</v>
      </c>
      <c r="C519" s="96" t="s">
        <v>1152</v>
      </c>
      <c r="D519" s="97" t="s">
        <v>1153</v>
      </c>
      <c r="E519" s="98" t="s">
        <v>302</v>
      </c>
      <c r="F519" s="99">
        <v>40827</v>
      </c>
      <c r="G519" s="15">
        <v>519</v>
      </c>
      <c r="H519" s="29" t="s">
        <v>52</v>
      </c>
      <c r="I519" s="90" t="s">
        <v>812</v>
      </c>
      <c r="J519" s="98" t="s">
        <v>480</v>
      </c>
      <c r="K519" s="45" t="s">
        <v>27</v>
      </c>
      <c r="L519" s="36" t="s">
        <v>93</v>
      </c>
      <c r="M519" s="107" t="s">
        <v>2216</v>
      </c>
      <c r="N519" s="32"/>
      <c r="O519" s="21"/>
      <c r="P519" s="51"/>
      <c r="Q519" s="34">
        <f t="shared" si="146"/>
        <v>0</v>
      </c>
      <c r="R519" s="34">
        <f t="shared" si="147"/>
        <v>0</v>
      </c>
      <c r="S519" s="34">
        <f t="shared" si="148"/>
        <v>0</v>
      </c>
      <c r="T519" s="34">
        <f t="shared" si="149"/>
        <v>0</v>
      </c>
      <c r="U519" s="34">
        <f t="shared" si="150"/>
        <v>0</v>
      </c>
      <c r="V519" s="34">
        <f t="shared" si="151"/>
        <v>0</v>
      </c>
      <c r="W519" s="34">
        <f t="shared" si="152"/>
        <v>2</v>
      </c>
      <c r="X519" s="34">
        <f t="shared" si="153"/>
        <v>30</v>
      </c>
      <c r="Y519" s="34">
        <f t="shared" si="154"/>
        <v>0</v>
      </c>
      <c r="Z519" s="34"/>
      <c r="AA519" s="71">
        <v>45577</v>
      </c>
      <c r="AB519" s="20" t="s">
        <v>1338</v>
      </c>
      <c r="AC519" s="21" t="s">
        <v>881</v>
      </c>
      <c r="AD519" s="35" t="s">
        <v>2313</v>
      </c>
      <c r="AE519" s="64"/>
      <c r="AF519" s="22"/>
      <c r="AG519" s="22"/>
      <c r="AH519" s="22"/>
      <c r="AI519" s="22"/>
      <c r="AJ519" s="22"/>
      <c r="AK519" s="22"/>
      <c r="AL519" s="22"/>
      <c r="AM519" s="22">
        <v>30</v>
      </c>
      <c r="AN519" s="22"/>
      <c r="AO519" s="22"/>
      <c r="AP519" s="23"/>
      <c r="AQ519" s="23"/>
      <c r="AR519" s="23"/>
      <c r="AS519" s="23"/>
      <c r="AT519" s="23"/>
      <c r="AU519" s="23"/>
      <c r="AV519" s="23"/>
      <c r="AW519" s="23"/>
      <c r="AX519" s="23">
        <v>75</v>
      </c>
      <c r="AY519" s="23"/>
      <c r="AZ519" s="23"/>
      <c r="BA519" s="24"/>
      <c r="BB519" s="24"/>
      <c r="BC519" s="24"/>
      <c r="BD519" s="24"/>
      <c r="BE519" s="24"/>
      <c r="BF519" s="24"/>
      <c r="BG519" s="24"/>
      <c r="BH519" s="24"/>
      <c r="BI519" s="24">
        <v>50</v>
      </c>
      <c r="BJ519" s="24"/>
      <c r="BK519" s="24"/>
      <c r="BL519" s="25"/>
      <c r="BM519" s="25"/>
      <c r="BN519" s="25"/>
      <c r="BO519" s="25"/>
      <c r="BP519" s="25"/>
      <c r="BQ519" s="25"/>
      <c r="BR519" s="25"/>
      <c r="BS519" s="25"/>
      <c r="BT519" s="25">
        <v>75</v>
      </c>
      <c r="BU519" s="25"/>
      <c r="BV519" s="25"/>
    </row>
    <row r="520" spans="1:74" ht="12" customHeight="1" x14ac:dyDescent="0.25">
      <c r="A520" s="27"/>
      <c r="B520" s="43" t="s">
        <v>276</v>
      </c>
      <c r="C520" s="87" t="s">
        <v>1252</v>
      </c>
      <c r="D520" s="88" t="s">
        <v>421</v>
      </c>
      <c r="E520" s="88" t="s">
        <v>1102</v>
      </c>
      <c r="F520" s="89">
        <v>40895</v>
      </c>
      <c r="G520" s="29">
        <v>516</v>
      </c>
      <c r="H520" s="29" t="s">
        <v>52</v>
      </c>
      <c r="I520" s="90" t="s">
        <v>787</v>
      </c>
      <c r="J520" s="88" t="s">
        <v>822</v>
      </c>
      <c r="K520" s="44" t="s">
        <v>27</v>
      </c>
      <c r="L520" s="36" t="s">
        <v>93</v>
      </c>
      <c r="M520" s="107" t="s">
        <v>2217</v>
      </c>
      <c r="N520" s="32"/>
      <c r="O520" s="30"/>
      <c r="P520" s="33"/>
      <c r="Q520" s="34">
        <f t="shared" si="146"/>
        <v>0</v>
      </c>
      <c r="R520" s="34">
        <f t="shared" si="147"/>
        <v>0</v>
      </c>
      <c r="S520" s="34">
        <f t="shared" si="148"/>
        <v>0</v>
      </c>
      <c r="T520" s="34">
        <f t="shared" si="149"/>
        <v>0</v>
      </c>
      <c r="U520" s="34">
        <f t="shared" si="150"/>
        <v>0</v>
      </c>
      <c r="V520" s="34">
        <f t="shared" si="151"/>
        <v>0</v>
      </c>
      <c r="W520" s="34">
        <f t="shared" si="152"/>
        <v>2</v>
      </c>
      <c r="X520" s="34">
        <f t="shared" si="153"/>
        <v>25</v>
      </c>
      <c r="Y520" s="34">
        <f t="shared" si="154"/>
        <v>0</v>
      </c>
      <c r="Z520" s="34"/>
      <c r="AA520" s="71">
        <v>45577</v>
      </c>
      <c r="AB520" s="20" t="s">
        <v>1338</v>
      </c>
      <c r="AC520" s="21" t="s">
        <v>881</v>
      </c>
      <c r="AD520" s="35" t="s">
        <v>2313</v>
      </c>
      <c r="AE520" s="64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3"/>
      <c r="AQ520" s="23"/>
      <c r="AR520" s="23"/>
      <c r="AS520" s="23"/>
      <c r="AT520" s="23"/>
      <c r="AU520" s="23"/>
      <c r="AV520" s="23"/>
      <c r="AW520" s="23"/>
      <c r="AX520" s="23">
        <v>50</v>
      </c>
      <c r="AY520" s="23"/>
      <c r="AZ520" s="23"/>
      <c r="BA520" s="24"/>
      <c r="BB520" s="24"/>
      <c r="BC520" s="24"/>
      <c r="BD520" s="24"/>
      <c r="BE520" s="24"/>
      <c r="BF520" s="24"/>
      <c r="BG520" s="24"/>
      <c r="BH520" s="24"/>
      <c r="BI520" s="24">
        <v>75</v>
      </c>
      <c r="BJ520" s="24"/>
      <c r="BK520" s="24"/>
      <c r="BL520" s="25"/>
      <c r="BM520" s="25"/>
      <c r="BN520" s="25"/>
      <c r="BO520" s="25"/>
      <c r="BP520" s="25"/>
      <c r="BQ520" s="25"/>
      <c r="BR520" s="25"/>
      <c r="BS520" s="25"/>
      <c r="BT520" s="25">
        <v>100</v>
      </c>
      <c r="BU520" s="25"/>
      <c r="BV520" s="25"/>
    </row>
    <row r="521" spans="1:74" ht="12" customHeight="1" x14ac:dyDescent="0.25">
      <c r="A521" s="27"/>
      <c r="B521" s="43" t="s">
        <v>276</v>
      </c>
      <c r="C521" s="35" t="s">
        <v>1116</v>
      </c>
      <c r="D521" s="101" t="s">
        <v>648</v>
      </c>
      <c r="E521" s="101" t="s">
        <v>330</v>
      </c>
      <c r="F521" s="102">
        <v>40676</v>
      </c>
      <c r="G521" s="21">
        <v>500</v>
      </c>
      <c r="H521" s="29" t="s">
        <v>52</v>
      </c>
      <c r="I521" s="100" t="s">
        <v>775</v>
      </c>
      <c r="J521" s="101" t="s">
        <v>448</v>
      </c>
      <c r="K521" s="44" t="s">
        <v>27</v>
      </c>
      <c r="L521" s="36" t="s">
        <v>93</v>
      </c>
      <c r="M521" s="107" t="s">
        <v>2218</v>
      </c>
      <c r="N521" s="32"/>
      <c r="O521" s="49"/>
      <c r="P521" s="33"/>
      <c r="Q521" s="34">
        <f t="shared" si="146"/>
        <v>0</v>
      </c>
      <c r="R521" s="34">
        <f t="shared" si="147"/>
        <v>0</v>
      </c>
      <c r="S521" s="34">
        <f t="shared" si="148"/>
        <v>0</v>
      </c>
      <c r="T521" s="34">
        <f t="shared" si="149"/>
        <v>0</v>
      </c>
      <c r="U521" s="34">
        <f t="shared" si="150"/>
        <v>0</v>
      </c>
      <c r="V521" s="34">
        <f t="shared" si="151"/>
        <v>0</v>
      </c>
      <c r="W521" s="34">
        <f t="shared" si="152"/>
        <v>2</v>
      </c>
      <c r="X521" s="34">
        <f t="shared" si="153"/>
        <v>25</v>
      </c>
      <c r="Y521" s="34">
        <f t="shared" si="154"/>
        <v>0</v>
      </c>
      <c r="Z521" s="34"/>
      <c r="AA521" s="71">
        <v>45577</v>
      </c>
      <c r="AB521" s="20" t="s">
        <v>1338</v>
      </c>
      <c r="AC521" s="21" t="s">
        <v>881</v>
      </c>
      <c r="AD521" s="35" t="s">
        <v>2313</v>
      </c>
      <c r="AE521" s="64"/>
      <c r="AF521" s="22"/>
      <c r="AG521" s="22"/>
      <c r="AH521" s="22"/>
      <c r="AI521" s="22"/>
      <c r="AJ521" s="22"/>
      <c r="AK521" s="22"/>
      <c r="AL521" s="22"/>
      <c r="AM521" s="22">
        <v>75</v>
      </c>
      <c r="AN521" s="22"/>
      <c r="AO521" s="22"/>
      <c r="AP521" s="23"/>
      <c r="AQ521" s="23"/>
      <c r="AR521" s="23"/>
      <c r="AS521" s="23"/>
      <c r="AT521" s="23"/>
      <c r="AU521" s="23"/>
      <c r="AV521" s="23"/>
      <c r="AW521" s="23"/>
      <c r="AX521" s="23">
        <v>75</v>
      </c>
      <c r="AY521" s="23"/>
      <c r="AZ521" s="23"/>
      <c r="BA521" s="24"/>
      <c r="BB521" s="24"/>
      <c r="BC521" s="24"/>
      <c r="BD521" s="24"/>
      <c r="BE521" s="24"/>
      <c r="BF521" s="24"/>
      <c r="BG521" s="24"/>
      <c r="BH521" s="24"/>
      <c r="BI521" s="24">
        <v>75</v>
      </c>
      <c r="BJ521" s="24"/>
      <c r="BK521" s="24"/>
      <c r="BL521" s="25"/>
      <c r="BM521" s="25"/>
      <c r="BN521" s="25"/>
      <c r="BO521" s="25"/>
      <c r="BP521" s="25"/>
      <c r="BQ521" s="25"/>
      <c r="BR521" s="25"/>
      <c r="BS521" s="25"/>
      <c r="BT521" s="25"/>
      <c r="BU521" s="25"/>
      <c r="BV521" s="25"/>
    </row>
    <row r="522" spans="1:74" ht="12" customHeight="1" x14ac:dyDescent="0.25">
      <c r="A522" s="27"/>
      <c r="B522" s="43" t="s">
        <v>276</v>
      </c>
      <c r="C522" s="87" t="s">
        <v>1259</v>
      </c>
      <c r="D522" s="88" t="s">
        <v>1260</v>
      </c>
      <c r="E522" s="88" t="s">
        <v>1756</v>
      </c>
      <c r="F522" s="89">
        <v>40593</v>
      </c>
      <c r="G522" s="29">
        <v>503</v>
      </c>
      <c r="H522" s="29" t="s">
        <v>52</v>
      </c>
      <c r="I522" s="90" t="s">
        <v>787</v>
      </c>
      <c r="J522" s="88" t="s">
        <v>822</v>
      </c>
      <c r="K522" s="44" t="s">
        <v>27</v>
      </c>
      <c r="L522" s="36" t="s">
        <v>93</v>
      </c>
      <c r="M522" s="107" t="s">
        <v>2219</v>
      </c>
      <c r="N522" s="32"/>
      <c r="O522" s="30"/>
      <c r="P522" s="33"/>
      <c r="Q522" s="34">
        <f t="shared" si="146"/>
        <v>0</v>
      </c>
      <c r="R522" s="34">
        <f t="shared" si="147"/>
        <v>0</v>
      </c>
      <c r="S522" s="34">
        <f t="shared" si="148"/>
        <v>0</v>
      </c>
      <c r="T522" s="34">
        <f t="shared" si="149"/>
        <v>0</v>
      </c>
      <c r="U522" s="34">
        <f t="shared" si="150"/>
        <v>0</v>
      </c>
      <c r="V522" s="34">
        <f t="shared" si="151"/>
        <v>0</v>
      </c>
      <c r="W522" s="34">
        <f t="shared" si="152"/>
        <v>2</v>
      </c>
      <c r="X522" s="34">
        <f t="shared" si="153"/>
        <v>0</v>
      </c>
      <c r="Y522" s="34">
        <f t="shared" si="154"/>
        <v>0</v>
      </c>
      <c r="Z522" s="34"/>
      <c r="AA522" s="71">
        <v>45577</v>
      </c>
      <c r="AB522" s="20" t="s">
        <v>1338</v>
      </c>
      <c r="AC522" s="21" t="s">
        <v>881</v>
      </c>
      <c r="AD522" s="35" t="s">
        <v>2313</v>
      </c>
      <c r="AE522" s="64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3"/>
      <c r="AQ522" s="23"/>
      <c r="AR522" s="23"/>
      <c r="AS522" s="23"/>
      <c r="AT522" s="23"/>
      <c r="AU522" s="23"/>
      <c r="AV522" s="23"/>
      <c r="AW522" s="23"/>
      <c r="AX522" s="23">
        <v>50</v>
      </c>
      <c r="AY522" s="23"/>
      <c r="AZ522" s="23"/>
      <c r="BA522" s="24"/>
      <c r="BB522" s="24"/>
      <c r="BC522" s="24"/>
      <c r="BD522" s="24"/>
      <c r="BE522" s="24"/>
      <c r="BF522" s="24"/>
      <c r="BG522" s="24"/>
      <c r="BH522" s="24"/>
      <c r="BI522" s="24">
        <v>50</v>
      </c>
      <c r="BJ522" s="24"/>
      <c r="BK522" s="24"/>
      <c r="BL522" s="25"/>
      <c r="BM522" s="25"/>
      <c r="BN522" s="25"/>
      <c r="BO522" s="25"/>
      <c r="BP522" s="25"/>
      <c r="BQ522" s="25"/>
      <c r="BR522" s="25"/>
      <c r="BS522" s="25"/>
      <c r="BT522" s="25">
        <v>100</v>
      </c>
      <c r="BU522" s="25"/>
      <c r="BV522" s="25"/>
    </row>
    <row r="523" spans="1:74" ht="12" customHeight="1" x14ac:dyDescent="0.25">
      <c r="A523" s="27"/>
      <c r="B523" s="43" t="s">
        <v>276</v>
      </c>
      <c r="C523" s="87" t="s">
        <v>1256</v>
      </c>
      <c r="D523" s="88" t="s">
        <v>1257</v>
      </c>
      <c r="E523" s="88" t="s">
        <v>1019</v>
      </c>
      <c r="F523" s="89">
        <v>40846</v>
      </c>
      <c r="G523" s="29">
        <v>500</v>
      </c>
      <c r="H523" s="29" t="s">
        <v>52</v>
      </c>
      <c r="I523" s="90" t="s">
        <v>787</v>
      </c>
      <c r="J523" s="88" t="s">
        <v>822</v>
      </c>
      <c r="K523" s="44" t="s">
        <v>27</v>
      </c>
      <c r="L523" s="36" t="s">
        <v>93</v>
      </c>
      <c r="M523" s="107" t="s">
        <v>2220</v>
      </c>
      <c r="N523" s="32"/>
      <c r="O523" s="30"/>
      <c r="P523" s="33"/>
      <c r="Q523" s="34">
        <f t="shared" si="146"/>
        <v>0</v>
      </c>
      <c r="R523" s="34">
        <f t="shared" si="147"/>
        <v>0</v>
      </c>
      <c r="S523" s="34">
        <f t="shared" si="148"/>
        <v>0</v>
      </c>
      <c r="T523" s="34">
        <f t="shared" si="149"/>
        <v>0</v>
      </c>
      <c r="U523" s="34">
        <f t="shared" si="150"/>
        <v>0</v>
      </c>
      <c r="V523" s="34">
        <f t="shared" si="151"/>
        <v>0</v>
      </c>
      <c r="W523" s="34">
        <f t="shared" si="152"/>
        <v>1</v>
      </c>
      <c r="X523" s="34">
        <f t="shared" si="153"/>
        <v>55</v>
      </c>
      <c r="Y523" s="34">
        <f t="shared" si="154"/>
        <v>0</v>
      </c>
      <c r="Z523" s="34"/>
      <c r="AA523" s="71">
        <v>45577</v>
      </c>
      <c r="AB523" s="20" t="s">
        <v>1338</v>
      </c>
      <c r="AC523" s="21" t="s">
        <v>881</v>
      </c>
      <c r="AD523" s="35" t="s">
        <v>2313</v>
      </c>
      <c r="AE523" s="64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3"/>
      <c r="AQ523" s="23"/>
      <c r="AR523" s="23"/>
      <c r="AS523" s="23"/>
      <c r="AT523" s="23"/>
      <c r="AU523" s="23"/>
      <c r="AV523" s="23"/>
      <c r="AW523" s="23"/>
      <c r="AX523" s="23">
        <v>50</v>
      </c>
      <c r="AY523" s="23"/>
      <c r="AZ523" s="23"/>
      <c r="BA523" s="24"/>
      <c r="BB523" s="24"/>
      <c r="BC523" s="24"/>
      <c r="BD523" s="24"/>
      <c r="BE523" s="24"/>
      <c r="BF523" s="24"/>
      <c r="BG523" s="24"/>
      <c r="BH523" s="24"/>
      <c r="BI523" s="24">
        <v>30</v>
      </c>
      <c r="BJ523" s="24"/>
      <c r="BK523" s="24"/>
      <c r="BL523" s="25"/>
      <c r="BM523" s="25"/>
      <c r="BN523" s="25"/>
      <c r="BO523" s="25"/>
      <c r="BP523" s="25"/>
      <c r="BQ523" s="25"/>
      <c r="BR523" s="25"/>
      <c r="BS523" s="25"/>
      <c r="BT523" s="25">
        <v>75</v>
      </c>
      <c r="BU523" s="25"/>
      <c r="BV523" s="25"/>
    </row>
    <row r="524" spans="1:74" ht="12" customHeight="1" x14ac:dyDescent="0.25">
      <c r="A524" s="27"/>
      <c r="B524" s="43" t="s">
        <v>276</v>
      </c>
      <c r="C524" s="87" t="s">
        <v>1258</v>
      </c>
      <c r="D524" s="88" t="s">
        <v>274</v>
      </c>
      <c r="E524" s="88" t="s">
        <v>759</v>
      </c>
      <c r="F524" s="89">
        <v>40834</v>
      </c>
      <c r="G524" s="29">
        <v>515</v>
      </c>
      <c r="H524" s="29" t="s">
        <v>52</v>
      </c>
      <c r="I524" s="90" t="s">
        <v>787</v>
      </c>
      <c r="J524" s="88" t="s">
        <v>822</v>
      </c>
      <c r="K524" s="44" t="s">
        <v>27</v>
      </c>
      <c r="L524" s="36" t="s">
        <v>93</v>
      </c>
      <c r="M524" s="107" t="s">
        <v>2221</v>
      </c>
      <c r="N524" s="32"/>
      <c r="O524" s="30"/>
      <c r="P524" s="33"/>
      <c r="Q524" s="34">
        <f t="shared" si="146"/>
        <v>0</v>
      </c>
      <c r="R524" s="34">
        <f t="shared" si="147"/>
        <v>0</v>
      </c>
      <c r="S524" s="34">
        <f t="shared" si="148"/>
        <v>0</v>
      </c>
      <c r="T524" s="34">
        <f t="shared" si="149"/>
        <v>0</v>
      </c>
      <c r="U524" s="34">
        <f t="shared" si="150"/>
        <v>0</v>
      </c>
      <c r="V524" s="34">
        <f t="shared" si="151"/>
        <v>0</v>
      </c>
      <c r="W524" s="34">
        <f t="shared" si="152"/>
        <v>1</v>
      </c>
      <c r="X524" s="34">
        <f t="shared" si="153"/>
        <v>50</v>
      </c>
      <c r="Y524" s="34">
        <f t="shared" si="154"/>
        <v>0</v>
      </c>
      <c r="Z524" s="34"/>
      <c r="AA524" s="71">
        <v>45577</v>
      </c>
      <c r="AB524" s="20" t="s">
        <v>1338</v>
      </c>
      <c r="AC524" s="21" t="s">
        <v>881</v>
      </c>
      <c r="AD524" s="35" t="s">
        <v>2313</v>
      </c>
      <c r="AE524" s="64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4"/>
      <c r="BB524" s="24"/>
      <c r="BC524" s="24"/>
      <c r="BD524" s="24"/>
      <c r="BE524" s="24"/>
      <c r="BF524" s="24"/>
      <c r="BG524" s="24"/>
      <c r="BH524" s="24"/>
      <c r="BI524" s="24">
        <v>75</v>
      </c>
      <c r="BJ524" s="24"/>
      <c r="BK524" s="24"/>
      <c r="BL524" s="25"/>
      <c r="BM524" s="25"/>
      <c r="BN524" s="25"/>
      <c r="BO524" s="25"/>
      <c r="BP524" s="25"/>
      <c r="BQ524" s="25"/>
      <c r="BR524" s="25"/>
      <c r="BS524" s="25"/>
      <c r="BT524" s="25">
        <v>75</v>
      </c>
      <c r="BU524" s="25"/>
      <c r="BV524" s="25"/>
    </row>
    <row r="525" spans="1:74" ht="12" customHeight="1" x14ac:dyDescent="0.25">
      <c r="A525" s="27"/>
      <c r="B525" s="43" t="s">
        <v>276</v>
      </c>
      <c r="C525" s="87" t="s">
        <v>1134</v>
      </c>
      <c r="D525" s="88" t="s">
        <v>1135</v>
      </c>
      <c r="E525" s="88" t="s">
        <v>333</v>
      </c>
      <c r="F525" s="89">
        <v>40778</v>
      </c>
      <c r="G525" s="29">
        <v>500</v>
      </c>
      <c r="H525" s="29" t="s">
        <v>52</v>
      </c>
      <c r="I525" s="90" t="s">
        <v>778</v>
      </c>
      <c r="J525" s="88" t="s">
        <v>130</v>
      </c>
      <c r="K525" s="21" t="s">
        <v>27</v>
      </c>
      <c r="L525" s="36" t="s">
        <v>93</v>
      </c>
      <c r="M525" s="107" t="s">
        <v>2222</v>
      </c>
      <c r="N525" s="32"/>
      <c r="O525" s="31"/>
      <c r="P525" s="33"/>
      <c r="Q525" s="34">
        <f t="shared" si="146"/>
        <v>0</v>
      </c>
      <c r="R525" s="34">
        <f t="shared" si="147"/>
        <v>0</v>
      </c>
      <c r="S525" s="34">
        <f t="shared" si="148"/>
        <v>0</v>
      </c>
      <c r="T525" s="34">
        <f t="shared" si="149"/>
        <v>0</v>
      </c>
      <c r="U525" s="34">
        <f t="shared" si="150"/>
        <v>0</v>
      </c>
      <c r="V525" s="34">
        <f t="shared" si="151"/>
        <v>0</v>
      </c>
      <c r="W525" s="34">
        <f t="shared" si="152"/>
        <v>1</v>
      </c>
      <c r="X525" s="34">
        <f t="shared" si="153"/>
        <v>30</v>
      </c>
      <c r="Y525" s="34">
        <f t="shared" si="154"/>
        <v>0</v>
      </c>
      <c r="Z525" s="34"/>
      <c r="AA525" s="71">
        <v>45577</v>
      </c>
      <c r="AB525" s="20" t="s">
        <v>1338</v>
      </c>
      <c r="AC525" s="21" t="s">
        <v>881</v>
      </c>
      <c r="AD525" s="35" t="s">
        <v>2313</v>
      </c>
      <c r="AE525" s="64"/>
      <c r="AF525" s="22"/>
      <c r="AG525" s="22"/>
      <c r="AH525" s="22"/>
      <c r="AI525" s="22"/>
      <c r="AJ525" s="22"/>
      <c r="AK525" s="22"/>
      <c r="AL525" s="22"/>
      <c r="AM525" s="22">
        <v>50</v>
      </c>
      <c r="AN525" s="22"/>
      <c r="AO525" s="22"/>
      <c r="AP525" s="23"/>
      <c r="AQ525" s="23"/>
      <c r="AR525" s="23"/>
      <c r="AS525" s="23"/>
      <c r="AT525" s="23"/>
      <c r="AU525" s="23"/>
      <c r="AV525" s="23"/>
      <c r="AW525" s="23"/>
      <c r="AX525" s="23">
        <v>30</v>
      </c>
      <c r="AY525" s="23"/>
      <c r="AZ525" s="23"/>
      <c r="BA525" s="24"/>
      <c r="BB525" s="24"/>
      <c r="BC525" s="24"/>
      <c r="BD525" s="24"/>
      <c r="BE525" s="24"/>
      <c r="BF525" s="24"/>
      <c r="BG525" s="24"/>
      <c r="BH525" s="24"/>
      <c r="BI525" s="24">
        <v>50</v>
      </c>
      <c r="BJ525" s="24"/>
      <c r="BK525" s="24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</row>
    <row r="526" spans="1:74" ht="12" customHeight="1" x14ac:dyDescent="0.25">
      <c r="A526" s="27"/>
      <c r="B526" s="43" t="s">
        <v>276</v>
      </c>
      <c r="C526" s="96" t="s">
        <v>704</v>
      </c>
      <c r="D526" s="97" t="s">
        <v>705</v>
      </c>
      <c r="E526" s="98" t="s">
        <v>442</v>
      </c>
      <c r="F526" s="99">
        <v>40891</v>
      </c>
      <c r="G526" s="15">
        <v>500</v>
      </c>
      <c r="H526" s="29" t="s">
        <v>52</v>
      </c>
      <c r="I526" s="95" t="s">
        <v>768</v>
      </c>
      <c r="J526" s="98" t="s">
        <v>686</v>
      </c>
      <c r="K526" s="45" t="s">
        <v>27</v>
      </c>
      <c r="L526" s="36" t="s">
        <v>93</v>
      </c>
      <c r="M526" s="107" t="s">
        <v>2223</v>
      </c>
      <c r="N526" s="32"/>
      <c r="O526" s="37"/>
      <c r="P526" s="33"/>
      <c r="Q526" s="34">
        <f t="shared" si="146"/>
        <v>0</v>
      </c>
      <c r="R526" s="34">
        <f t="shared" si="147"/>
        <v>0</v>
      </c>
      <c r="S526" s="34">
        <f t="shared" si="148"/>
        <v>0</v>
      </c>
      <c r="T526" s="34">
        <f t="shared" si="149"/>
        <v>0</v>
      </c>
      <c r="U526" s="34">
        <f t="shared" si="150"/>
        <v>0</v>
      </c>
      <c r="V526" s="34">
        <f t="shared" si="151"/>
        <v>0</v>
      </c>
      <c r="W526" s="34">
        <f t="shared" si="152"/>
        <v>0</v>
      </c>
      <c r="X526" s="34">
        <f t="shared" si="153"/>
        <v>60</v>
      </c>
      <c r="Y526" s="34">
        <f t="shared" si="154"/>
        <v>0</v>
      </c>
      <c r="Z526" s="34"/>
      <c r="AA526" s="71">
        <v>45577</v>
      </c>
      <c r="AB526" s="20" t="s">
        <v>1338</v>
      </c>
      <c r="AC526" s="21" t="s">
        <v>881</v>
      </c>
      <c r="AD526" s="35" t="s">
        <v>2313</v>
      </c>
      <c r="AE526" s="64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3"/>
      <c r="AQ526" s="23"/>
      <c r="AR526" s="23"/>
      <c r="AS526" s="23"/>
      <c r="AT526" s="23"/>
      <c r="AU526" s="23"/>
      <c r="AV526" s="23"/>
      <c r="AW526" s="23"/>
      <c r="AX526" s="23">
        <v>30</v>
      </c>
      <c r="AY526" s="23"/>
      <c r="AZ526" s="23"/>
      <c r="BA526" s="24"/>
      <c r="BB526" s="24"/>
      <c r="BC526" s="24"/>
      <c r="BD526" s="24"/>
      <c r="BE526" s="24"/>
      <c r="BF526" s="24"/>
      <c r="BG526" s="24"/>
      <c r="BH526" s="24"/>
      <c r="BI526" s="24">
        <v>30</v>
      </c>
      <c r="BJ526" s="24"/>
      <c r="BK526" s="24"/>
      <c r="BL526" s="25"/>
      <c r="BM526" s="25"/>
      <c r="BN526" s="25"/>
      <c r="BO526" s="25"/>
      <c r="BP526" s="25"/>
      <c r="BQ526" s="25"/>
      <c r="BR526" s="25"/>
      <c r="BS526" s="25"/>
      <c r="BT526" s="25"/>
      <c r="BU526" s="25"/>
      <c r="BV526" s="25"/>
    </row>
    <row r="527" spans="1:74" ht="12" customHeight="1" x14ac:dyDescent="0.25">
      <c r="A527" s="27"/>
      <c r="B527" s="43" t="s">
        <v>276</v>
      </c>
      <c r="C527" s="87" t="s">
        <v>1253</v>
      </c>
      <c r="D527" s="88" t="s">
        <v>1254</v>
      </c>
      <c r="E527" s="88" t="s">
        <v>1255</v>
      </c>
      <c r="F527" s="89">
        <v>40891</v>
      </c>
      <c r="G527" s="29">
        <v>500</v>
      </c>
      <c r="H527" s="29" t="s">
        <v>52</v>
      </c>
      <c r="I527" s="90" t="s">
        <v>768</v>
      </c>
      <c r="J527" s="88" t="s">
        <v>686</v>
      </c>
      <c r="K527" s="44" t="s">
        <v>27</v>
      </c>
      <c r="L527" s="36" t="s">
        <v>93</v>
      </c>
      <c r="M527" s="107" t="s">
        <v>2224</v>
      </c>
      <c r="N527" s="32"/>
      <c r="O527" s="30"/>
      <c r="P527" s="33"/>
      <c r="Q527" s="34">
        <f t="shared" si="146"/>
        <v>0</v>
      </c>
      <c r="R527" s="34">
        <f t="shared" si="147"/>
        <v>0</v>
      </c>
      <c r="S527" s="34">
        <f t="shared" si="148"/>
        <v>0</v>
      </c>
      <c r="T527" s="34">
        <f t="shared" si="149"/>
        <v>0</v>
      </c>
      <c r="U527" s="34">
        <f t="shared" si="150"/>
        <v>0</v>
      </c>
      <c r="V527" s="34">
        <f t="shared" si="151"/>
        <v>0</v>
      </c>
      <c r="W527" s="34">
        <f t="shared" si="152"/>
        <v>0</v>
      </c>
      <c r="X527" s="34">
        <f t="shared" si="153"/>
        <v>45</v>
      </c>
      <c r="Y527" s="34">
        <f t="shared" si="154"/>
        <v>0</v>
      </c>
      <c r="Z527" s="34"/>
      <c r="AA527" s="71">
        <v>45577</v>
      </c>
      <c r="AB527" s="20" t="s">
        <v>1338</v>
      </c>
      <c r="AC527" s="21" t="s">
        <v>881</v>
      </c>
      <c r="AD527" s="35" t="s">
        <v>2313</v>
      </c>
      <c r="AE527" s="64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3"/>
      <c r="AQ527" s="23"/>
      <c r="AR527" s="23"/>
      <c r="AS527" s="23"/>
      <c r="AT527" s="23"/>
      <c r="AU527" s="23"/>
      <c r="AV527" s="23"/>
      <c r="AW527" s="23"/>
      <c r="AX527" s="23">
        <v>15</v>
      </c>
      <c r="AY527" s="23"/>
      <c r="AZ527" s="23"/>
      <c r="BA527" s="24"/>
      <c r="BB527" s="24"/>
      <c r="BC527" s="24"/>
      <c r="BD527" s="24"/>
      <c r="BE527" s="24"/>
      <c r="BF527" s="24"/>
      <c r="BG527" s="24"/>
      <c r="BH527" s="24"/>
      <c r="BI527" s="24">
        <v>15</v>
      </c>
      <c r="BJ527" s="24"/>
      <c r="BK527" s="24"/>
      <c r="BL527" s="25"/>
      <c r="BM527" s="25"/>
      <c r="BN527" s="25"/>
      <c r="BO527" s="25"/>
      <c r="BP527" s="25"/>
      <c r="BQ527" s="25"/>
      <c r="BR527" s="25"/>
      <c r="BS527" s="25"/>
      <c r="BT527" s="25">
        <v>15</v>
      </c>
      <c r="BU527" s="25"/>
      <c r="BV527" s="25"/>
    </row>
    <row r="528" spans="1:74" ht="12" customHeight="1" x14ac:dyDescent="0.25">
      <c r="A528" s="27"/>
      <c r="B528" s="43" t="s">
        <v>276</v>
      </c>
      <c r="C528" s="87" t="s">
        <v>2299</v>
      </c>
      <c r="D528" s="88" t="s">
        <v>2300</v>
      </c>
      <c r="E528" s="88" t="s">
        <v>344</v>
      </c>
      <c r="F528" s="89">
        <v>40395</v>
      </c>
      <c r="G528" s="189">
        <v>667</v>
      </c>
      <c r="H528" s="29" t="s">
        <v>48</v>
      </c>
      <c r="I528" s="90" t="s">
        <v>772</v>
      </c>
      <c r="J528" s="88" t="s">
        <v>189</v>
      </c>
      <c r="K528" s="44" t="s">
        <v>27</v>
      </c>
      <c r="L528" s="36" t="s">
        <v>93</v>
      </c>
      <c r="M528" s="107" t="s">
        <v>2225</v>
      </c>
      <c r="N528" s="32"/>
      <c r="O528" s="30"/>
      <c r="P528" s="33"/>
      <c r="Q528" s="34"/>
      <c r="R528" s="34"/>
      <c r="S528" s="34"/>
      <c r="T528" s="34"/>
      <c r="U528" s="34"/>
      <c r="V528" s="34"/>
      <c r="W528" s="34"/>
      <c r="X528" s="34"/>
      <c r="Y528" s="34"/>
      <c r="Z528" s="34"/>
      <c r="AA528" s="71">
        <v>45577</v>
      </c>
      <c r="AB528" s="20" t="s">
        <v>1338</v>
      </c>
      <c r="AC528" s="21" t="s">
        <v>881</v>
      </c>
      <c r="AD528" s="35" t="s">
        <v>2313</v>
      </c>
      <c r="AE528" s="64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4"/>
      <c r="BB528" s="24"/>
      <c r="BC528" s="24"/>
      <c r="BD528" s="24"/>
      <c r="BE528" s="24"/>
      <c r="BF528" s="24"/>
      <c r="BG528" s="24"/>
      <c r="BH528" s="24"/>
      <c r="BI528" s="24"/>
      <c r="BJ528" s="24"/>
      <c r="BK528" s="24"/>
      <c r="BL528" s="25"/>
      <c r="BM528" s="25"/>
      <c r="BN528" s="25"/>
      <c r="BO528" s="25"/>
      <c r="BP528" s="25"/>
      <c r="BQ528" s="25"/>
      <c r="BR528" s="25"/>
      <c r="BS528" s="25"/>
      <c r="BT528" s="25"/>
      <c r="BU528" s="25"/>
      <c r="BV528" s="25"/>
    </row>
    <row r="529" spans="1:74" ht="12" customHeight="1" x14ac:dyDescent="0.25">
      <c r="A529" s="27"/>
      <c r="B529" s="43" t="s">
        <v>276</v>
      </c>
      <c r="C529" s="92" t="s">
        <v>1737</v>
      </c>
      <c r="D529" s="93" t="s">
        <v>309</v>
      </c>
      <c r="E529" s="94" t="s">
        <v>759</v>
      </c>
      <c r="F529" s="91">
        <v>40425</v>
      </c>
      <c r="G529" s="191">
        <v>574</v>
      </c>
      <c r="H529" s="14" t="s">
        <v>48</v>
      </c>
      <c r="I529" s="95" t="s">
        <v>792</v>
      </c>
      <c r="J529" s="94" t="s">
        <v>793</v>
      </c>
      <c r="K529" s="44" t="s">
        <v>27</v>
      </c>
      <c r="L529" s="36" t="s">
        <v>93</v>
      </c>
      <c r="M529" s="107" t="s">
        <v>2226</v>
      </c>
      <c r="N529" s="65"/>
      <c r="O529" s="41"/>
      <c r="P529" s="33"/>
      <c r="Q529" s="34"/>
      <c r="R529" s="34"/>
      <c r="S529" s="34"/>
      <c r="T529" s="34"/>
      <c r="U529" s="34"/>
      <c r="V529" s="34"/>
      <c r="W529" s="34"/>
      <c r="X529" s="34"/>
      <c r="Y529" s="34"/>
      <c r="Z529" s="34"/>
      <c r="AA529" s="71">
        <v>45577</v>
      </c>
      <c r="AB529" s="20" t="s">
        <v>1338</v>
      </c>
      <c r="AC529" s="21" t="s">
        <v>881</v>
      </c>
      <c r="AD529" s="35" t="s">
        <v>2313</v>
      </c>
      <c r="AE529" s="64"/>
      <c r="AF529" s="22"/>
      <c r="AG529" s="22"/>
      <c r="AH529" s="22"/>
      <c r="AI529" s="22"/>
      <c r="AJ529" s="22">
        <v>7</v>
      </c>
      <c r="AK529" s="22"/>
      <c r="AL529" s="22"/>
      <c r="AM529" s="22"/>
      <c r="AN529" s="22"/>
      <c r="AO529" s="22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4"/>
      <c r="BB529" s="24"/>
      <c r="BC529" s="24"/>
      <c r="BD529" s="24"/>
      <c r="BE529" s="24"/>
      <c r="BF529" s="24"/>
      <c r="BG529" s="24"/>
      <c r="BH529" s="24">
        <v>100</v>
      </c>
      <c r="BI529" s="24"/>
      <c r="BJ529" s="24"/>
      <c r="BK529" s="24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</row>
    <row r="530" spans="1:74" ht="12" customHeight="1" x14ac:dyDescent="0.25">
      <c r="A530" s="27"/>
      <c r="B530" s="43" t="s">
        <v>276</v>
      </c>
      <c r="C530" s="87" t="s">
        <v>1699</v>
      </c>
      <c r="D530" s="88" t="s">
        <v>1700</v>
      </c>
      <c r="E530" s="88" t="s">
        <v>325</v>
      </c>
      <c r="F530" s="89">
        <v>40606</v>
      </c>
      <c r="G530" s="189">
        <v>571</v>
      </c>
      <c r="H530" s="29" t="s">
        <v>52</v>
      </c>
      <c r="I530" s="90" t="s">
        <v>1621</v>
      </c>
      <c r="J530" s="88" t="s">
        <v>1622</v>
      </c>
      <c r="K530" s="44" t="s">
        <v>27</v>
      </c>
      <c r="L530" s="36" t="s">
        <v>93</v>
      </c>
      <c r="M530" s="107" t="s">
        <v>2227</v>
      </c>
      <c r="N530" s="32"/>
      <c r="O530" s="37"/>
      <c r="P530" s="33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71">
        <v>45577</v>
      </c>
      <c r="AB530" s="20" t="s">
        <v>1338</v>
      </c>
      <c r="AC530" s="21" t="s">
        <v>881</v>
      </c>
      <c r="AD530" s="35" t="s">
        <v>2313</v>
      </c>
      <c r="AE530" s="64"/>
      <c r="AF530" s="22"/>
      <c r="AG530" s="22"/>
      <c r="AH530" s="22"/>
      <c r="AI530" s="22"/>
      <c r="AJ530" s="22"/>
      <c r="AK530" s="22"/>
      <c r="AL530" s="22"/>
      <c r="AM530" s="22">
        <v>15</v>
      </c>
      <c r="AN530" s="22"/>
      <c r="AO530" s="22"/>
      <c r="AP530" s="23"/>
      <c r="AQ530" s="23"/>
      <c r="AR530" s="23"/>
      <c r="AS530" s="23"/>
      <c r="AT530" s="23"/>
      <c r="AU530" s="23"/>
      <c r="AV530" s="23"/>
      <c r="AW530" s="23"/>
      <c r="AX530" s="23"/>
      <c r="AY530" s="23"/>
      <c r="AZ530" s="23"/>
      <c r="BA530" s="24"/>
      <c r="BB530" s="24"/>
      <c r="BC530" s="24"/>
      <c r="BD530" s="24"/>
      <c r="BE530" s="24"/>
      <c r="BF530" s="24"/>
      <c r="BG530" s="24"/>
      <c r="BH530" s="24"/>
      <c r="BI530" s="24">
        <v>100</v>
      </c>
      <c r="BJ530" s="24"/>
      <c r="BK530" s="24"/>
      <c r="BL530" s="25"/>
      <c r="BM530" s="25"/>
      <c r="BN530" s="25"/>
      <c r="BO530" s="25"/>
      <c r="BP530" s="25"/>
      <c r="BQ530" s="25"/>
      <c r="BR530" s="25"/>
      <c r="BS530" s="25">
        <v>22</v>
      </c>
      <c r="BT530" s="25"/>
      <c r="BU530" s="25"/>
      <c r="BV530" s="25"/>
    </row>
    <row r="531" spans="1:74" ht="12" customHeight="1" x14ac:dyDescent="0.25">
      <c r="A531" s="27"/>
      <c r="B531" s="43" t="s">
        <v>276</v>
      </c>
      <c r="C531" s="92" t="s">
        <v>1707</v>
      </c>
      <c r="D531" s="93" t="s">
        <v>1708</v>
      </c>
      <c r="E531" s="94" t="s">
        <v>1709</v>
      </c>
      <c r="F531" s="91">
        <v>40234</v>
      </c>
      <c r="G531" s="191">
        <v>570</v>
      </c>
      <c r="H531" s="14" t="s">
        <v>48</v>
      </c>
      <c r="I531" s="95" t="s">
        <v>781</v>
      </c>
      <c r="J531" s="94" t="s">
        <v>75</v>
      </c>
      <c r="K531" s="44" t="s">
        <v>27</v>
      </c>
      <c r="L531" s="36" t="s">
        <v>93</v>
      </c>
      <c r="M531" s="107" t="s">
        <v>2228</v>
      </c>
      <c r="N531" s="65"/>
      <c r="O531" s="30"/>
      <c r="P531" s="33"/>
      <c r="Q531" s="34"/>
      <c r="R531" s="34"/>
      <c r="S531" s="34"/>
      <c r="T531" s="34"/>
      <c r="U531" s="34"/>
      <c r="V531" s="34"/>
      <c r="W531" s="34"/>
      <c r="X531" s="34"/>
      <c r="Y531" s="34"/>
      <c r="Z531" s="34"/>
      <c r="AA531" s="71">
        <v>45577</v>
      </c>
      <c r="AB531" s="20" t="s">
        <v>1338</v>
      </c>
      <c r="AC531" s="21" t="s">
        <v>881</v>
      </c>
      <c r="AD531" s="35" t="s">
        <v>2313</v>
      </c>
      <c r="AE531" s="64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3"/>
      <c r="AQ531" s="23"/>
      <c r="AR531" s="23"/>
      <c r="AS531" s="23"/>
      <c r="AT531" s="23"/>
      <c r="AU531" s="23"/>
      <c r="AV531" s="23"/>
      <c r="AW531" s="23"/>
      <c r="AX531" s="23"/>
      <c r="AY531" s="23"/>
      <c r="AZ531" s="23"/>
      <c r="BA531" s="24"/>
      <c r="BB531" s="24"/>
      <c r="BC531" s="24"/>
      <c r="BD531" s="24"/>
      <c r="BE531" s="24"/>
      <c r="BF531" s="24"/>
      <c r="BG531" s="24"/>
      <c r="BH531" s="24"/>
      <c r="BI531" s="24"/>
      <c r="BJ531" s="24"/>
      <c r="BK531" s="24"/>
      <c r="BL531" s="25"/>
      <c r="BM531" s="25"/>
      <c r="BN531" s="25"/>
      <c r="BO531" s="25"/>
      <c r="BP531" s="25"/>
      <c r="BQ531" s="25"/>
      <c r="BR531" s="25"/>
      <c r="BS531" s="25"/>
      <c r="BT531" s="25"/>
      <c r="BU531" s="25"/>
      <c r="BV531" s="25"/>
    </row>
    <row r="532" spans="1:74" ht="12" customHeight="1" x14ac:dyDescent="0.25">
      <c r="A532" s="27"/>
      <c r="B532" s="43" t="s">
        <v>276</v>
      </c>
      <c r="C532" s="96" t="s">
        <v>1715</v>
      </c>
      <c r="D532" s="97" t="s">
        <v>1716</v>
      </c>
      <c r="E532" s="98" t="s">
        <v>1173</v>
      </c>
      <c r="F532" s="99">
        <v>40824</v>
      </c>
      <c r="G532" s="190">
        <v>561</v>
      </c>
      <c r="H532" s="29" t="s">
        <v>52</v>
      </c>
      <c r="I532" s="95" t="s">
        <v>893</v>
      </c>
      <c r="J532" s="98" t="s">
        <v>186</v>
      </c>
      <c r="K532" s="45" t="s">
        <v>27</v>
      </c>
      <c r="L532" s="36" t="s">
        <v>93</v>
      </c>
      <c r="M532" s="107" t="s">
        <v>2229</v>
      </c>
      <c r="N532" s="32"/>
      <c r="O532" s="37"/>
      <c r="P532" s="33"/>
      <c r="Q532" s="34"/>
      <c r="R532" s="34"/>
      <c r="S532" s="34"/>
      <c r="T532" s="34"/>
      <c r="U532" s="34"/>
      <c r="V532" s="34"/>
      <c r="W532" s="34"/>
      <c r="X532" s="34"/>
      <c r="Y532" s="34"/>
      <c r="Z532" s="34"/>
      <c r="AA532" s="71">
        <v>45577</v>
      </c>
      <c r="AB532" s="20" t="s">
        <v>1338</v>
      </c>
      <c r="AC532" s="21" t="s">
        <v>881</v>
      </c>
      <c r="AD532" s="35" t="s">
        <v>2313</v>
      </c>
      <c r="AE532" s="64"/>
      <c r="AF532" s="22"/>
      <c r="AG532" s="22"/>
      <c r="AH532" s="22"/>
      <c r="AI532" s="22"/>
      <c r="AJ532" s="22"/>
      <c r="AK532" s="22"/>
      <c r="AL532" s="22"/>
      <c r="AM532" s="22">
        <v>30</v>
      </c>
      <c r="AN532" s="22"/>
      <c r="AO532" s="22"/>
      <c r="AP532" s="23"/>
      <c r="AQ532" s="23"/>
      <c r="AR532" s="23"/>
      <c r="AS532" s="23"/>
      <c r="AT532" s="23"/>
      <c r="AU532" s="23"/>
      <c r="AV532" s="23"/>
      <c r="AW532" s="23"/>
      <c r="AX532" s="23">
        <v>100</v>
      </c>
      <c r="AY532" s="23"/>
      <c r="AZ532" s="23"/>
      <c r="BA532" s="24"/>
      <c r="BB532" s="24"/>
      <c r="BC532" s="24"/>
      <c r="BD532" s="24"/>
      <c r="BE532" s="24"/>
      <c r="BF532" s="24"/>
      <c r="BG532" s="24"/>
      <c r="BH532" s="24">
        <v>4</v>
      </c>
      <c r="BI532" s="24"/>
      <c r="BJ532" s="24"/>
      <c r="BK532" s="24"/>
      <c r="BL532" s="25"/>
      <c r="BM532" s="25"/>
      <c r="BN532" s="25"/>
      <c r="BO532" s="25"/>
      <c r="BP532" s="25"/>
      <c r="BQ532" s="25"/>
      <c r="BR532" s="25"/>
      <c r="BS532" s="25"/>
      <c r="BT532" s="25">
        <v>50</v>
      </c>
      <c r="BU532" s="25"/>
      <c r="BV532" s="25"/>
    </row>
    <row r="533" spans="1:74" ht="12" customHeight="1" x14ac:dyDescent="0.25">
      <c r="A533" s="27"/>
      <c r="B533" s="43" t="s">
        <v>276</v>
      </c>
      <c r="C533" s="87" t="s">
        <v>1772</v>
      </c>
      <c r="D533" s="88" t="s">
        <v>1773</v>
      </c>
      <c r="E533" s="88" t="s">
        <v>1577</v>
      </c>
      <c r="F533" s="89">
        <v>40703</v>
      </c>
      <c r="G533" s="189">
        <v>545</v>
      </c>
      <c r="H533" s="29" t="s">
        <v>52</v>
      </c>
      <c r="I533" s="90" t="s">
        <v>772</v>
      </c>
      <c r="J533" s="88" t="s">
        <v>189</v>
      </c>
      <c r="K533" s="44" t="s">
        <v>27</v>
      </c>
      <c r="L533" s="36" t="s">
        <v>93</v>
      </c>
      <c r="M533" s="107" t="s">
        <v>2230</v>
      </c>
      <c r="N533" s="32"/>
      <c r="O533" s="30"/>
      <c r="P533" s="33"/>
      <c r="Q533" s="34"/>
      <c r="R533" s="34"/>
      <c r="S533" s="34"/>
      <c r="T533" s="34"/>
      <c r="U533" s="34"/>
      <c r="V533" s="34"/>
      <c r="W533" s="34"/>
      <c r="X533" s="34"/>
      <c r="Y533" s="34"/>
      <c r="Z533" s="34"/>
      <c r="AA533" s="71">
        <v>45577</v>
      </c>
      <c r="AB533" s="20" t="s">
        <v>1338</v>
      </c>
      <c r="AC533" s="21" t="s">
        <v>881</v>
      </c>
      <c r="AD533" s="35" t="s">
        <v>2313</v>
      </c>
      <c r="AE533" s="64"/>
      <c r="AF533" s="22"/>
      <c r="AG533" s="22"/>
      <c r="AH533" s="22"/>
      <c r="AI533" s="22"/>
      <c r="AJ533" s="22"/>
      <c r="AK533" s="22"/>
      <c r="AL533" s="22"/>
      <c r="AM533" s="22">
        <v>2</v>
      </c>
      <c r="AN533" s="22"/>
      <c r="AO533" s="22"/>
      <c r="AP533" s="23"/>
      <c r="AQ533" s="23"/>
      <c r="AR533" s="23"/>
      <c r="AS533" s="23"/>
      <c r="AT533" s="23"/>
      <c r="AU533" s="23"/>
      <c r="AV533" s="23"/>
      <c r="AW533" s="23"/>
      <c r="AX533" s="23"/>
      <c r="AY533" s="23"/>
      <c r="AZ533" s="23"/>
      <c r="BA533" s="24"/>
      <c r="BB533" s="24"/>
      <c r="BC533" s="24"/>
      <c r="BD533" s="24"/>
      <c r="BE533" s="24"/>
      <c r="BF533" s="24"/>
      <c r="BG533" s="24"/>
      <c r="BH533" s="24"/>
      <c r="BI533" s="24"/>
      <c r="BJ533" s="24"/>
      <c r="BK533" s="24"/>
      <c r="BL533" s="25"/>
      <c r="BM533" s="25"/>
      <c r="BN533" s="25"/>
      <c r="BO533" s="25"/>
      <c r="BP533" s="25"/>
      <c r="BQ533" s="25"/>
      <c r="BR533" s="25"/>
      <c r="BS533" s="25"/>
      <c r="BT533" s="25"/>
      <c r="BU533" s="25"/>
      <c r="BV533" s="25"/>
    </row>
    <row r="534" spans="1:74" ht="12" customHeight="1" x14ac:dyDescent="0.25">
      <c r="A534" s="27"/>
      <c r="B534" s="43" t="s">
        <v>276</v>
      </c>
      <c r="C534" s="96" t="s">
        <v>1725</v>
      </c>
      <c r="D534" s="97" t="s">
        <v>1726</v>
      </c>
      <c r="E534" s="98" t="s">
        <v>1727</v>
      </c>
      <c r="F534" s="99">
        <v>40410</v>
      </c>
      <c r="G534" s="190">
        <v>527</v>
      </c>
      <c r="H534" s="29" t="s">
        <v>48</v>
      </c>
      <c r="I534" s="90" t="s">
        <v>787</v>
      </c>
      <c r="J534" s="98" t="s">
        <v>822</v>
      </c>
      <c r="K534" s="45" t="s">
        <v>27</v>
      </c>
      <c r="L534" s="36" t="s">
        <v>93</v>
      </c>
      <c r="M534" s="107" t="s">
        <v>2231</v>
      </c>
      <c r="N534" s="32"/>
      <c r="O534" s="21"/>
      <c r="P534" s="51"/>
      <c r="Q534" s="34"/>
      <c r="R534" s="34"/>
      <c r="S534" s="34"/>
      <c r="T534" s="34"/>
      <c r="U534" s="34"/>
      <c r="V534" s="34"/>
      <c r="W534" s="34"/>
      <c r="X534" s="34"/>
      <c r="Y534" s="34"/>
      <c r="Z534" s="34"/>
      <c r="AA534" s="71">
        <v>45577</v>
      </c>
      <c r="AB534" s="20" t="s">
        <v>1338</v>
      </c>
      <c r="AC534" s="21" t="s">
        <v>881</v>
      </c>
      <c r="AD534" s="35" t="s">
        <v>2313</v>
      </c>
      <c r="AE534" s="64"/>
      <c r="AF534" s="22"/>
      <c r="AG534" s="22"/>
      <c r="AH534" s="22"/>
      <c r="AI534" s="22"/>
      <c r="AJ534" s="22"/>
      <c r="AK534" s="22"/>
      <c r="AL534" s="22"/>
      <c r="AM534" s="22">
        <v>30</v>
      </c>
      <c r="AN534" s="22"/>
      <c r="AO534" s="22"/>
      <c r="AP534" s="23"/>
      <c r="AQ534" s="23"/>
      <c r="AR534" s="23"/>
      <c r="AS534" s="23"/>
      <c r="AT534" s="23"/>
      <c r="AU534" s="23"/>
      <c r="AV534" s="23"/>
      <c r="AW534" s="23"/>
      <c r="AX534" s="23">
        <v>15</v>
      </c>
      <c r="AY534" s="23"/>
      <c r="AZ534" s="23"/>
      <c r="BA534" s="24"/>
      <c r="BB534" s="24"/>
      <c r="BC534" s="24"/>
      <c r="BD534" s="24"/>
      <c r="BE534" s="24"/>
      <c r="BF534" s="24"/>
      <c r="BG534" s="24"/>
      <c r="BH534" s="24"/>
      <c r="BI534" s="24"/>
      <c r="BJ534" s="24"/>
      <c r="BK534" s="24"/>
      <c r="BL534" s="25"/>
      <c r="BM534" s="25"/>
      <c r="BN534" s="25"/>
      <c r="BO534" s="25"/>
      <c r="BP534" s="25"/>
      <c r="BQ534" s="25"/>
      <c r="BR534" s="25"/>
      <c r="BS534" s="25"/>
      <c r="BT534" s="25">
        <v>50</v>
      </c>
      <c r="BU534" s="25"/>
      <c r="BV534" s="25"/>
    </row>
    <row r="535" spans="1:74" ht="12" customHeight="1" x14ac:dyDescent="0.25">
      <c r="A535" s="27"/>
      <c r="B535" s="43" t="s">
        <v>276</v>
      </c>
      <c r="C535" s="96" t="s">
        <v>1765</v>
      </c>
      <c r="D535" s="97" t="s">
        <v>1766</v>
      </c>
      <c r="E535" s="98" t="s">
        <v>139</v>
      </c>
      <c r="F535" s="99">
        <v>40645</v>
      </c>
      <c r="G535" s="190">
        <v>523</v>
      </c>
      <c r="H535" s="14" t="s">
        <v>52</v>
      </c>
      <c r="I535" s="95" t="s">
        <v>1621</v>
      </c>
      <c r="J535" s="98" t="s">
        <v>1622</v>
      </c>
      <c r="K535" s="45" t="s">
        <v>27</v>
      </c>
      <c r="L535" s="36" t="s">
        <v>93</v>
      </c>
      <c r="M535" s="107" t="s">
        <v>2232</v>
      </c>
      <c r="N535" s="65"/>
      <c r="O535" s="30"/>
      <c r="P535" s="33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71">
        <v>45577</v>
      </c>
      <c r="AB535" s="20" t="s">
        <v>1338</v>
      </c>
      <c r="AC535" s="21" t="s">
        <v>881</v>
      </c>
      <c r="AD535" s="35" t="s">
        <v>2313</v>
      </c>
      <c r="AE535" s="64"/>
      <c r="AF535" s="22"/>
      <c r="AG535" s="22"/>
      <c r="AH535" s="22"/>
      <c r="AI535" s="22"/>
      <c r="AJ535" s="22"/>
      <c r="AK535" s="22">
        <v>42</v>
      </c>
      <c r="AL535" s="22"/>
      <c r="AM535" s="22"/>
      <c r="AN535" s="22"/>
      <c r="AO535" s="22"/>
      <c r="AP535" s="23"/>
      <c r="AQ535" s="23"/>
      <c r="AR535" s="23"/>
      <c r="AS535" s="23"/>
      <c r="AT535" s="23"/>
      <c r="AU535" s="23"/>
      <c r="AV535" s="23">
        <v>17</v>
      </c>
      <c r="AW535" s="23"/>
      <c r="AX535" s="23"/>
      <c r="AY535" s="23"/>
      <c r="AZ535" s="23"/>
      <c r="BA535" s="24"/>
      <c r="BB535" s="24"/>
      <c r="BC535" s="24"/>
      <c r="BD535" s="24"/>
      <c r="BE535" s="24"/>
      <c r="BF535" s="24"/>
      <c r="BG535" s="24">
        <v>37</v>
      </c>
      <c r="BH535" s="24"/>
      <c r="BI535" s="24"/>
      <c r="BJ535" s="24"/>
      <c r="BK535" s="24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</row>
    <row r="536" spans="1:74" ht="12" customHeight="1" x14ac:dyDescent="0.25">
      <c r="A536" s="27"/>
      <c r="B536" s="43" t="s">
        <v>276</v>
      </c>
      <c r="C536" s="92" t="s">
        <v>1735</v>
      </c>
      <c r="D536" s="93" t="s">
        <v>1736</v>
      </c>
      <c r="E536" s="94" t="s">
        <v>229</v>
      </c>
      <c r="F536" s="91">
        <v>40554</v>
      </c>
      <c r="G536" s="191">
        <v>521</v>
      </c>
      <c r="H536" s="14" t="s">
        <v>52</v>
      </c>
      <c r="I536" s="95" t="s">
        <v>777</v>
      </c>
      <c r="J536" s="94" t="s">
        <v>213</v>
      </c>
      <c r="K536" s="44" t="s">
        <v>27</v>
      </c>
      <c r="L536" s="36" t="s">
        <v>93</v>
      </c>
      <c r="M536" s="107" t="s">
        <v>2233</v>
      </c>
      <c r="N536" s="65"/>
      <c r="O536" s="37"/>
      <c r="P536" s="33"/>
      <c r="Q536" s="34"/>
      <c r="R536" s="34"/>
      <c r="S536" s="34"/>
      <c r="T536" s="34"/>
      <c r="U536" s="34"/>
      <c r="V536" s="34"/>
      <c r="W536" s="34"/>
      <c r="X536" s="34"/>
      <c r="Y536" s="34"/>
      <c r="Z536" s="34"/>
      <c r="AA536" s="71">
        <v>45577</v>
      </c>
      <c r="AB536" s="20" t="s">
        <v>1338</v>
      </c>
      <c r="AC536" s="21" t="s">
        <v>881</v>
      </c>
      <c r="AD536" s="35" t="s">
        <v>2313</v>
      </c>
      <c r="AE536" s="64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4"/>
      <c r="BB536" s="24"/>
      <c r="BC536" s="24"/>
      <c r="BD536" s="24"/>
      <c r="BE536" s="24"/>
      <c r="BF536" s="24"/>
      <c r="BG536" s="24"/>
      <c r="BH536" s="24"/>
      <c r="BI536" s="24"/>
      <c r="BJ536" s="24"/>
      <c r="BK536" s="24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</row>
    <row r="537" spans="1:74" ht="12" customHeight="1" x14ac:dyDescent="0.25">
      <c r="A537" s="27"/>
      <c r="B537" s="43" t="s">
        <v>276</v>
      </c>
      <c r="C537" s="96" t="s">
        <v>1696</v>
      </c>
      <c r="D537" s="97" t="s">
        <v>1697</v>
      </c>
      <c r="E537" s="98" t="s">
        <v>73</v>
      </c>
      <c r="F537" s="99">
        <v>40717</v>
      </c>
      <c r="G537" s="190">
        <v>519</v>
      </c>
      <c r="H537" s="29" t="s">
        <v>52</v>
      </c>
      <c r="I537" s="90" t="s">
        <v>792</v>
      </c>
      <c r="J537" s="98" t="s">
        <v>793</v>
      </c>
      <c r="K537" s="45" t="s">
        <v>27</v>
      </c>
      <c r="L537" s="36" t="s">
        <v>93</v>
      </c>
      <c r="M537" s="107" t="s">
        <v>2234</v>
      </c>
      <c r="N537" s="32"/>
      <c r="O537" s="21"/>
      <c r="P537" s="51"/>
      <c r="Q537" s="34"/>
      <c r="R537" s="34"/>
      <c r="S537" s="34"/>
      <c r="T537" s="34"/>
      <c r="U537" s="34"/>
      <c r="V537" s="34"/>
      <c r="W537" s="34"/>
      <c r="X537" s="34"/>
      <c r="Y537" s="34"/>
      <c r="Z537" s="34"/>
      <c r="AA537" s="71">
        <v>45577</v>
      </c>
      <c r="AB537" s="20" t="s">
        <v>1338</v>
      </c>
      <c r="AC537" s="21" t="s">
        <v>881</v>
      </c>
      <c r="AD537" s="35" t="s">
        <v>2313</v>
      </c>
      <c r="AE537" s="64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5"/>
      <c r="BM537" s="25"/>
      <c r="BN537" s="25"/>
      <c r="BO537" s="25"/>
      <c r="BP537" s="25"/>
      <c r="BQ537" s="25"/>
      <c r="BR537" s="25"/>
      <c r="BS537" s="25"/>
      <c r="BT537" s="25"/>
      <c r="BU537" s="25"/>
      <c r="BV537" s="25"/>
    </row>
    <row r="538" spans="1:74" ht="12" customHeight="1" x14ac:dyDescent="0.25">
      <c r="A538" s="27"/>
      <c r="B538" s="43" t="s">
        <v>276</v>
      </c>
      <c r="C538" s="35" t="s">
        <v>1755</v>
      </c>
      <c r="D538" s="101" t="s">
        <v>1503</v>
      </c>
      <c r="E538" s="101" t="s">
        <v>1420</v>
      </c>
      <c r="F538" s="102">
        <v>40849</v>
      </c>
      <c r="G538" s="188">
        <v>517</v>
      </c>
      <c r="H538" s="29" t="s">
        <v>52</v>
      </c>
      <c r="I538" s="100" t="s">
        <v>805</v>
      </c>
      <c r="J538" s="101" t="s">
        <v>471</v>
      </c>
      <c r="K538" s="44" t="s">
        <v>27</v>
      </c>
      <c r="L538" s="36" t="s">
        <v>93</v>
      </c>
      <c r="M538" s="107" t="s">
        <v>2235</v>
      </c>
      <c r="N538" s="32"/>
      <c r="O538" s="49"/>
      <c r="P538" s="33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71">
        <v>45577</v>
      </c>
      <c r="AB538" s="20" t="s">
        <v>1338</v>
      </c>
      <c r="AC538" s="21" t="s">
        <v>881</v>
      </c>
      <c r="AD538" s="35" t="s">
        <v>2313</v>
      </c>
      <c r="AE538" s="64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</row>
    <row r="539" spans="1:74" ht="12" customHeight="1" x14ac:dyDescent="0.25">
      <c r="A539" s="27"/>
      <c r="B539" s="43" t="s">
        <v>276</v>
      </c>
      <c r="C539" s="92" t="s">
        <v>1732</v>
      </c>
      <c r="D539" s="93" t="s">
        <v>1733</v>
      </c>
      <c r="E539" s="94" t="s">
        <v>1734</v>
      </c>
      <c r="F539" s="91">
        <v>40788</v>
      </c>
      <c r="G539" s="191">
        <v>506</v>
      </c>
      <c r="H539" s="14" t="s">
        <v>52</v>
      </c>
      <c r="I539" s="95" t="s">
        <v>816</v>
      </c>
      <c r="J539" s="94" t="s">
        <v>79</v>
      </c>
      <c r="K539" s="44" t="s">
        <v>27</v>
      </c>
      <c r="L539" s="36" t="s">
        <v>93</v>
      </c>
      <c r="M539" s="107" t="s">
        <v>2236</v>
      </c>
      <c r="N539" s="65"/>
      <c r="O539" s="30"/>
      <c r="P539" s="33"/>
      <c r="Q539" s="34"/>
      <c r="R539" s="34"/>
      <c r="S539" s="34"/>
      <c r="T539" s="34"/>
      <c r="U539" s="34"/>
      <c r="V539" s="34"/>
      <c r="W539" s="34"/>
      <c r="X539" s="34"/>
      <c r="Y539" s="34"/>
      <c r="Z539" s="34"/>
      <c r="AA539" s="71">
        <v>45577</v>
      </c>
      <c r="AB539" s="20" t="s">
        <v>1338</v>
      </c>
      <c r="AC539" s="21" t="s">
        <v>881</v>
      </c>
      <c r="AD539" s="35" t="s">
        <v>2313</v>
      </c>
      <c r="AE539" s="64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3"/>
      <c r="AQ539" s="23"/>
      <c r="AR539" s="23"/>
      <c r="AS539" s="23"/>
      <c r="AT539" s="23"/>
      <c r="AU539" s="23"/>
      <c r="AV539" s="23"/>
      <c r="AW539" s="23"/>
      <c r="AX539" s="23"/>
      <c r="AY539" s="23"/>
      <c r="AZ539" s="23"/>
      <c r="BA539" s="24"/>
      <c r="BB539" s="24"/>
      <c r="BC539" s="24"/>
      <c r="BD539" s="24"/>
      <c r="BE539" s="24"/>
      <c r="BF539" s="24"/>
      <c r="BG539" s="24"/>
      <c r="BH539" s="24"/>
      <c r="BI539" s="24"/>
      <c r="BJ539" s="24"/>
      <c r="BK539" s="24"/>
      <c r="BL539" s="25"/>
      <c r="BM539" s="25"/>
      <c r="BN539" s="25"/>
      <c r="BO539" s="25"/>
      <c r="BP539" s="25"/>
      <c r="BQ539" s="25"/>
      <c r="BR539" s="25"/>
      <c r="BS539" s="25"/>
      <c r="BT539" s="25"/>
      <c r="BU539" s="25"/>
      <c r="BV539" s="25"/>
    </row>
    <row r="540" spans="1:74" ht="12" customHeight="1" x14ac:dyDescent="0.25">
      <c r="A540" s="27"/>
      <c r="B540" s="43" t="s">
        <v>276</v>
      </c>
      <c r="C540" s="35" t="s">
        <v>1743</v>
      </c>
      <c r="D540" s="101" t="s">
        <v>1744</v>
      </c>
      <c r="E540" s="101" t="s">
        <v>330</v>
      </c>
      <c r="F540" s="102">
        <v>40505</v>
      </c>
      <c r="G540" s="188">
        <v>505</v>
      </c>
      <c r="H540" s="29" t="s">
        <v>48</v>
      </c>
      <c r="I540" s="100" t="s">
        <v>802</v>
      </c>
      <c r="J540" s="101" t="s">
        <v>120</v>
      </c>
      <c r="K540" s="44" t="s">
        <v>27</v>
      </c>
      <c r="L540" s="36" t="s">
        <v>93</v>
      </c>
      <c r="M540" s="107" t="s">
        <v>2237</v>
      </c>
      <c r="N540" s="32"/>
      <c r="O540" s="21"/>
      <c r="P540" s="51"/>
      <c r="Q540" s="34"/>
      <c r="R540" s="34"/>
      <c r="S540" s="34"/>
      <c r="T540" s="34"/>
      <c r="U540" s="34"/>
      <c r="V540" s="34"/>
      <c r="W540" s="34"/>
      <c r="X540" s="34"/>
      <c r="Y540" s="34"/>
      <c r="Z540" s="34"/>
      <c r="AA540" s="71">
        <v>45577</v>
      </c>
      <c r="AB540" s="20" t="s">
        <v>1338</v>
      </c>
      <c r="AC540" s="21" t="s">
        <v>881</v>
      </c>
      <c r="AD540" s="35" t="s">
        <v>2313</v>
      </c>
      <c r="AE540" s="64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3"/>
      <c r="AQ540" s="23"/>
      <c r="AR540" s="23"/>
      <c r="AS540" s="23"/>
      <c r="AT540" s="23"/>
      <c r="AU540" s="23"/>
      <c r="AV540" s="23"/>
      <c r="AW540" s="23"/>
      <c r="AX540" s="23"/>
      <c r="AY540" s="23"/>
      <c r="AZ540" s="23"/>
      <c r="BA540" s="24"/>
      <c r="BB540" s="24"/>
      <c r="BC540" s="24"/>
      <c r="BD540" s="24"/>
      <c r="BE540" s="24"/>
      <c r="BF540" s="24"/>
      <c r="BG540" s="24"/>
      <c r="BH540" s="24"/>
      <c r="BI540" s="24"/>
      <c r="BJ540" s="24"/>
      <c r="BK540" s="24"/>
      <c r="BL540" s="25"/>
      <c r="BM540" s="25"/>
      <c r="BN540" s="25"/>
      <c r="BO540" s="25"/>
      <c r="BP540" s="25"/>
      <c r="BQ540" s="25"/>
      <c r="BR540" s="25"/>
      <c r="BS540" s="25"/>
      <c r="BT540" s="25"/>
      <c r="BU540" s="25"/>
      <c r="BV540" s="25"/>
    </row>
    <row r="541" spans="1:74" ht="12" customHeight="1" x14ac:dyDescent="0.25">
      <c r="A541" s="27"/>
      <c r="B541" s="43" t="s">
        <v>276</v>
      </c>
      <c r="C541" s="96" t="s">
        <v>1787</v>
      </c>
      <c r="D541" s="97" t="s">
        <v>1788</v>
      </c>
      <c r="E541" s="98" t="s">
        <v>83</v>
      </c>
      <c r="F541" s="99">
        <v>40268</v>
      </c>
      <c r="G541" s="190">
        <v>504</v>
      </c>
      <c r="H541" s="14" t="s">
        <v>48</v>
      </c>
      <c r="I541" s="95" t="s">
        <v>805</v>
      </c>
      <c r="J541" s="98" t="s">
        <v>471</v>
      </c>
      <c r="K541" s="45" t="s">
        <v>27</v>
      </c>
      <c r="L541" s="36" t="s">
        <v>93</v>
      </c>
      <c r="M541" s="107" t="s">
        <v>2238</v>
      </c>
      <c r="N541" s="65"/>
      <c r="O541" s="30"/>
      <c r="P541" s="33"/>
      <c r="Q541" s="34"/>
      <c r="R541" s="34"/>
      <c r="S541" s="34"/>
      <c r="T541" s="34"/>
      <c r="U541" s="34"/>
      <c r="V541" s="34"/>
      <c r="W541" s="34"/>
      <c r="X541" s="34"/>
      <c r="Y541" s="34"/>
      <c r="Z541" s="34"/>
      <c r="AA541" s="71">
        <v>45577</v>
      </c>
      <c r="AB541" s="20" t="s">
        <v>1338</v>
      </c>
      <c r="AC541" s="21" t="s">
        <v>881</v>
      </c>
      <c r="AD541" s="35" t="s">
        <v>2313</v>
      </c>
      <c r="AE541" s="64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3"/>
      <c r="AQ541" s="23"/>
      <c r="AR541" s="23"/>
      <c r="AS541" s="23"/>
      <c r="AT541" s="23"/>
      <c r="AU541" s="23"/>
      <c r="AV541" s="23"/>
      <c r="AW541" s="23"/>
      <c r="AX541" s="23"/>
      <c r="AY541" s="23"/>
      <c r="AZ541" s="23"/>
      <c r="BA541" s="24"/>
      <c r="BB541" s="24"/>
      <c r="BC541" s="24"/>
      <c r="BD541" s="24"/>
      <c r="BE541" s="24"/>
      <c r="BF541" s="24"/>
      <c r="BG541" s="24"/>
      <c r="BH541" s="24"/>
      <c r="BI541" s="24"/>
      <c r="BJ541" s="24"/>
      <c r="BK541" s="24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</row>
    <row r="542" spans="1:74" ht="12" customHeight="1" x14ac:dyDescent="0.25">
      <c r="A542" s="27"/>
      <c r="B542" s="43" t="s">
        <v>276</v>
      </c>
      <c r="C542" s="96" t="s">
        <v>1717</v>
      </c>
      <c r="D542" s="97" t="s">
        <v>1718</v>
      </c>
      <c r="E542" s="98" t="s">
        <v>154</v>
      </c>
      <c r="F542" s="99">
        <v>40592</v>
      </c>
      <c r="G542" s="190">
        <v>503</v>
      </c>
      <c r="H542" s="29" t="s">
        <v>52</v>
      </c>
      <c r="I542" s="95" t="s">
        <v>807</v>
      </c>
      <c r="J542" s="98" t="s">
        <v>361</v>
      </c>
      <c r="K542" s="45" t="s">
        <v>27</v>
      </c>
      <c r="L542" s="36" t="s">
        <v>93</v>
      </c>
      <c r="M542" s="107" t="s">
        <v>2239</v>
      </c>
      <c r="N542" s="32"/>
      <c r="O542" s="37"/>
      <c r="P542" s="33"/>
      <c r="Q542" s="34"/>
      <c r="R542" s="34"/>
      <c r="S542" s="34"/>
      <c r="T542" s="34"/>
      <c r="U542" s="34"/>
      <c r="V542" s="34"/>
      <c r="W542" s="34"/>
      <c r="X542" s="34"/>
      <c r="Y542" s="34"/>
      <c r="Z542" s="34"/>
      <c r="AA542" s="71">
        <v>45577</v>
      </c>
      <c r="AB542" s="20" t="s">
        <v>1338</v>
      </c>
      <c r="AC542" s="21" t="s">
        <v>881</v>
      </c>
      <c r="AD542" s="35" t="s">
        <v>2313</v>
      </c>
      <c r="AE542" s="64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3"/>
      <c r="AQ542" s="23"/>
      <c r="AR542" s="23"/>
      <c r="AS542" s="23"/>
      <c r="AT542" s="23"/>
      <c r="AU542" s="23"/>
      <c r="AV542" s="23"/>
      <c r="AW542" s="23"/>
      <c r="AX542" s="23"/>
      <c r="AY542" s="23"/>
      <c r="AZ542" s="23"/>
      <c r="BA542" s="24"/>
      <c r="BB542" s="24"/>
      <c r="BC542" s="24"/>
      <c r="BD542" s="24"/>
      <c r="BE542" s="24"/>
      <c r="BF542" s="24"/>
      <c r="BG542" s="24"/>
      <c r="BH542" s="24"/>
      <c r="BI542" s="24"/>
      <c r="BJ542" s="24"/>
      <c r="BK542" s="24"/>
      <c r="BL542" s="25"/>
      <c r="BM542" s="25"/>
      <c r="BN542" s="25"/>
      <c r="BO542" s="25"/>
      <c r="BP542" s="25"/>
      <c r="BQ542" s="25"/>
      <c r="BR542" s="25"/>
      <c r="BS542" s="25"/>
      <c r="BT542" s="25"/>
      <c r="BU542" s="25"/>
      <c r="BV542" s="25"/>
    </row>
    <row r="543" spans="1:74" ht="12" customHeight="1" x14ac:dyDescent="0.25">
      <c r="A543" s="27"/>
      <c r="B543" s="43" t="s">
        <v>276</v>
      </c>
      <c r="C543" s="92" t="s">
        <v>1759</v>
      </c>
      <c r="D543" s="93" t="s">
        <v>146</v>
      </c>
      <c r="E543" s="94" t="s">
        <v>713</v>
      </c>
      <c r="F543" s="91">
        <v>40900</v>
      </c>
      <c r="G543" s="191">
        <v>500</v>
      </c>
      <c r="H543" s="14" t="s">
        <v>52</v>
      </c>
      <c r="I543" s="95" t="s">
        <v>805</v>
      </c>
      <c r="J543" s="94" t="s">
        <v>471</v>
      </c>
      <c r="K543" s="44" t="s">
        <v>27</v>
      </c>
      <c r="L543" s="36" t="s">
        <v>93</v>
      </c>
      <c r="M543" s="107" t="s">
        <v>2240</v>
      </c>
      <c r="N543" s="65"/>
      <c r="O543" s="37"/>
      <c r="P543" s="33"/>
      <c r="Q543" s="34"/>
      <c r="R543" s="34"/>
      <c r="S543" s="34"/>
      <c r="T543" s="34"/>
      <c r="U543" s="34"/>
      <c r="V543" s="34"/>
      <c r="W543" s="34"/>
      <c r="X543" s="34"/>
      <c r="Y543" s="34"/>
      <c r="Z543" s="34"/>
      <c r="AA543" s="71">
        <v>45577</v>
      </c>
      <c r="AB543" s="20" t="s">
        <v>1338</v>
      </c>
      <c r="AC543" s="21" t="s">
        <v>881</v>
      </c>
      <c r="AD543" s="35" t="s">
        <v>2313</v>
      </c>
      <c r="AE543" s="64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3"/>
      <c r="AQ543" s="23"/>
      <c r="AR543" s="23"/>
      <c r="AS543" s="23"/>
      <c r="AT543" s="23"/>
      <c r="AU543" s="23"/>
      <c r="AV543" s="23"/>
      <c r="AW543" s="23"/>
      <c r="AX543" s="23"/>
      <c r="AY543" s="23"/>
      <c r="AZ543" s="23"/>
      <c r="BA543" s="24"/>
      <c r="BB543" s="24"/>
      <c r="BC543" s="24"/>
      <c r="BD543" s="24"/>
      <c r="BE543" s="24"/>
      <c r="BF543" s="24"/>
      <c r="BG543" s="24"/>
      <c r="BH543" s="24"/>
      <c r="BI543" s="24"/>
      <c r="BJ543" s="24"/>
      <c r="BK543" s="24"/>
      <c r="BL543" s="25"/>
      <c r="BM543" s="25"/>
      <c r="BN543" s="25"/>
      <c r="BO543" s="25"/>
      <c r="BP543" s="25"/>
      <c r="BQ543" s="25"/>
      <c r="BR543" s="25"/>
      <c r="BS543" s="25"/>
      <c r="BT543" s="25"/>
      <c r="BU543" s="25"/>
      <c r="BV543" s="25"/>
    </row>
    <row r="544" spans="1:74" ht="12" customHeight="1" x14ac:dyDescent="0.25">
      <c r="A544" s="27"/>
      <c r="B544" s="43" t="s">
        <v>276</v>
      </c>
      <c r="C544" s="35" t="s">
        <v>1741</v>
      </c>
      <c r="D544" s="101" t="s">
        <v>1742</v>
      </c>
      <c r="E544" s="101" t="s">
        <v>256</v>
      </c>
      <c r="F544" s="102">
        <v>40897</v>
      </c>
      <c r="G544" s="188">
        <v>500</v>
      </c>
      <c r="H544" s="29" t="s">
        <v>52</v>
      </c>
      <c r="I544" s="100" t="s">
        <v>812</v>
      </c>
      <c r="J544" s="101" t="s">
        <v>480</v>
      </c>
      <c r="K544" s="44" t="s">
        <v>27</v>
      </c>
      <c r="L544" s="36" t="s">
        <v>93</v>
      </c>
      <c r="M544" s="107" t="s">
        <v>2241</v>
      </c>
      <c r="N544" s="32"/>
      <c r="O544" s="21"/>
      <c r="P544" s="51"/>
      <c r="Q544" s="34"/>
      <c r="R544" s="34"/>
      <c r="S544" s="34"/>
      <c r="T544" s="34"/>
      <c r="U544" s="34"/>
      <c r="V544" s="34"/>
      <c r="W544" s="34"/>
      <c r="X544" s="34"/>
      <c r="Y544" s="34"/>
      <c r="Z544" s="34"/>
      <c r="AA544" s="71">
        <v>45577</v>
      </c>
      <c r="AB544" s="20" t="s">
        <v>1338</v>
      </c>
      <c r="AC544" s="21" t="s">
        <v>881</v>
      </c>
      <c r="AD544" s="35" t="s">
        <v>2313</v>
      </c>
      <c r="AE544" s="64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3"/>
      <c r="AQ544" s="23"/>
      <c r="AR544" s="23"/>
      <c r="AS544" s="23"/>
      <c r="AT544" s="23"/>
      <c r="AU544" s="23"/>
      <c r="AV544" s="23"/>
      <c r="AW544" s="23"/>
      <c r="AX544" s="23"/>
      <c r="AY544" s="23"/>
      <c r="AZ544" s="23"/>
      <c r="BA544" s="24"/>
      <c r="BB544" s="24"/>
      <c r="BC544" s="24"/>
      <c r="BD544" s="24"/>
      <c r="BE544" s="24"/>
      <c r="BF544" s="24"/>
      <c r="BG544" s="24"/>
      <c r="BH544" s="24"/>
      <c r="BI544" s="24"/>
      <c r="BJ544" s="24"/>
      <c r="BK544" s="24"/>
      <c r="BL544" s="25"/>
      <c r="BM544" s="25"/>
      <c r="BN544" s="25"/>
      <c r="BO544" s="25"/>
      <c r="BP544" s="25"/>
      <c r="BQ544" s="25"/>
      <c r="BR544" s="25"/>
      <c r="BS544" s="25"/>
      <c r="BT544" s="25"/>
      <c r="BU544" s="25"/>
      <c r="BV544" s="25"/>
    </row>
    <row r="545" spans="1:74" ht="12" customHeight="1" x14ac:dyDescent="0.25">
      <c r="A545" s="27"/>
      <c r="B545" s="43" t="s">
        <v>276</v>
      </c>
      <c r="C545" s="87" t="s">
        <v>1778</v>
      </c>
      <c r="D545" s="88" t="s">
        <v>274</v>
      </c>
      <c r="E545" s="88" t="s">
        <v>154</v>
      </c>
      <c r="F545" s="89">
        <v>40862</v>
      </c>
      <c r="G545" s="189">
        <v>500</v>
      </c>
      <c r="H545" s="29" t="s">
        <v>52</v>
      </c>
      <c r="I545" s="90" t="s">
        <v>816</v>
      </c>
      <c r="J545" s="88" t="s">
        <v>79</v>
      </c>
      <c r="K545" s="44" t="s">
        <v>27</v>
      </c>
      <c r="L545" s="36" t="s">
        <v>93</v>
      </c>
      <c r="M545" s="107" t="s">
        <v>2242</v>
      </c>
      <c r="N545" s="32"/>
      <c r="O545" s="30"/>
      <c r="P545" s="33"/>
      <c r="Q545" s="34"/>
      <c r="R545" s="34"/>
      <c r="S545" s="34"/>
      <c r="T545" s="34"/>
      <c r="U545" s="34"/>
      <c r="V545" s="34"/>
      <c r="W545" s="34"/>
      <c r="X545" s="34"/>
      <c r="Y545" s="34"/>
      <c r="Z545" s="34"/>
      <c r="AA545" s="71">
        <v>45577</v>
      </c>
      <c r="AB545" s="20" t="s">
        <v>1338</v>
      </c>
      <c r="AC545" s="21" t="s">
        <v>881</v>
      </c>
      <c r="AD545" s="35" t="s">
        <v>2313</v>
      </c>
      <c r="AE545" s="64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3"/>
      <c r="AQ545" s="23"/>
      <c r="AR545" s="23"/>
      <c r="AS545" s="23"/>
      <c r="AT545" s="23"/>
      <c r="AU545" s="23"/>
      <c r="AV545" s="23"/>
      <c r="AW545" s="23"/>
      <c r="AX545" s="23"/>
      <c r="AY545" s="23"/>
      <c r="AZ545" s="23"/>
      <c r="BA545" s="24"/>
      <c r="BB545" s="24"/>
      <c r="BC545" s="24"/>
      <c r="BD545" s="24"/>
      <c r="BE545" s="24"/>
      <c r="BF545" s="24"/>
      <c r="BG545" s="24"/>
      <c r="BH545" s="24"/>
      <c r="BI545" s="24"/>
      <c r="BJ545" s="24"/>
      <c r="BK545" s="24"/>
      <c r="BL545" s="25"/>
      <c r="BM545" s="25"/>
      <c r="BN545" s="25"/>
      <c r="BO545" s="25"/>
      <c r="BP545" s="25"/>
      <c r="BQ545" s="25"/>
      <c r="BR545" s="25"/>
      <c r="BS545" s="25"/>
      <c r="BT545" s="25"/>
      <c r="BU545" s="25"/>
      <c r="BV545" s="25"/>
    </row>
    <row r="546" spans="1:74" ht="12" customHeight="1" x14ac:dyDescent="0.25">
      <c r="A546" s="27"/>
      <c r="B546" s="43" t="s">
        <v>276</v>
      </c>
      <c r="C546" s="92" t="s">
        <v>1692</v>
      </c>
      <c r="D546" s="93" t="s">
        <v>1693</v>
      </c>
      <c r="E546" s="94" t="s">
        <v>1173</v>
      </c>
      <c r="F546" s="91">
        <v>40828</v>
      </c>
      <c r="G546" s="191">
        <v>500</v>
      </c>
      <c r="H546" s="14" t="s">
        <v>52</v>
      </c>
      <c r="I546" s="95" t="s">
        <v>767</v>
      </c>
      <c r="J546" s="94" t="s">
        <v>268</v>
      </c>
      <c r="K546" s="44" t="s">
        <v>27</v>
      </c>
      <c r="L546" s="36" t="s">
        <v>93</v>
      </c>
      <c r="M546" s="107" t="s">
        <v>2243</v>
      </c>
      <c r="N546" s="65"/>
      <c r="O546" s="41"/>
      <c r="P546" s="33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71">
        <v>45577</v>
      </c>
      <c r="AB546" s="20" t="s">
        <v>1338</v>
      </c>
      <c r="AC546" s="21" t="s">
        <v>881</v>
      </c>
      <c r="AD546" s="35" t="s">
        <v>2313</v>
      </c>
      <c r="AE546" s="64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</row>
    <row r="547" spans="1:74" ht="12" customHeight="1" x14ac:dyDescent="0.25">
      <c r="A547" s="27"/>
      <c r="B547" s="43" t="s">
        <v>276</v>
      </c>
      <c r="C547" s="96" t="s">
        <v>1750</v>
      </c>
      <c r="D547" s="97" t="s">
        <v>1751</v>
      </c>
      <c r="E547" s="98" t="s">
        <v>200</v>
      </c>
      <c r="F547" s="99">
        <v>40803</v>
      </c>
      <c r="G547" s="190">
        <v>500</v>
      </c>
      <c r="H547" s="29" t="s">
        <v>52</v>
      </c>
      <c r="I547" s="95" t="s">
        <v>780</v>
      </c>
      <c r="J547" s="98" t="s">
        <v>499</v>
      </c>
      <c r="K547" s="45" t="s">
        <v>27</v>
      </c>
      <c r="L547" s="36" t="s">
        <v>93</v>
      </c>
      <c r="M547" s="107" t="s">
        <v>2244</v>
      </c>
      <c r="N547" s="32"/>
      <c r="O547" s="37"/>
      <c r="P547" s="33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71">
        <v>45577</v>
      </c>
      <c r="AB547" s="20" t="s">
        <v>1338</v>
      </c>
      <c r="AC547" s="21" t="s">
        <v>881</v>
      </c>
      <c r="AD547" s="35" t="s">
        <v>2313</v>
      </c>
      <c r="AE547" s="64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</row>
    <row r="548" spans="1:74" ht="12" customHeight="1" x14ac:dyDescent="0.25">
      <c r="A548" s="27"/>
      <c r="B548" s="43" t="s">
        <v>276</v>
      </c>
      <c r="C548" s="92" t="s">
        <v>1698</v>
      </c>
      <c r="D548" s="93" t="s">
        <v>837</v>
      </c>
      <c r="E548" s="94" t="s">
        <v>1676</v>
      </c>
      <c r="F548" s="91">
        <v>40730</v>
      </c>
      <c r="G548" s="191">
        <v>500</v>
      </c>
      <c r="H548" s="14" t="s">
        <v>52</v>
      </c>
      <c r="I548" s="95" t="s">
        <v>781</v>
      </c>
      <c r="J548" s="94" t="s">
        <v>75</v>
      </c>
      <c r="K548" s="44" t="s">
        <v>27</v>
      </c>
      <c r="L548" s="36" t="s">
        <v>93</v>
      </c>
      <c r="M548" s="107" t="s">
        <v>2245</v>
      </c>
      <c r="N548" s="65"/>
      <c r="O548" s="30"/>
      <c r="P548" s="33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71">
        <v>45577</v>
      </c>
      <c r="AB548" s="20" t="s">
        <v>1338</v>
      </c>
      <c r="AC548" s="21" t="s">
        <v>881</v>
      </c>
      <c r="AD548" s="35" t="s">
        <v>2313</v>
      </c>
      <c r="AE548" s="64"/>
      <c r="AF548" s="22"/>
      <c r="AG548" s="22"/>
      <c r="AH548" s="22"/>
      <c r="AI548" s="22"/>
      <c r="AJ548" s="22"/>
      <c r="AK548" s="22"/>
      <c r="AL548" s="22">
        <v>15</v>
      </c>
      <c r="AM548" s="22"/>
      <c r="AN548" s="22"/>
      <c r="AO548" s="22"/>
      <c r="AP548" s="23"/>
      <c r="AQ548" s="23"/>
      <c r="AR548" s="23"/>
      <c r="AS548" s="23"/>
      <c r="AT548" s="23"/>
      <c r="AU548" s="23"/>
      <c r="AV548" s="23"/>
      <c r="AW548" s="23">
        <v>30</v>
      </c>
      <c r="AX548" s="23"/>
      <c r="AY548" s="23"/>
      <c r="AZ548" s="23"/>
      <c r="BA548" s="24"/>
      <c r="BB548" s="24"/>
      <c r="BC548" s="24"/>
      <c r="BD548" s="24"/>
      <c r="BE548" s="24"/>
      <c r="BF548" s="24"/>
      <c r="BG548" s="24"/>
      <c r="BH548" s="24">
        <v>75</v>
      </c>
      <c r="BI548" s="24"/>
      <c r="BJ548" s="24"/>
      <c r="BK548" s="24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</row>
    <row r="549" spans="1:74" ht="12" customHeight="1" x14ac:dyDescent="0.25">
      <c r="A549" s="27"/>
      <c r="B549" s="43" t="s">
        <v>276</v>
      </c>
      <c r="C549" s="96" t="s">
        <v>1752</v>
      </c>
      <c r="D549" s="97" t="s">
        <v>1753</v>
      </c>
      <c r="E549" s="98" t="s">
        <v>1754</v>
      </c>
      <c r="F549" s="99">
        <v>40699</v>
      </c>
      <c r="G549" s="190">
        <v>500</v>
      </c>
      <c r="H549" s="14" t="s">
        <v>52</v>
      </c>
      <c r="I549" s="95" t="s">
        <v>779</v>
      </c>
      <c r="J549" s="98" t="s">
        <v>1285</v>
      </c>
      <c r="K549" s="45" t="s">
        <v>27</v>
      </c>
      <c r="L549" s="36" t="s">
        <v>93</v>
      </c>
      <c r="M549" s="107" t="s">
        <v>2246</v>
      </c>
      <c r="N549" s="65"/>
      <c r="O549" s="37"/>
      <c r="P549" s="33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71">
        <v>45577</v>
      </c>
      <c r="AB549" s="20" t="s">
        <v>1338</v>
      </c>
      <c r="AC549" s="21" t="s">
        <v>881</v>
      </c>
      <c r="AD549" s="35" t="s">
        <v>2313</v>
      </c>
      <c r="AE549" s="64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3"/>
      <c r="AQ549" s="23"/>
      <c r="AR549" s="23"/>
      <c r="AS549" s="23"/>
      <c r="AT549" s="23"/>
      <c r="AU549" s="23"/>
      <c r="AV549" s="23"/>
      <c r="AW549" s="23">
        <v>75</v>
      </c>
      <c r="AX549" s="23"/>
      <c r="AY549" s="23"/>
      <c r="AZ549" s="23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</row>
    <row r="550" spans="1:74" ht="12" customHeight="1" x14ac:dyDescent="0.25">
      <c r="A550" s="27"/>
      <c r="B550" s="43" t="s">
        <v>276</v>
      </c>
      <c r="C550" s="87" t="s">
        <v>1764</v>
      </c>
      <c r="D550" s="88" t="s">
        <v>198</v>
      </c>
      <c r="E550" s="88" t="s">
        <v>240</v>
      </c>
      <c r="F550" s="89">
        <v>40659</v>
      </c>
      <c r="G550" s="189">
        <v>500</v>
      </c>
      <c r="H550" s="29" t="s">
        <v>52</v>
      </c>
      <c r="I550" s="90" t="s">
        <v>802</v>
      </c>
      <c r="J550" s="88" t="s">
        <v>120</v>
      </c>
      <c r="K550" s="44" t="s">
        <v>27</v>
      </c>
      <c r="L550" s="36" t="s">
        <v>93</v>
      </c>
      <c r="M550" s="107" t="s">
        <v>2247</v>
      </c>
      <c r="N550" s="32"/>
      <c r="O550" s="30"/>
      <c r="P550" s="33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71">
        <v>45577</v>
      </c>
      <c r="AB550" s="20" t="s">
        <v>1338</v>
      </c>
      <c r="AC550" s="21" t="s">
        <v>881</v>
      </c>
      <c r="AD550" s="35" t="s">
        <v>2313</v>
      </c>
      <c r="AE550" s="64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3"/>
      <c r="AQ550" s="23"/>
      <c r="AR550" s="23"/>
      <c r="AS550" s="23"/>
      <c r="AT550" s="23"/>
      <c r="AU550" s="23"/>
      <c r="AV550" s="23"/>
      <c r="AW550" s="23"/>
      <c r="AX550" s="23">
        <v>15</v>
      </c>
      <c r="AY550" s="23"/>
      <c r="AZ550" s="23"/>
      <c r="BA550" s="24"/>
      <c r="BB550" s="24"/>
      <c r="BC550" s="24"/>
      <c r="BD550" s="24"/>
      <c r="BE550" s="24"/>
      <c r="BF550" s="24"/>
      <c r="BG550" s="24"/>
      <c r="BH550" s="24"/>
      <c r="BI550" s="24">
        <v>15</v>
      </c>
      <c r="BJ550" s="24"/>
      <c r="BK550" s="24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</row>
    <row r="551" spans="1:74" ht="12" customHeight="1" x14ac:dyDescent="0.25">
      <c r="A551" s="27"/>
      <c r="B551" s="43" t="s">
        <v>276</v>
      </c>
      <c r="C551" s="96" t="s">
        <v>1767</v>
      </c>
      <c r="D551" s="97" t="s">
        <v>1768</v>
      </c>
      <c r="E551" s="98" t="s">
        <v>1769</v>
      </c>
      <c r="F551" s="99">
        <v>40627</v>
      </c>
      <c r="G551" s="190">
        <v>500</v>
      </c>
      <c r="H551" s="14" t="s">
        <v>52</v>
      </c>
      <c r="I551" s="95" t="s">
        <v>816</v>
      </c>
      <c r="J551" s="98" t="s">
        <v>79</v>
      </c>
      <c r="K551" s="45" t="s">
        <v>27</v>
      </c>
      <c r="L551" s="36" t="s">
        <v>93</v>
      </c>
      <c r="M551" s="107" t="s">
        <v>2248</v>
      </c>
      <c r="N551" s="65"/>
      <c r="O551" s="30"/>
      <c r="P551" s="33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71">
        <v>45577</v>
      </c>
      <c r="AB551" s="20" t="s">
        <v>1338</v>
      </c>
      <c r="AC551" s="21" t="s">
        <v>881</v>
      </c>
      <c r="AD551" s="35" t="s">
        <v>2313</v>
      </c>
      <c r="AE551" s="64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</row>
    <row r="552" spans="1:74" ht="12" customHeight="1" x14ac:dyDescent="0.25">
      <c r="A552" s="27"/>
      <c r="B552" s="43" t="s">
        <v>276</v>
      </c>
      <c r="C552" s="96" t="s">
        <v>1770</v>
      </c>
      <c r="D552" s="97" t="s">
        <v>1771</v>
      </c>
      <c r="E552" s="98" t="s">
        <v>197</v>
      </c>
      <c r="F552" s="99">
        <v>40605</v>
      </c>
      <c r="G552" s="190">
        <v>500</v>
      </c>
      <c r="H552" s="29" t="s">
        <v>52</v>
      </c>
      <c r="I552" s="95" t="s">
        <v>802</v>
      </c>
      <c r="J552" s="98" t="s">
        <v>120</v>
      </c>
      <c r="K552" s="45" t="s">
        <v>27</v>
      </c>
      <c r="L552" s="36" t="s">
        <v>93</v>
      </c>
      <c r="M552" s="107" t="s">
        <v>2249</v>
      </c>
      <c r="N552" s="32"/>
      <c r="O552" s="37"/>
      <c r="P552" s="33"/>
      <c r="Q552" s="34"/>
      <c r="R552" s="34"/>
      <c r="S552" s="34"/>
      <c r="T552" s="34"/>
      <c r="U552" s="34"/>
      <c r="V552" s="34"/>
      <c r="W552" s="34"/>
      <c r="X552" s="34"/>
      <c r="Y552" s="34"/>
      <c r="Z552" s="34"/>
      <c r="AA552" s="71">
        <v>45577</v>
      </c>
      <c r="AB552" s="20" t="s">
        <v>1338</v>
      </c>
      <c r="AC552" s="21" t="s">
        <v>881</v>
      </c>
      <c r="AD552" s="35" t="s">
        <v>2313</v>
      </c>
      <c r="AE552" s="64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3"/>
      <c r="AQ552" s="23"/>
      <c r="AR552" s="23"/>
      <c r="AS552" s="23"/>
      <c r="AT552" s="23"/>
      <c r="AU552" s="23"/>
      <c r="AV552" s="23"/>
      <c r="AW552" s="23"/>
      <c r="AX552" s="23"/>
      <c r="AY552" s="23"/>
      <c r="AZ552" s="23"/>
      <c r="BA552" s="24"/>
      <c r="BB552" s="24"/>
      <c r="BC552" s="24"/>
      <c r="BD552" s="24"/>
      <c r="BE552" s="24"/>
      <c r="BF552" s="24"/>
      <c r="BG552" s="24"/>
      <c r="BH552" s="24"/>
      <c r="BI552" s="24"/>
      <c r="BJ552" s="24"/>
      <c r="BK552" s="24"/>
      <c r="BL552" s="25"/>
      <c r="BM552" s="25"/>
      <c r="BN552" s="25"/>
      <c r="BO552" s="25"/>
      <c r="BP552" s="25"/>
      <c r="BQ552" s="25"/>
      <c r="BR552" s="25"/>
      <c r="BS552" s="25"/>
      <c r="BT552" s="25"/>
      <c r="BU552" s="25"/>
      <c r="BV552" s="25"/>
    </row>
    <row r="553" spans="1:74" ht="12" customHeight="1" x14ac:dyDescent="0.25">
      <c r="A553" s="27"/>
      <c r="B553" s="43" t="s">
        <v>276</v>
      </c>
      <c r="C553" s="96" t="s">
        <v>1694</v>
      </c>
      <c r="D553" s="97" t="s">
        <v>1695</v>
      </c>
      <c r="E553" s="98" t="s">
        <v>152</v>
      </c>
      <c r="F553" s="99">
        <v>40590</v>
      </c>
      <c r="G553" s="190">
        <v>500</v>
      </c>
      <c r="H553" s="14" t="s">
        <v>52</v>
      </c>
      <c r="I553" s="95" t="s">
        <v>816</v>
      </c>
      <c r="J553" s="98" t="s">
        <v>79</v>
      </c>
      <c r="K553" s="45" t="s">
        <v>27</v>
      </c>
      <c r="L553" s="36" t="s">
        <v>93</v>
      </c>
      <c r="M553" s="107" t="s">
        <v>2250</v>
      </c>
      <c r="N553" s="65"/>
      <c r="O553" s="30"/>
      <c r="P553" s="33"/>
      <c r="Q553" s="34"/>
      <c r="R553" s="34"/>
      <c r="S553" s="34"/>
      <c r="T553" s="34"/>
      <c r="U553" s="34"/>
      <c r="V553" s="34"/>
      <c r="W553" s="34"/>
      <c r="X553" s="34"/>
      <c r="Y553" s="34"/>
      <c r="Z553" s="34"/>
      <c r="AA553" s="71">
        <v>45577</v>
      </c>
      <c r="AB553" s="20" t="s">
        <v>1338</v>
      </c>
      <c r="AC553" s="21" t="s">
        <v>881</v>
      </c>
      <c r="AD553" s="35" t="s">
        <v>2313</v>
      </c>
      <c r="AE553" s="64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3"/>
      <c r="AQ553" s="23"/>
      <c r="AR553" s="23"/>
      <c r="AS553" s="23"/>
      <c r="AT553" s="23"/>
      <c r="AU553" s="23"/>
      <c r="AV553" s="23"/>
      <c r="AW553" s="23"/>
      <c r="AX553" s="23"/>
      <c r="AY553" s="23"/>
      <c r="AZ553" s="23"/>
      <c r="BA553" s="24"/>
      <c r="BB553" s="24"/>
      <c r="BC553" s="24"/>
      <c r="BD553" s="24"/>
      <c r="BE553" s="24"/>
      <c r="BF553" s="24"/>
      <c r="BG553" s="24"/>
      <c r="BH553" s="24"/>
      <c r="BI553" s="24"/>
      <c r="BJ553" s="24"/>
      <c r="BK553" s="24"/>
      <c r="BL553" s="25"/>
      <c r="BM553" s="25"/>
      <c r="BN553" s="25"/>
      <c r="BO553" s="25"/>
      <c r="BP553" s="25"/>
      <c r="BQ553" s="25"/>
      <c r="BR553" s="25"/>
      <c r="BS553" s="25"/>
      <c r="BT553" s="25"/>
      <c r="BU553" s="25"/>
      <c r="BV553" s="25"/>
    </row>
    <row r="554" spans="1:74" ht="12" customHeight="1" x14ac:dyDescent="0.25">
      <c r="A554" s="27"/>
      <c r="B554" s="43" t="s">
        <v>276</v>
      </c>
      <c r="C554" s="92" t="s">
        <v>1719</v>
      </c>
      <c r="D554" s="93" t="s">
        <v>1720</v>
      </c>
      <c r="E554" s="94" t="s">
        <v>1133</v>
      </c>
      <c r="F554" s="91">
        <v>40557</v>
      </c>
      <c r="G554" s="191">
        <v>500</v>
      </c>
      <c r="H554" s="14" t="s">
        <v>52</v>
      </c>
      <c r="I554" s="95" t="s">
        <v>768</v>
      </c>
      <c r="J554" s="94" t="s">
        <v>686</v>
      </c>
      <c r="K554" s="44" t="s">
        <v>27</v>
      </c>
      <c r="L554" s="36" t="s">
        <v>93</v>
      </c>
      <c r="M554" s="107" t="s">
        <v>2251</v>
      </c>
      <c r="N554" s="65"/>
      <c r="O554" s="30"/>
      <c r="P554" s="33"/>
      <c r="Q554" s="34"/>
      <c r="R554" s="34"/>
      <c r="S554" s="34"/>
      <c r="T554" s="34"/>
      <c r="U554" s="34"/>
      <c r="V554" s="34"/>
      <c r="W554" s="34"/>
      <c r="X554" s="34"/>
      <c r="Y554" s="34"/>
      <c r="Z554" s="34"/>
      <c r="AA554" s="71">
        <v>45577</v>
      </c>
      <c r="AB554" s="20" t="s">
        <v>1338</v>
      </c>
      <c r="AC554" s="21" t="s">
        <v>881</v>
      </c>
      <c r="AD554" s="35" t="s">
        <v>2313</v>
      </c>
      <c r="AE554" s="64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3"/>
      <c r="AQ554" s="23"/>
      <c r="AR554" s="23"/>
      <c r="AS554" s="23"/>
      <c r="AT554" s="23"/>
      <c r="AU554" s="23"/>
      <c r="AV554" s="23"/>
      <c r="AW554" s="23"/>
      <c r="AX554" s="23"/>
      <c r="AY554" s="23"/>
      <c r="AZ554" s="23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</row>
    <row r="555" spans="1:74" ht="12" customHeight="1" x14ac:dyDescent="0.25">
      <c r="A555" s="27"/>
      <c r="B555" s="43" t="s">
        <v>276</v>
      </c>
      <c r="C555" s="96" t="s">
        <v>1785</v>
      </c>
      <c r="D555" s="97" t="s">
        <v>1786</v>
      </c>
      <c r="E555" s="98" t="s">
        <v>219</v>
      </c>
      <c r="F555" s="99">
        <v>40555</v>
      </c>
      <c r="G555" s="190">
        <v>500</v>
      </c>
      <c r="H555" s="29" t="s">
        <v>52</v>
      </c>
      <c r="I555" s="90" t="s">
        <v>777</v>
      </c>
      <c r="J555" s="98" t="s">
        <v>213</v>
      </c>
      <c r="K555" s="45" t="s">
        <v>27</v>
      </c>
      <c r="L555" s="36" t="s">
        <v>93</v>
      </c>
      <c r="M555" s="107" t="s">
        <v>2252</v>
      </c>
      <c r="N555" s="32"/>
      <c r="O555" s="21"/>
      <c r="P555" s="51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71">
        <v>45577</v>
      </c>
      <c r="AB555" s="20" t="s">
        <v>1338</v>
      </c>
      <c r="AC555" s="21" t="s">
        <v>881</v>
      </c>
      <c r="AD555" s="35" t="s">
        <v>2313</v>
      </c>
      <c r="AE555" s="64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</row>
    <row r="556" spans="1:74" ht="12" customHeight="1" x14ac:dyDescent="0.25">
      <c r="A556" s="27"/>
      <c r="B556" s="43" t="s">
        <v>276</v>
      </c>
      <c r="C556" s="96" t="s">
        <v>1710</v>
      </c>
      <c r="D556" s="97" t="s">
        <v>106</v>
      </c>
      <c r="E556" s="98" t="s">
        <v>1706</v>
      </c>
      <c r="F556" s="99">
        <v>40531</v>
      </c>
      <c r="G556" s="190">
        <v>500</v>
      </c>
      <c r="H556" s="29" t="s">
        <v>48</v>
      </c>
      <c r="I556" s="95" t="s">
        <v>776</v>
      </c>
      <c r="J556" s="98" t="s">
        <v>218</v>
      </c>
      <c r="K556" s="45" t="s">
        <v>27</v>
      </c>
      <c r="L556" s="36" t="s">
        <v>93</v>
      </c>
      <c r="M556" s="107" t="s">
        <v>2253</v>
      </c>
      <c r="N556" s="32"/>
      <c r="O556" s="37"/>
      <c r="P556" s="33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71">
        <v>45577</v>
      </c>
      <c r="AB556" s="20" t="s">
        <v>1338</v>
      </c>
      <c r="AC556" s="21" t="s">
        <v>881</v>
      </c>
      <c r="AD556" s="35" t="s">
        <v>2313</v>
      </c>
      <c r="AE556" s="64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</row>
    <row r="557" spans="1:74" ht="12" customHeight="1" x14ac:dyDescent="0.25">
      <c r="A557" s="27"/>
      <c r="B557" s="43" t="s">
        <v>276</v>
      </c>
      <c r="C557" s="96" t="s">
        <v>1748</v>
      </c>
      <c r="D557" s="97" t="s">
        <v>1749</v>
      </c>
      <c r="E557" s="98" t="s">
        <v>83</v>
      </c>
      <c r="F557" s="99">
        <v>40471</v>
      </c>
      <c r="G557" s="190">
        <v>500</v>
      </c>
      <c r="H557" s="29" t="s">
        <v>48</v>
      </c>
      <c r="I557" s="95" t="s">
        <v>778</v>
      </c>
      <c r="J557" s="98" t="s">
        <v>130</v>
      </c>
      <c r="K557" s="45" t="s">
        <v>27</v>
      </c>
      <c r="L557" s="36" t="s">
        <v>93</v>
      </c>
      <c r="M557" s="107" t="s">
        <v>2254</v>
      </c>
      <c r="N557" s="32"/>
      <c r="O557" s="37"/>
      <c r="P557" s="33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71">
        <v>45577</v>
      </c>
      <c r="AB557" s="20" t="s">
        <v>1338</v>
      </c>
      <c r="AC557" s="21" t="s">
        <v>881</v>
      </c>
      <c r="AD557" s="35" t="s">
        <v>2313</v>
      </c>
      <c r="AE557" s="64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</row>
    <row r="558" spans="1:74" ht="12" customHeight="1" x14ac:dyDescent="0.25">
      <c r="A558" s="27"/>
      <c r="B558" s="43" t="s">
        <v>276</v>
      </c>
      <c r="C558" s="92" t="s">
        <v>1730</v>
      </c>
      <c r="D558" s="93" t="s">
        <v>1731</v>
      </c>
      <c r="E558" s="94" t="s">
        <v>74</v>
      </c>
      <c r="F558" s="91">
        <v>40445</v>
      </c>
      <c r="G558" s="191">
        <v>500</v>
      </c>
      <c r="H558" s="14" t="s">
        <v>48</v>
      </c>
      <c r="I558" s="95" t="s">
        <v>778</v>
      </c>
      <c r="J558" s="94" t="s">
        <v>130</v>
      </c>
      <c r="K558" s="44" t="s">
        <v>27</v>
      </c>
      <c r="L558" s="36" t="s">
        <v>93</v>
      </c>
      <c r="M558" s="107" t="s">
        <v>2255</v>
      </c>
      <c r="N558" s="65"/>
      <c r="O558" s="30"/>
      <c r="P558" s="33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71">
        <v>45577</v>
      </c>
      <c r="AB558" s="20" t="s">
        <v>1338</v>
      </c>
      <c r="AC558" s="21" t="s">
        <v>881</v>
      </c>
      <c r="AD558" s="35" t="s">
        <v>2313</v>
      </c>
      <c r="AE558" s="64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</row>
    <row r="559" spans="1:74" ht="12" customHeight="1" x14ac:dyDescent="0.25">
      <c r="A559" s="27"/>
      <c r="B559" s="43" t="s">
        <v>276</v>
      </c>
      <c r="C559" s="87" t="s">
        <v>1779</v>
      </c>
      <c r="D559" s="88" t="s">
        <v>1780</v>
      </c>
      <c r="E559" s="88" t="s">
        <v>729</v>
      </c>
      <c r="F559" s="89">
        <v>40445</v>
      </c>
      <c r="G559" s="189">
        <v>500</v>
      </c>
      <c r="H559" s="14" t="s">
        <v>48</v>
      </c>
      <c r="I559" s="90" t="s">
        <v>801</v>
      </c>
      <c r="J559" s="88" t="s">
        <v>255</v>
      </c>
      <c r="K559" s="44" t="s">
        <v>27</v>
      </c>
      <c r="L559" s="36" t="s">
        <v>93</v>
      </c>
      <c r="M559" s="107" t="s">
        <v>2256</v>
      </c>
      <c r="N559" s="65"/>
      <c r="O559" s="30"/>
      <c r="P559" s="33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71">
        <v>45577</v>
      </c>
      <c r="AB559" s="20" t="s">
        <v>1338</v>
      </c>
      <c r="AC559" s="21" t="s">
        <v>881</v>
      </c>
      <c r="AD559" s="35" t="s">
        <v>2313</v>
      </c>
      <c r="AE559" s="64"/>
      <c r="AF559" s="22"/>
      <c r="AG559" s="22"/>
      <c r="AH559" s="22"/>
      <c r="AI559" s="22"/>
      <c r="AJ559" s="22"/>
      <c r="AK559" s="22"/>
      <c r="AL559" s="22">
        <v>75</v>
      </c>
      <c r="AM559" s="22"/>
      <c r="AN559" s="22"/>
      <c r="AO559" s="22"/>
      <c r="AP559" s="23"/>
      <c r="AQ559" s="23"/>
      <c r="AR559" s="23"/>
      <c r="AS559" s="23"/>
      <c r="AT559" s="23"/>
      <c r="AU559" s="23"/>
      <c r="AV559" s="23"/>
      <c r="AW559" s="23">
        <v>50</v>
      </c>
      <c r="AX559" s="23"/>
      <c r="AY559" s="23"/>
      <c r="AZ559" s="23"/>
      <c r="BA559" s="24"/>
      <c r="BB559" s="24"/>
      <c r="BC559" s="24"/>
      <c r="BD559" s="24"/>
      <c r="BE559" s="24"/>
      <c r="BF559" s="24"/>
      <c r="BG559" s="24"/>
      <c r="BH559" s="24">
        <v>50</v>
      </c>
      <c r="BI559" s="24"/>
      <c r="BJ559" s="24"/>
      <c r="BK559" s="24"/>
      <c r="BL559" s="25"/>
      <c r="BM559" s="25"/>
      <c r="BN559" s="25"/>
      <c r="BO559" s="25"/>
      <c r="BP559" s="25"/>
      <c r="BQ559" s="25"/>
      <c r="BR559" s="25"/>
      <c r="BS559" s="25">
        <v>75</v>
      </c>
      <c r="BT559" s="25"/>
      <c r="BU559" s="25"/>
      <c r="BV559" s="25"/>
    </row>
    <row r="560" spans="1:74" ht="12" customHeight="1" x14ac:dyDescent="0.25">
      <c r="A560" s="27"/>
      <c r="B560" s="43" t="s">
        <v>276</v>
      </c>
      <c r="C560" s="96" t="s">
        <v>1712</v>
      </c>
      <c r="D560" s="97" t="s">
        <v>1713</v>
      </c>
      <c r="E560" s="98" t="s">
        <v>246</v>
      </c>
      <c r="F560" s="99">
        <v>40442</v>
      </c>
      <c r="G560" s="190">
        <v>500</v>
      </c>
      <c r="H560" s="14" t="s">
        <v>48</v>
      </c>
      <c r="I560" s="95" t="s">
        <v>893</v>
      </c>
      <c r="J560" s="98" t="s">
        <v>186</v>
      </c>
      <c r="K560" s="45" t="s">
        <v>27</v>
      </c>
      <c r="L560" s="36" t="s">
        <v>93</v>
      </c>
      <c r="M560" s="107" t="s">
        <v>2257</v>
      </c>
      <c r="N560" s="65"/>
      <c r="O560" s="37"/>
      <c r="P560" s="33"/>
      <c r="Q560" s="34"/>
      <c r="R560" s="34"/>
      <c r="S560" s="34"/>
      <c r="T560" s="34"/>
      <c r="U560" s="34"/>
      <c r="V560" s="34"/>
      <c r="W560" s="34"/>
      <c r="X560" s="34"/>
      <c r="Y560" s="34"/>
      <c r="Z560" s="34"/>
      <c r="AA560" s="71">
        <v>45577</v>
      </c>
      <c r="AB560" s="20" t="s">
        <v>1338</v>
      </c>
      <c r="AC560" s="21" t="s">
        <v>881</v>
      </c>
      <c r="AD560" s="35" t="s">
        <v>2313</v>
      </c>
      <c r="AE560" s="64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4"/>
      <c r="BB560" s="24"/>
      <c r="BC560" s="24"/>
      <c r="BD560" s="24"/>
      <c r="BE560" s="24"/>
      <c r="BF560" s="24"/>
      <c r="BG560" s="24"/>
      <c r="BH560" s="24"/>
      <c r="BI560" s="24"/>
      <c r="BJ560" s="24"/>
      <c r="BK560" s="24"/>
      <c r="BL560" s="25"/>
      <c r="BM560" s="25"/>
      <c r="BN560" s="25"/>
      <c r="BO560" s="25"/>
      <c r="BP560" s="25"/>
      <c r="BQ560" s="25"/>
      <c r="BR560" s="25"/>
      <c r="BS560" s="25"/>
      <c r="BT560" s="25"/>
      <c r="BU560" s="25"/>
      <c r="BV560" s="25"/>
    </row>
    <row r="561" spans="1:74" ht="12" customHeight="1" x14ac:dyDescent="0.25">
      <c r="A561" s="27"/>
      <c r="B561" s="43" t="s">
        <v>276</v>
      </c>
      <c r="C561" s="87" t="s">
        <v>1723</v>
      </c>
      <c r="D561" s="88" t="s">
        <v>1724</v>
      </c>
      <c r="E561" s="88" t="s">
        <v>652</v>
      </c>
      <c r="F561" s="89">
        <v>40440</v>
      </c>
      <c r="G561" s="189">
        <v>500</v>
      </c>
      <c r="H561" s="14" t="s">
        <v>48</v>
      </c>
      <c r="I561" s="90" t="s">
        <v>1621</v>
      </c>
      <c r="J561" s="88" t="s">
        <v>1622</v>
      </c>
      <c r="K561" s="44" t="s">
        <v>27</v>
      </c>
      <c r="L561" s="36" t="s">
        <v>93</v>
      </c>
      <c r="M561" s="107" t="s">
        <v>2258</v>
      </c>
      <c r="N561" s="65"/>
      <c r="O561" s="30"/>
      <c r="P561" s="33"/>
      <c r="Q561" s="34"/>
      <c r="R561" s="34"/>
      <c r="S561" s="34"/>
      <c r="T561" s="34"/>
      <c r="U561" s="34"/>
      <c r="V561" s="34"/>
      <c r="W561" s="34"/>
      <c r="X561" s="34"/>
      <c r="Y561" s="34"/>
      <c r="Z561" s="34"/>
      <c r="AA561" s="71">
        <v>45577</v>
      </c>
      <c r="AB561" s="20" t="s">
        <v>1338</v>
      </c>
      <c r="AC561" s="21" t="s">
        <v>881</v>
      </c>
      <c r="AD561" s="35" t="s">
        <v>2313</v>
      </c>
      <c r="AE561" s="64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3"/>
      <c r="AQ561" s="23"/>
      <c r="AR561" s="23"/>
      <c r="AS561" s="23"/>
      <c r="AT561" s="23"/>
      <c r="AU561" s="23"/>
      <c r="AV561" s="23"/>
      <c r="AW561" s="23"/>
      <c r="AX561" s="23"/>
      <c r="AY561" s="23"/>
      <c r="AZ561" s="23"/>
      <c r="BA561" s="24"/>
      <c r="BB561" s="24"/>
      <c r="BC561" s="24"/>
      <c r="BD561" s="24"/>
      <c r="BE561" s="24"/>
      <c r="BF561" s="24"/>
      <c r="BG561" s="24"/>
      <c r="BH561" s="24"/>
      <c r="BI561" s="24"/>
      <c r="BJ561" s="24"/>
      <c r="BK561" s="24"/>
      <c r="BL561" s="25"/>
      <c r="BM561" s="25"/>
      <c r="BN561" s="25"/>
      <c r="BO561" s="25"/>
      <c r="BP561" s="25"/>
      <c r="BQ561" s="25"/>
      <c r="BR561" s="25"/>
      <c r="BS561" s="25"/>
      <c r="BT561" s="25"/>
      <c r="BU561" s="25"/>
      <c r="BV561" s="25"/>
    </row>
    <row r="562" spans="1:74" ht="12" customHeight="1" x14ac:dyDescent="0.25">
      <c r="A562" s="27"/>
      <c r="B562" s="43" t="s">
        <v>276</v>
      </c>
      <c r="C562" s="96" t="s">
        <v>1774</v>
      </c>
      <c r="D562" s="97" t="s">
        <v>1524</v>
      </c>
      <c r="E562" s="98" t="s">
        <v>363</v>
      </c>
      <c r="F562" s="99">
        <v>40418</v>
      </c>
      <c r="G562" s="190">
        <v>500</v>
      </c>
      <c r="H562" s="14" t="s">
        <v>48</v>
      </c>
      <c r="I562" s="95" t="s">
        <v>779</v>
      </c>
      <c r="J562" s="98" t="s">
        <v>1285</v>
      </c>
      <c r="K562" s="45" t="s">
        <v>27</v>
      </c>
      <c r="L562" s="36" t="s">
        <v>93</v>
      </c>
      <c r="M562" s="107" t="s">
        <v>2259</v>
      </c>
      <c r="N562" s="65"/>
      <c r="O562" s="37"/>
      <c r="P562" s="33"/>
      <c r="Q562" s="34"/>
      <c r="R562" s="34"/>
      <c r="S562" s="34"/>
      <c r="T562" s="34"/>
      <c r="U562" s="34"/>
      <c r="V562" s="34"/>
      <c r="W562" s="34"/>
      <c r="X562" s="34"/>
      <c r="Y562" s="34"/>
      <c r="Z562" s="34"/>
      <c r="AA562" s="71">
        <v>45577</v>
      </c>
      <c r="AB562" s="20" t="s">
        <v>1338</v>
      </c>
      <c r="AC562" s="21" t="s">
        <v>881</v>
      </c>
      <c r="AD562" s="35" t="s">
        <v>2313</v>
      </c>
      <c r="AE562" s="64"/>
      <c r="AF562" s="22"/>
      <c r="AG562" s="22"/>
      <c r="AH562" s="22"/>
      <c r="AI562" s="22"/>
      <c r="AJ562" s="22"/>
      <c r="AK562" s="22"/>
      <c r="AL562" s="22">
        <v>75</v>
      </c>
      <c r="AM562" s="22"/>
      <c r="AN562" s="22"/>
      <c r="AO562" s="22"/>
      <c r="AP562" s="23"/>
      <c r="AQ562" s="23"/>
      <c r="AR562" s="23"/>
      <c r="AS562" s="23"/>
      <c r="AT562" s="23"/>
      <c r="AU562" s="23"/>
      <c r="AV562" s="23"/>
      <c r="AW562" s="23">
        <v>75</v>
      </c>
      <c r="AX562" s="23"/>
      <c r="AY562" s="23"/>
      <c r="AZ562" s="23"/>
      <c r="BA562" s="24"/>
      <c r="BB562" s="24"/>
      <c r="BC562" s="24"/>
      <c r="BD562" s="24"/>
      <c r="BE562" s="24"/>
      <c r="BF562" s="24"/>
      <c r="BG562" s="24"/>
      <c r="BH562" s="24">
        <v>100</v>
      </c>
      <c r="BI562" s="24"/>
      <c r="BJ562" s="24"/>
      <c r="BK562" s="24"/>
      <c r="BL562" s="25"/>
      <c r="BM562" s="25"/>
      <c r="BN562" s="25"/>
      <c r="BO562" s="25"/>
      <c r="BP562" s="25"/>
      <c r="BQ562" s="25"/>
      <c r="BR562" s="25">
        <v>4</v>
      </c>
      <c r="BS562" s="25"/>
      <c r="BT562" s="25"/>
      <c r="BU562" s="25"/>
      <c r="BV562" s="25"/>
    </row>
    <row r="563" spans="1:74" ht="12" customHeight="1" x14ac:dyDescent="0.25">
      <c r="A563" s="27"/>
      <c r="B563" s="43" t="s">
        <v>276</v>
      </c>
      <c r="C563" s="92" t="s">
        <v>1689</v>
      </c>
      <c r="D563" s="93" t="s">
        <v>1690</v>
      </c>
      <c r="E563" s="94" t="s">
        <v>1691</v>
      </c>
      <c r="F563" s="91">
        <v>40321</v>
      </c>
      <c r="G563" s="191">
        <v>500</v>
      </c>
      <c r="H563" s="14" t="s">
        <v>48</v>
      </c>
      <c r="I563" s="95" t="s">
        <v>792</v>
      </c>
      <c r="J563" s="94" t="s">
        <v>793</v>
      </c>
      <c r="K563" s="44" t="s">
        <v>27</v>
      </c>
      <c r="L563" s="36" t="s">
        <v>93</v>
      </c>
      <c r="M563" s="107" t="s">
        <v>2301</v>
      </c>
      <c r="N563" s="65"/>
      <c r="O563" s="41"/>
      <c r="P563" s="33"/>
      <c r="Q563" s="34"/>
      <c r="R563" s="34"/>
      <c r="S563" s="34"/>
      <c r="T563" s="34"/>
      <c r="U563" s="34"/>
      <c r="V563" s="34"/>
      <c r="W563" s="34"/>
      <c r="X563" s="34"/>
      <c r="Y563" s="34"/>
      <c r="Z563" s="34"/>
      <c r="AA563" s="71">
        <v>45577</v>
      </c>
      <c r="AB563" s="20" t="s">
        <v>1338</v>
      </c>
      <c r="AC563" s="21" t="s">
        <v>881</v>
      </c>
      <c r="AD563" s="35" t="s">
        <v>2313</v>
      </c>
      <c r="AE563" s="64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3"/>
      <c r="AQ563" s="23"/>
      <c r="AR563" s="23"/>
      <c r="AS563" s="23"/>
      <c r="AT563" s="23"/>
      <c r="AU563" s="23"/>
      <c r="AV563" s="23"/>
      <c r="AW563" s="23"/>
      <c r="AX563" s="23"/>
      <c r="AY563" s="23"/>
      <c r="AZ563" s="23"/>
      <c r="BA563" s="24"/>
      <c r="BB563" s="24"/>
      <c r="BC563" s="24"/>
      <c r="BD563" s="24"/>
      <c r="BE563" s="24"/>
      <c r="BF563" s="24"/>
      <c r="BG563" s="24"/>
      <c r="BH563" s="24"/>
      <c r="BI563" s="24"/>
      <c r="BJ563" s="24"/>
      <c r="BK563" s="24"/>
      <c r="BL563" s="25"/>
      <c r="BM563" s="25"/>
      <c r="BN563" s="25"/>
      <c r="BO563" s="25"/>
      <c r="BP563" s="25"/>
      <c r="BQ563" s="25"/>
      <c r="BR563" s="25"/>
      <c r="BS563" s="25"/>
      <c r="BT563" s="25"/>
      <c r="BU563" s="25"/>
      <c r="BV563" s="25"/>
    </row>
    <row r="564" spans="1:74" ht="12" customHeight="1" x14ac:dyDescent="0.25">
      <c r="A564" s="27"/>
      <c r="B564" s="43" t="s">
        <v>276</v>
      </c>
      <c r="C564" s="96" t="s">
        <v>1745</v>
      </c>
      <c r="D564" s="97" t="s">
        <v>1746</v>
      </c>
      <c r="E564" s="98" t="s">
        <v>1747</v>
      </c>
      <c r="F564" s="99">
        <v>40257</v>
      </c>
      <c r="G564" s="190">
        <v>500</v>
      </c>
      <c r="H564" s="29" t="s">
        <v>48</v>
      </c>
      <c r="I564" s="95" t="s">
        <v>812</v>
      </c>
      <c r="J564" s="98" t="s">
        <v>480</v>
      </c>
      <c r="K564" s="45" t="s">
        <v>27</v>
      </c>
      <c r="L564" s="36" t="s">
        <v>93</v>
      </c>
      <c r="M564" s="107" t="s">
        <v>2315</v>
      </c>
      <c r="N564" s="32"/>
      <c r="O564" s="37"/>
      <c r="P564" s="33"/>
      <c r="Q564" s="34"/>
      <c r="R564" s="34"/>
      <c r="S564" s="34"/>
      <c r="T564" s="34"/>
      <c r="U564" s="34"/>
      <c r="V564" s="34"/>
      <c r="W564" s="34"/>
      <c r="X564" s="34"/>
      <c r="Y564" s="34"/>
      <c r="Z564" s="34"/>
      <c r="AA564" s="71">
        <v>45577</v>
      </c>
      <c r="AB564" s="20" t="s">
        <v>1338</v>
      </c>
      <c r="AC564" s="21" t="s">
        <v>881</v>
      </c>
      <c r="AD564" s="35" t="s">
        <v>2313</v>
      </c>
      <c r="AE564" s="64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3"/>
      <c r="AQ564" s="23"/>
      <c r="AR564" s="23"/>
      <c r="AS564" s="23"/>
      <c r="AT564" s="23"/>
      <c r="AU564" s="23"/>
      <c r="AV564" s="23"/>
      <c r="AW564" s="23"/>
      <c r="AX564" s="23"/>
      <c r="AY564" s="23"/>
      <c r="AZ564" s="23"/>
      <c r="BA564" s="24"/>
      <c r="BB564" s="24"/>
      <c r="BC564" s="24"/>
      <c r="BD564" s="24"/>
      <c r="BE564" s="24"/>
      <c r="BF564" s="24"/>
      <c r="BG564" s="24"/>
      <c r="BH564" s="24"/>
      <c r="BI564" s="24"/>
      <c r="BJ564" s="24"/>
      <c r="BK564" s="24"/>
      <c r="BL564" s="25"/>
      <c r="BM564" s="25"/>
      <c r="BN564" s="25"/>
      <c r="BO564" s="25"/>
      <c r="BP564" s="25"/>
      <c r="BQ564" s="25"/>
      <c r="BR564" s="25"/>
      <c r="BS564" s="25"/>
      <c r="BT564" s="25"/>
      <c r="BU564" s="25"/>
      <c r="BV564" s="25"/>
    </row>
    <row r="565" spans="1:74" ht="12" customHeight="1" x14ac:dyDescent="0.25">
      <c r="A565" s="27"/>
      <c r="B565" s="43" t="s">
        <v>331</v>
      </c>
      <c r="C565" s="87" t="s">
        <v>736</v>
      </c>
      <c r="D565" s="88" t="s">
        <v>417</v>
      </c>
      <c r="E565" s="88" t="s">
        <v>180</v>
      </c>
      <c r="F565" s="89">
        <v>40910</v>
      </c>
      <c r="G565" s="29">
        <v>1005</v>
      </c>
      <c r="H565" s="29" t="s">
        <v>59</v>
      </c>
      <c r="I565" s="90" t="s">
        <v>810</v>
      </c>
      <c r="J565" s="88" t="s">
        <v>145</v>
      </c>
      <c r="K565" s="44" t="s">
        <v>34</v>
      </c>
      <c r="L565" s="36" t="s">
        <v>28</v>
      </c>
      <c r="M565" s="106"/>
      <c r="N565" s="32">
        <v>4</v>
      </c>
      <c r="O565" s="30"/>
      <c r="P565" s="33"/>
      <c r="Q565" s="34">
        <f t="shared" ref="Q565:Q592" si="155">MOD(AF565+AQ565+BB565+BM565+ROUND((AG565+AR565+BC565+BN565-R565)/100,),100)</f>
        <v>0</v>
      </c>
      <c r="R565" s="34">
        <f t="shared" ref="R565:R592" si="156">MOD(AG565+AR565+BC565+BN565+ROUND((AH565+AS565+BD565+BO565-S565)/100,),100)</f>
        <v>0</v>
      </c>
      <c r="S565" s="34">
        <f t="shared" ref="S565:S592" si="157">MOD(AH565+AS565+BD565+BO565+ROUND((AI565+AT565+BE565+BP565-T565)/100,),100)</f>
        <v>0</v>
      </c>
      <c r="T565" s="34">
        <f t="shared" ref="T565:T592" si="158">MOD(AI565+AT565+BE565+BP565+ROUND((AJ565+AU565+BF565+BQ565-U565)/100,),100)</f>
        <v>0</v>
      </c>
      <c r="U565" s="34">
        <f t="shared" ref="U565:U592" si="159">MOD(AJ565+AU565+BF565+BQ565+ROUND((AK565+AV565+BG565+BR565-V565)/100,),100)</f>
        <v>55</v>
      </c>
      <c r="V565" s="34">
        <f t="shared" ref="V565:V592" si="160">MOD(AK565+AV565+BG565+BR565+ROUND((AL565+AW565+BH565+BS565-W565)/100,),100)</f>
        <v>0</v>
      </c>
      <c r="W565" s="34">
        <f t="shared" ref="W565:W592" si="161">MOD(AL565+AW565+BH565+BS565+ROUND((AM565+AX565+BI565+BT565-X565)/100,),100)</f>
        <v>0</v>
      </c>
      <c r="X565" s="34">
        <f t="shared" ref="X565:X592" si="162">MOD(AM565+AX565+BI565+BT565+ROUND((AN565+AY565+BJ565+BU565-Y565)/100,),100)</f>
        <v>0</v>
      </c>
      <c r="Y565" s="34">
        <f t="shared" ref="Y565:Y592" si="163">MOD(AN565+AY565+BJ565+BU565+ROUND((AO565+AZ565+BK565+BV565-Z565)/100,),100)</f>
        <v>0</v>
      </c>
      <c r="Z565" s="34"/>
      <c r="AA565" s="71">
        <v>45578</v>
      </c>
      <c r="AB565" s="20" t="s">
        <v>1220</v>
      </c>
      <c r="AC565" s="21" t="s">
        <v>869</v>
      </c>
      <c r="AD565" s="35" t="s">
        <v>1442</v>
      </c>
      <c r="AE565" s="64"/>
      <c r="AF565" s="22"/>
      <c r="AG565" s="22"/>
      <c r="AH565" s="22"/>
      <c r="AI565" s="22"/>
      <c r="AJ565" s="22">
        <v>7</v>
      </c>
      <c r="AK565" s="22"/>
      <c r="AL565" s="22"/>
      <c r="AM565" s="22"/>
      <c r="AN565" s="22"/>
      <c r="AO565" s="22"/>
      <c r="AP565" s="23"/>
      <c r="AQ565" s="23"/>
      <c r="AR565" s="23"/>
      <c r="AS565" s="23"/>
      <c r="AT565" s="23"/>
      <c r="AU565" s="23"/>
      <c r="AV565" s="23">
        <v>100</v>
      </c>
      <c r="AW565" s="23"/>
      <c r="AX565" s="23"/>
      <c r="AY565" s="23"/>
      <c r="AZ565" s="23"/>
      <c r="BA565" s="24"/>
      <c r="BB565" s="24"/>
      <c r="BC565" s="24"/>
      <c r="BD565" s="24"/>
      <c r="BE565" s="24"/>
      <c r="BF565" s="24">
        <v>22</v>
      </c>
      <c r="BG565" s="24"/>
      <c r="BH565" s="24"/>
      <c r="BI565" s="24"/>
      <c r="BJ565" s="24"/>
      <c r="BK565" s="24"/>
      <c r="BL565" s="25"/>
      <c r="BM565" s="25"/>
      <c r="BN565" s="25"/>
      <c r="BO565" s="25"/>
      <c r="BP565" s="25"/>
      <c r="BQ565" s="25">
        <v>25</v>
      </c>
      <c r="BR565" s="25"/>
      <c r="BS565" s="25"/>
      <c r="BT565" s="25"/>
      <c r="BU565" s="25"/>
      <c r="BV565" s="25"/>
    </row>
    <row r="566" spans="1:74" ht="12" customHeight="1" x14ac:dyDescent="0.25">
      <c r="A566" s="27" t="e">
        <f>+#REF!+1</f>
        <v>#REF!</v>
      </c>
      <c r="B566" s="43" t="s">
        <v>331</v>
      </c>
      <c r="C566" s="87" t="s">
        <v>735</v>
      </c>
      <c r="D566" s="88" t="s">
        <v>51</v>
      </c>
      <c r="E566" s="88" t="s">
        <v>414</v>
      </c>
      <c r="F566" s="89">
        <v>41062</v>
      </c>
      <c r="G566" s="29">
        <v>1001</v>
      </c>
      <c r="H566" s="29" t="s">
        <v>59</v>
      </c>
      <c r="I566" s="90" t="s">
        <v>789</v>
      </c>
      <c r="J566" s="88" t="s">
        <v>310</v>
      </c>
      <c r="K566" s="44" t="s">
        <v>34</v>
      </c>
      <c r="L566" s="36" t="s">
        <v>28</v>
      </c>
      <c r="M566" s="106"/>
      <c r="N566" s="32">
        <v>5</v>
      </c>
      <c r="O566" s="41"/>
      <c r="P566" s="33"/>
      <c r="Q566" s="34">
        <f t="shared" si="155"/>
        <v>0</v>
      </c>
      <c r="R566" s="34">
        <f t="shared" si="156"/>
        <v>0</v>
      </c>
      <c r="S566" s="34">
        <f t="shared" si="157"/>
        <v>0</v>
      </c>
      <c r="T566" s="34">
        <f t="shared" si="158"/>
        <v>0</v>
      </c>
      <c r="U566" s="34">
        <f t="shared" si="159"/>
        <v>11</v>
      </c>
      <c r="V566" s="34">
        <f t="shared" si="160"/>
        <v>7</v>
      </c>
      <c r="W566" s="34">
        <f t="shared" si="161"/>
        <v>0</v>
      </c>
      <c r="X566" s="34">
        <f t="shared" si="162"/>
        <v>0</v>
      </c>
      <c r="Y566" s="34">
        <f t="shared" si="163"/>
        <v>0</v>
      </c>
      <c r="Z566" s="34"/>
      <c r="AA566" s="71">
        <v>45578</v>
      </c>
      <c r="AB566" s="20" t="s">
        <v>1220</v>
      </c>
      <c r="AC566" s="21" t="s">
        <v>869</v>
      </c>
      <c r="AD566" s="35" t="s">
        <v>1442</v>
      </c>
      <c r="AE566" s="64"/>
      <c r="AF566" s="22"/>
      <c r="AG566" s="22"/>
      <c r="AH566" s="22"/>
      <c r="AI566" s="22"/>
      <c r="AJ566" s="22">
        <v>9</v>
      </c>
      <c r="AK566" s="22"/>
      <c r="AL566" s="22"/>
      <c r="AM566" s="22"/>
      <c r="AN566" s="22"/>
      <c r="AO566" s="22"/>
      <c r="AP566" s="23"/>
      <c r="AQ566" s="23"/>
      <c r="AR566" s="23"/>
      <c r="AS566" s="23"/>
      <c r="AT566" s="23"/>
      <c r="AU566" s="23"/>
      <c r="AV566" s="23">
        <v>65</v>
      </c>
      <c r="AW566" s="23"/>
      <c r="AX566" s="23"/>
      <c r="AY566" s="23"/>
      <c r="AZ566" s="23"/>
      <c r="BA566" s="24"/>
      <c r="BB566" s="24"/>
      <c r="BC566" s="24"/>
      <c r="BD566" s="24"/>
      <c r="BE566" s="24"/>
      <c r="BF566" s="24"/>
      <c r="BG566" s="24">
        <v>42</v>
      </c>
      <c r="BH566" s="24"/>
      <c r="BI566" s="24"/>
      <c r="BJ566" s="24"/>
      <c r="BK566" s="24"/>
      <c r="BL566" s="25"/>
      <c r="BM566" s="25"/>
      <c r="BN566" s="25"/>
      <c r="BO566" s="25"/>
      <c r="BP566" s="25"/>
      <c r="BQ566" s="25"/>
      <c r="BR566" s="25">
        <v>100</v>
      </c>
      <c r="BS566" s="25"/>
      <c r="BT566" s="25"/>
      <c r="BU566" s="25"/>
      <c r="BV566" s="25"/>
    </row>
    <row r="567" spans="1:74" ht="12" customHeight="1" x14ac:dyDescent="0.25">
      <c r="A567" s="27"/>
      <c r="B567" s="43" t="s">
        <v>331</v>
      </c>
      <c r="C567" s="87" t="s">
        <v>751</v>
      </c>
      <c r="D567" s="88" t="s">
        <v>752</v>
      </c>
      <c r="E567" s="88" t="s">
        <v>399</v>
      </c>
      <c r="F567" s="89">
        <v>40970</v>
      </c>
      <c r="G567" s="29">
        <v>827</v>
      </c>
      <c r="H567" s="29" t="s">
        <v>59</v>
      </c>
      <c r="I567" s="90" t="s">
        <v>812</v>
      </c>
      <c r="J567" s="88" t="s">
        <v>480</v>
      </c>
      <c r="K567" s="21" t="s">
        <v>27</v>
      </c>
      <c r="L567" s="36" t="s">
        <v>28</v>
      </c>
      <c r="M567" s="106"/>
      <c r="N567" s="32">
        <v>12</v>
      </c>
      <c r="O567" s="31"/>
      <c r="P567" s="33"/>
      <c r="Q567" s="34">
        <f t="shared" si="155"/>
        <v>0</v>
      </c>
      <c r="R567" s="34">
        <f t="shared" si="156"/>
        <v>0</v>
      </c>
      <c r="S567" s="34">
        <f t="shared" si="157"/>
        <v>0</v>
      </c>
      <c r="T567" s="34">
        <f t="shared" si="158"/>
        <v>0</v>
      </c>
      <c r="U567" s="34">
        <f t="shared" si="159"/>
        <v>1</v>
      </c>
      <c r="V567" s="34">
        <f t="shared" si="160"/>
        <v>50</v>
      </c>
      <c r="W567" s="34">
        <f t="shared" si="161"/>
        <v>0</v>
      </c>
      <c r="X567" s="34">
        <f t="shared" si="162"/>
        <v>0</v>
      </c>
      <c r="Y567" s="34">
        <f t="shared" si="163"/>
        <v>0</v>
      </c>
      <c r="Z567" s="34"/>
      <c r="AA567" s="71">
        <v>45578</v>
      </c>
      <c r="AB567" s="20" t="s">
        <v>1220</v>
      </c>
      <c r="AC567" s="21" t="s">
        <v>869</v>
      </c>
      <c r="AD567" s="35" t="s">
        <v>1442</v>
      </c>
      <c r="AE567" s="64"/>
      <c r="AF567" s="22"/>
      <c r="AG567" s="22"/>
      <c r="AH567" s="22"/>
      <c r="AI567" s="22"/>
      <c r="AJ567" s="22"/>
      <c r="AK567" s="22">
        <v>52</v>
      </c>
      <c r="AL567" s="22"/>
      <c r="AM567" s="22"/>
      <c r="AN567" s="22"/>
      <c r="AO567" s="22"/>
      <c r="AP567" s="23"/>
      <c r="AQ567" s="23"/>
      <c r="AR567" s="23"/>
      <c r="AS567" s="23"/>
      <c r="AT567" s="23"/>
      <c r="AU567" s="23"/>
      <c r="AV567" s="23">
        <v>24</v>
      </c>
      <c r="AW567" s="23"/>
      <c r="AX567" s="23"/>
      <c r="AY567" s="23"/>
      <c r="AZ567" s="23"/>
      <c r="BA567" s="24"/>
      <c r="BB567" s="24"/>
      <c r="BC567" s="24"/>
      <c r="BD567" s="24"/>
      <c r="BE567" s="24"/>
      <c r="BF567" s="24"/>
      <c r="BG567" s="24">
        <v>9</v>
      </c>
      <c r="BH567" s="24"/>
      <c r="BI567" s="24"/>
      <c r="BJ567" s="24"/>
      <c r="BK567" s="24"/>
      <c r="BL567" s="25"/>
      <c r="BM567" s="25"/>
      <c r="BN567" s="25"/>
      <c r="BO567" s="25"/>
      <c r="BP567" s="25"/>
      <c r="BQ567" s="25"/>
      <c r="BR567" s="25">
        <v>65</v>
      </c>
      <c r="BS567" s="25"/>
      <c r="BT567" s="25"/>
      <c r="BU567" s="25"/>
      <c r="BV567" s="25"/>
    </row>
    <row r="568" spans="1:74" ht="12" customHeight="1" x14ac:dyDescent="0.25">
      <c r="A568" s="27"/>
      <c r="B568" s="43" t="s">
        <v>331</v>
      </c>
      <c r="C568" s="87" t="s">
        <v>741</v>
      </c>
      <c r="D568" s="88" t="s">
        <v>742</v>
      </c>
      <c r="E568" s="88" t="s">
        <v>743</v>
      </c>
      <c r="F568" s="89">
        <v>41493</v>
      </c>
      <c r="G568" s="29">
        <v>812</v>
      </c>
      <c r="H568" s="29" t="s">
        <v>56</v>
      </c>
      <c r="I568" s="90" t="s">
        <v>816</v>
      </c>
      <c r="J568" s="88" t="s">
        <v>79</v>
      </c>
      <c r="K568" s="21" t="s">
        <v>27</v>
      </c>
      <c r="L568" s="36" t="s">
        <v>28</v>
      </c>
      <c r="M568" s="106"/>
      <c r="N568" s="32">
        <v>14</v>
      </c>
      <c r="O568" s="31"/>
      <c r="P568" s="33"/>
      <c r="Q568" s="34">
        <f t="shared" si="155"/>
        <v>0</v>
      </c>
      <c r="R568" s="34">
        <f t="shared" si="156"/>
        <v>0</v>
      </c>
      <c r="S568" s="34">
        <f t="shared" si="157"/>
        <v>0</v>
      </c>
      <c r="T568" s="34">
        <f t="shared" si="158"/>
        <v>0</v>
      </c>
      <c r="U568" s="34">
        <f t="shared" si="159"/>
        <v>1</v>
      </c>
      <c r="V568" s="34">
        <f t="shared" si="160"/>
        <v>41</v>
      </c>
      <c r="W568" s="34">
        <f t="shared" si="161"/>
        <v>0</v>
      </c>
      <c r="X568" s="34">
        <f t="shared" si="162"/>
        <v>0</v>
      </c>
      <c r="Y568" s="34">
        <f t="shared" si="163"/>
        <v>0</v>
      </c>
      <c r="Z568" s="34"/>
      <c r="AA568" s="71">
        <v>45578</v>
      </c>
      <c r="AB568" s="20" t="s">
        <v>1220</v>
      </c>
      <c r="AC568" s="21" t="s">
        <v>869</v>
      </c>
      <c r="AD568" s="35" t="s">
        <v>1442</v>
      </c>
      <c r="AE568" s="64"/>
      <c r="AF568" s="22"/>
      <c r="AG568" s="22"/>
      <c r="AH568" s="22"/>
      <c r="AI568" s="22"/>
      <c r="AJ568" s="22"/>
      <c r="AK568" s="22">
        <v>52</v>
      </c>
      <c r="AL568" s="22"/>
      <c r="AM568" s="22"/>
      <c r="AN568" s="22"/>
      <c r="AO568" s="22"/>
      <c r="AP568" s="23"/>
      <c r="AQ568" s="23"/>
      <c r="AR568" s="23"/>
      <c r="AS568" s="23"/>
      <c r="AT568" s="23"/>
      <c r="AU568" s="23"/>
      <c r="AV568" s="23">
        <v>37</v>
      </c>
      <c r="AW568" s="23"/>
      <c r="AX568" s="23"/>
      <c r="AY568" s="23"/>
      <c r="AZ568" s="23"/>
      <c r="BA568" s="24"/>
      <c r="BB568" s="24"/>
      <c r="BC568" s="24"/>
      <c r="BD568" s="24"/>
      <c r="BE568" s="24"/>
      <c r="BF568" s="24"/>
      <c r="BG568" s="24">
        <v>52</v>
      </c>
      <c r="BH568" s="24"/>
      <c r="BI568" s="24"/>
      <c r="BJ568" s="24"/>
      <c r="BK568" s="24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</row>
    <row r="569" spans="1:74" ht="12" customHeight="1" x14ac:dyDescent="0.25">
      <c r="A569" s="27" t="e">
        <f>+#REF!+1</f>
        <v>#REF!</v>
      </c>
      <c r="B569" s="43" t="s">
        <v>331</v>
      </c>
      <c r="C569" s="87" t="s">
        <v>738</v>
      </c>
      <c r="D569" s="88" t="s">
        <v>426</v>
      </c>
      <c r="E569" s="88" t="s">
        <v>164</v>
      </c>
      <c r="F569" s="89">
        <v>40994</v>
      </c>
      <c r="G569" s="29">
        <v>745</v>
      </c>
      <c r="H569" s="29" t="s">
        <v>59</v>
      </c>
      <c r="I569" s="90" t="s">
        <v>789</v>
      </c>
      <c r="J569" s="88" t="s">
        <v>310</v>
      </c>
      <c r="K569" s="44" t="s">
        <v>34</v>
      </c>
      <c r="L569" s="36" t="s">
        <v>28</v>
      </c>
      <c r="M569" s="106"/>
      <c r="N569" s="32">
        <v>17</v>
      </c>
      <c r="O569" s="41"/>
      <c r="P569" s="33"/>
      <c r="Q569" s="34">
        <f t="shared" si="155"/>
        <v>0</v>
      </c>
      <c r="R569" s="34">
        <f t="shared" si="156"/>
        <v>0</v>
      </c>
      <c r="S569" s="34">
        <f t="shared" si="157"/>
        <v>0</v>
      </c>
      <c r="T569" s="34">
        <f t="shared" si="158"/>
        <v>0</v>
      </c>
      <c r="U569" s="34">
        <f t="shared" si="159"/>
        <v>7</v>
      </c>
      <c r="V569" s="34">
        <f t="shared" si="160"/>
        <v>80</v>
      </c>
      <c r="W569" s="34">
        <f t="shared" si="161"/>
        <v>0</v>
      </c>
      <c r="X569" s="34">
        <f t="shared" si="162"/>
        <v>0</v>
      </c>
      <c r="Y569" s="34">
        <f t="shared" si="163"/>
        <v>0</v>
      </c>
      <c r="Z569" s="34"/>
      <c r="AA569" s="71">
        <v>45578</v>
      </c>
      <c r="AB569" s="20" t="s">
        <v>1220</v>
      </c>
      <c r="AC569" s="21" t="s">
        <v>869</v>
      </c>
      <c r="AD569" s="35" t="s">
        <v>1442</v>
      </c>
      <c r="AE569" s="64"/>
      <c r="AF569" s="22"/>
      <c r="AG569" s="22"/>
      <c r="AH569" s="22"/>
      <c r="AI569" s="22"/>
      <c r="AJ569" s="22"/>
      <c r="AK569" s="22">
        <v>100</v>
      </c>
      <c r="AL569" s="22"/>
      <c r="AM569" s="22"/>
      <c r="AN569" s="22"/>
      <c r="AO569" s="22"/>
      <c r="AP569" s="23"/>
      <c r="AQ569" s="23"/>
      <c r="AR569" s="23"/>
      <c r="AS569" s="23"/>
      <c r="AT569" s="23"/>
      <c r="AU569" s="23">
        <v>2</v>
      </c>
      <c r="AV569" s="23"/>
      <c r="AW569" s="23"/>
      <c r="AX569" s="23"/>
      <c r="AY569" s="23"/>
      <c r="AZ569" s="23"/>
      <c r="BA569" s="24"/>
      <c r="BB569" s="24"/>
      <c r="BC569" s="24"/>
      <c r="BD569" s="24"/>
      <c r="BE569" s="24"/>
      <c r="BF569" s="24"/>
      <c r="BG569" s="24">
        <v>80</v>
      </c>
      <c r="BH569" s="24"/>
      <c r="BI569" s="24"/>
      <c r="BJ569" s="24"/>
      <c r="BK569" s="24"/>
      <c r="BL569" s="25"/>
      <c r="BM569" s="25"/>
      <c r="BN569" s="25"/>
      <c r="BO569" s="25"/>
      <c r="BP569" s="25"/>
      <c r="BQ569" s="25">
        <v>4</v>
      </c>
      <c r="BR569" s="25"/>
      <c r="BS569" s="25"/>
      <c r="BT569" s="25"/>
      <c r="BU569" s="25"/>
      <c r="BV569" s="25"/>
    </row>
    <row r="570" spans="1:74" ht="12" customHeight="1" x14ac:dyDescent="0.25">
      <c r="A570" s="27"/>
      <c r="B570" s="43" t="s">
        <v>331</v>
      </c>
      <c r="C570" s="96" t="s">
        <v>423</v>
      </c>
      <c r="D570" s="97" t="s">
        <v>424</v>
      </c>
      <c r="E570" s="98" t="s">
        <v>425</v>
      </c>
      <c r="F570" s="99">
        <v>40991</v>
      </c>
      <c r="G570" s="15">
        <v>794</v>
      </c>
      <c r="H570" s="29" t="s">
        <v>59</v>
      </c>
      <c r="I570" s="90" t="s">
        <v>789</v>
      </c>
      <c r="J570" s="98" t="s">
        <v>310</v>
      </c>
      <c r="K570" s="45" t="s">
        <v>34</v>
      </c>
      <c r="L570" s="36" t="s">
        <v>40</v>
      </c>
      <c r="M570" s="106" t="s">
        <v>1314</v>
      </c>
      <c r="N570" s="32"/>
      <c r="O570" s="21"/>
      <c r="P570" s="51"/>
      <c r="Q570" s="34">
        <f t="shared" si="155"/>
        <v>0</v>
      </c>
      <c r="R570" s="34">
        <f t="shared" si="156"/>
        <v>0</v>
      </c>
      <c r="S570" s="34">
        <f t="shared" si="157"/>
        <v>0</v>
      </c>
      <c r="T570" s="34">
        <f t="shared" si="158"/>
        <v>0</v>
      </c>
      <c r="U570" s="34">
        <f t="shared" si="159"/>
        <v>35</v>
      </c>
      <c r="V570" s="34">
        <f t="shared" si="160"/>
        <v>12</v>
      </c>
      <c r="W570" s="34">
        <f t="shared" si="161"/>
        <v>0</v>
      </c>
      <c r="X570" s="34">
        <f t="shared" si="162"/>
        <v>0</v>
      </c>
      <c r="Y570" s="34">
        <f t="shared" si="163"/>
        <v>0</v>
      </c>
      <c r="Z570" s="34"/>
      <c r="AA570" s="71">
        <v>45577</v>
      </c>
      <c r="AB570" s="20" t="s">
        <v>1338</v>
      </c>
      <c r="AC570" s="21" t="s">
        <v>881</v>
      </c>
      <c r="AD570" s="35" t="s">
        <v>2111</v>
      </c>
      <c r="AE570" s="64"/>
      <c r="AF570" s="22"/>
      <c r="AG570" s="22"/>
      <c r="AH570" s="22"/>
      <c r="AI570" s="22"/>
      <c r="AJ570" s="22">
        <v>28</v>
      </c>
      <c r="AK570" s="22"/>
      <c r="AL570" s="22"/>
      <c r="AM570" s="22"/>
      <c r="AN570" s="22"/>
      <c r="AO570" s="22"/>
      <c r="AP570" s="23"/>
      <c r="AQ570" s="23"/>
      <c r="AR570" s="23"/>
      <c r="AS570" s="23"/>
      <c r="AT570" s="23"/>
      <c r="AU570" s="23">
        <v>6</v>
      </c>
      <c r="AV570" s="23"/>
      <c r="AW570" s="23"/>
      <c r="AX570" s="23"/>
      <c r="AY570" s="23"/>
      <c r="AZ570" s="23"/>
      <c r="BA570" s="24"/>
      <c r="BB570" s="24"/>
      <c r="BC570" s="24"/>
      <c r="BD570" s="24"/>
      <c r="BE570" s="24"/>
      <c r="BF570" s="24"/>
      <c r="BG570" s="24">
        <v>32</v>
      </c>
      <c r="BH570" s="24"/>
      <c r="BI570" s="24"/>
      <c r="BJ570" s="24"/>
      <c r="BK570" s="24"/>
      <c r="BL570" s="25"/>
      <c r="BM570" s="25"/>
      <c r="BN570" s="25"/>
      <c r="BO570" s="25"/>
      <c r="BP570" s="25"/>
      <c r="BQ570" s="25"/>
      <c r="BR570" s="25">
        <v>80</v>
      </c>
      <c r="BS570" s="25"/>
      <c r="BT570" s="25"/>
      <c r="BU570" s="25"/>
      <c r="BV570" s="25"/>
    </row>
    <row r="571" spans="1:74" ht="12" customHeight="1" x14ac:dyDescent="0.25">
      <c r="A571" s="27"/>
      <c r="B571" s="43" t="s">
        <v>331</v>
      </c>
      <c r="C571" s="35" t="s">
        <v>1107</v>
      </c>
      <c r="D571" s="101" t="s">
        <v>1108</v>
      </c>
      <c r="E571" s="101" t="s">
        <v>259</v>
      </c>
      <c r="F571" s="102">
        <v>41054</v>
      </c>
      <c r="G571" s="21">
        <v>722</v>
      </c>
      <c r="H571" s="29" t="s">
        <v>59</v>
      </c>
      <c r="I571" s="100" t="s">
        <v>791</v>
      </c>
      <c r="J571" s="101" t="s">
        <v>303</v>
      </c>
      <c r="K571" s="44" t="s">
        <v>34</v>
      </c>
      <c r="L571" s="36" t="s">
        <v>40</v>
      </c>
      <c r="M571" s="106" t="s">
        <v>1315</v>
      </c>
      <c r="N571" s="32"/>
      <c r="O571" s="21"/>
      <c r="P571" s="51"/>
      <c r="Q571" s="34">
        <f t="shared" si="155"/>
        <v>0</v>
      </c>
      <c r="R571" s="34">
        <f t="shared" si="156"/>
        <v>0</v>
      </c>
      <c r="S571" s="34">
        <f t="shared" si="157"/>
        <v>0</v>
      </c>
      <c r="T571" s="34">
        <f t="shared" si="158"/>
        <v>0</v>
      </c>
      <c r="U571" s="34">
        <f t="shared" si="159"/>
        <v>1</v>
      </c>
      <c r="V571" s="34">
        <f t="shared" si="160"/>
        <v>22</v>
      </c>
      <c r="W571" s="34">
        <f t="shared" si="161"/>
        <v>0</v>
      </c>
      <c r="X571" s="34">
        <f t="shared" si="162"/>
        <v>0</v>
      </c>
      <c r="Y571" s="34">
        <f t="shared" si="163"/>
        <v>0</v>
      </c>
      <c r="Z571" s="34"/>
      <c r="AA571" s="71">
        <v>45577</v>
      </c>
      <c r="AB571" s="20" t="s">
        <v>1338</v>
      </c>
      <c r="AC571" s="21" t="s">
        <v>881</v>
      </c>
      <c r="AD571" s="35" t="s">
        <v>2111</v>
      </c>
      <c r="AE571" s="64"/>
      <c r="AF571" s="22"/>
      <c r="AG571" s="22"/>
      <c r="AH571" s="22"/>
      <c r="AI571" s="22"/>
      <c r="AJ571" s="22"/>
      <c r="AK571" s="22">
        <v>42</v>
      </c>
      <c r="AL571" s="22"/>
      <c r="AM571" s="22"/>
      <c r="AN571" s="22"/>
      <c r="AO571" s="22"/>
      <c r="AP571" s="23"/>
      <c r="AQ571" s="23"/>
      <c r="AR571" s="23"/>
      <c r="AS571" s="23"/>
      <c r="AT571" s="23"/>
      <c r="AU571" s="23"/>
      <c r="AV571" s="23">
        <v>28</v>
      </c>
      <c r="AW571" s="23"/>
      <c r="AX571" s="23"/>
      <c r="AY571" s="23"/>
      <c r="AZ571" s="23"/>
      <c r="BA571" s="24"/>
      <c r="BB571" s="24"/>
      <c r="BC571" s="24"/>
      <c r="BD571" s="24"/>
      <c r="BE571" s="24"/>
      <c r="BF571" s="24"/>
      <c r="BG571" s="24">
        <v>28</v>
      </c>
      <c r="BH571" s="24"/>
      <c r="BI571" s="24"/>
      <c r="BJ571" s="24"/>
      <c r="BK571" s="24"/>
      <c r="BL571" s="25"/>
      <c r="BM571" s="25"/>
      <c r="BN571" s="25"/>
      <c r="BO571" s="25"/>
      <c r="BP571" s="25"/>
      <c r="BQ571" s="25"/>
      <c r="BR571" s="25">
        <v>24</v>
      </c>
      <c r="BS571" s="25"/>
      <c r="BT571" s="25"/>
      <c r="BU571" s="25"/>
      <c r="BV571" s="25"/>
    </row>
    <row r="572" spans="1:74" ht="12" customHeight="1" x14ac:dyDescent="0.25">
      <c r="A572" s="27"/>
      <c r="B572" s="43" t="s">
        <v>331</v>
      </c>
      <c r="C572" s="96" t="s">
        <v>437</v>
      </c>
      <c r="D572" s="97" t="s">
        <v>438</v>
      </c>
      <c r="E572" s="98" t="s">
        <v>70</v>
      </c>
      <c r="F572" s="99">
        <v>41255</v>
      </c>
      <c r="G572" s="15">
        <v>702</v>
      </c>
      <c r="H572" s="29" t="s">
        <v>59</v>
      </c>
      <c r="I572" s="90" t="s">
        <v>778</v>
      </c>
      <c r="J572" s="98" t="s">
        <v>130</v>
      </c>
      <c r="K572" s="45" t="s">
        <v>27</v>
      </c>
      <c r="L572" s="36" t="s">
        <v>40</v>
      </c>
      <c r="M572" s="106" t="s">
        <v>1316</v>
      </c>
      <c r="N572" s="32"/>
      <c r="O572" s="21"/>
      <c r="P572" s="51"/>
      <c r="Q572" s="34">
        <f t="shared" si="155"/>
        <v>0</v>
      </c>
      <c r="R572" s="34">
        <f t="shared" si="156"/>
        <v>0</v>
      </c>
      <c r="S572" s="34">
        <f t="shared" si="157"/>
        <v>0</v>
      </c>
      <c r="T572" s="34">
        <f t="shared" si="158"/>
        <v>0</v>
      </c>
      <c r="U572" s="34">
        <f t="shared" si="159"/>
        <v>0</v>
      </c>
      <c r="V572" s="34">
        <f t="shared" si="160"/>
        <v>75</v>
      </c>
      <c r="W572" s="34">
        <f t="shared" si="161"/>
        <v>0</v>
      </c>
      <c r="X572" s="34">
        <f t="shared" si="162"/>
        <v>0</v>
      </c>
      <c r="Y572" s="34">
        <f t="shared" si="163"/>
        <v>0</v>
      </c>
      <c r="Z572" s="34"/>
      <c r="AA572" s="71">
        <v>45577</v>
      </c>
      <c r="AB572" s="20" t="s">
        <v>1338</v>
      </c>
      <c r="AC572" s="21" t="s">
        <v>881</v>
      </c>
      <c r="AD572" s="35" t="s">
        <v>2111</v>
      </c>
      <c r="AE572" s="64"/>
      <c r="AF572" s="22"/>
      <c r="AG572" s="22"/>
      <c r="AH572" s="22"/>
      <c r="AI572" s="22"/>
      <c r="AJ572" s="22"/>
      <c r="AK572" s="22">
        <v>37</v>
      </c>
      <c r="AL572" s="22"/>
      <c r="AM572" s="22"/>
      <c r="AN572" s="22"/>
      <c r="AO572" s="22"/>
      <c r="AP572" s="23"/>
      <c r="AQ572" s="23"/>
      <c r="AR572" s="23"/>
      <c r="AS572" s="23"/>
      <c r="AT572" s="23"/>
      <c r="AU572" s="23"/>
      <c r="AV572" s="23">
        <v>13</v>
      </c>
      <c r="AW572" s="23"/>
      <c r="AX572" s="23"/>
      <c r="AY572" s="23"/>
      <c r="AZ572" s="23"/>
      <c r="BA572" s="24"/>
      <c r="BB572" s="24"/>
      <c r="BC572" s="24"/>
      <c r="BD572" s="24"/>
      <c r="BE572" s="24"/>
      <c r="BF572" s="24"/>
      <c r="BG572" s="24">
        <v>22</v>
      </c>
      <c r="BH572" s="24"/>
      <c r="BI572" s="24"/>
      <c r="BJ572" s="24"/>
      <c r="BK572" s="24"/>
      <c r="BL572" s="25"/>
      <c r="BM572" s="25"/>
      <c r="BN572" s="25"/>
      <c r="BO572" s="25"/>
      <c r="BP572" s="25"/>
      <c r="BQ572" s="25"/>
      <c r="BR572" s="25">
        <v>3</v>
      </c>
      <c r="BS572" s="25"/>
      <c r="BT572" s="25"/>
      <c r="BU572" s="25"/>
      <c r="BV572" s="25"/>
    </row>
    <row r="573" spans="1:74" ht="12" customHeight="1" x14ac:dyDescent="0.25">
      <c r="A573" s="27"/>
      <c r="B573" s="43" t="s">
        <v>331</v>
      </c>
      <c r="C573" s="96" t="s">
        <v>434</v>
      </c>
      <c r="D573" s="113" t="s">
        <v>1666</v>
      </c>
      <c r="E573" s="98" t="s">
        <v>264</v>
      </c>
      <c r="F573" s="99">
        <v>41352</v>
      </c>
      <c r="G573" s="15">
        <v>810</v>
      </c>
      <c r="H573" s="29" t="s">
        <v>56</v>
      </c>
      <c r="I573" s="90" t="s">
        <v>778</v>
      </c>
      <c r="J573" s="98" t="s">
        <v>130</v>
      </c>
      <c r="K573" s="45" t="s">
        <v>27</v>
      </c>
      <c r="L573" s="36" t="s">
        <v>40</v>
      </c>
      <c r="M573" s="106" t="s">
        <v>1317</v>
      </c>
      <c r="N573" s="32"/>
      <c r="O573" s="21"/>
      <c r="P573" s="51"/>
      <c r="Q573" s="34">
        <f t="shared" si="155"/>
        <v>0</v>
      </c>
      <c r="R573" s="34">
        <f t="shared" si="156"/>
        <v>0</v>
      </c>
      <c r="S573" s="34">
        <f t="shared" si="157"/>
        <v>0</v>
      </c>
      <c r="T573" s="34">
        <f t="shared" si="158"/>
        <v>0</v>
      </c>
      <c r="U573" s="34">
        <f t="shared" si="159"/>
        <v>0</v>
      </c>
      <c r="V573" s="34">
        <f t="shared" si="160"/>
        <v>59</v>
      </c>
      <c r="W573" s="34">
        <f t="shared" si="161"/>
        <v>0</v>
      </c>
      <c r="X573" s="34">
        <f t="shared" si="162"/>
        <v>0</v>
      </c>
      <c r="Y573" s="34">
        <f t="shared" si="163"/>
        <v>0</v>
      </c>
      <c r="Z573" s="34"/>
      <c r="AA573" s="71">
        <v>45577</v>
      </c>
      <c r="AB573" s="20" t="s">
        <v>1338</v>
      </c>
      <c r="AC573" s="21" t="s">
        <v>881</v>
      </c>
      <c r="AD573" s="35" t="s">
        <v>2111</v>
      </c>
      <c r="AE573" s="64"/>
      <c r="AF573" s="22"/>
      <c r="AG573" s="22"/>
      <c r="AH573" s="22"/>
      <c r="AI573" s="22"/>
      <c r="AJ573" s="22"/>
      <c r="AK573" s="22">
        <v>28</v>
      </c>
      <c r="AL573" s="22"/>
      <c r="AM573" s="22"/>
      <c r="AN573" s="22"/>
      <c r="AO573" s="22"/>
      <c r="AP573" s="23"/>
      <c r="AQ573" s="23"/>
      <c r="AR573" s="23"/>
      <c r="AS573" s="23"/>
      <c r="AT573" s="23"/>
      <c r="AU573" s="23"/>
      <c r="AV573" s="23">
        <v>23</v>
      </c>
      <c r="AW573" s="23"/>
      <c r="AX573" s="23"/>
      <c r="AY573" s="23"/>
      <c r="AZ573" s="23"/>
      <c r="BA573" s="24"/>
      <c r="BB573" s="24"/>
      <c r="BC573" s="24"/>
      <c r="BD573" s="24"/>
      <c r="BE573" s="24"/>
      <c r="BF573" s="24"/>
      <c r="BG573" s="24">
        <v>7</v>
      </c>
      <c r="BH573" s="24"/>
      <c r="BI573" s="24"/>
      <c r="BJ573" s="24"/>
      <c r="BK573" s="24"/>
      <c r="BL573" s="25"/>
      <c r="BM573" s="25"/>
      <c r="BN573" s="25"/>
      <c r="BO573" s="25"/>
      <c r="BP573" s="25"/>
      <c r="BQ573" s="25"/>
      <c r="BR573" s="25"/>
      <c r="BS573" s="25">
        <v>100</v>
      </c>
      <c r="BT573" s="25"/>
      <c r="BU573" s="25"/>
      <c r="BV573" s="25"/>
    </row>
    <row r="574" spans="1:74" ht="12" customHeight="1" x14ac:dyDescent="0.25">
      <c r="A574" s="27"/>
      <c r="B574" s="43" t="s">
        <v>331</v>
      </c>
      <c r="C574" s="96" t="s">
        <v>1092</v>
      </c>
      <c r="D574" s="97" t="s">
        <v>1093</v>
      </c>
      <c r="E574" s="98" t="s">
        <v>247</v>
      </c>
      <c r="F574" s="99">
        <v>41155</v>
      </c>
      <c r="G574" s="15">
        <v>624</v>
      </c>
      <c r="H574" s="29" t="s">
        <v>59</v>
      </c>
      <c r="I574" s="95" t="s">
        <v>776</v>
      </c>
      <c r="J574" s="98" t="s">
        <v>218</v>
      </c>
      <c r="K574" s="45" t="s">
        <v>27</v>
      </c>
      <c r="L574" s="36" t="s">
        <v>40</v>
      </c>
      <c r="M574" s="106" t="s">
        <v>1318</v>
      </c>
      <c r="N574" s="32"/>
      <c r="O574" s="37"/>
      <c r="P574" s="33"/>
      <c r="Q574" s="34">
        <f t="shared" si="155"/>
        <v>0</v>
      </c>
      <c r="R574" s="34">
        <f t="shared" si="156"/>
        <v>0</v>
      </c>
      <c r="S574" s="34">
        <f t="shared" si="157"/>
        <v>0</v>
      </c>
      <c r="T574" s="34">
        <f t="shared" si="158"/>
        <v>0</v>
      </c>
      <c r="U574" s="34">
        <f t="shared" si="159"/>
        <v>0</v>
      </c>
      <c r="V574" s="34">
        <f t="shared" si="160"/>
        <v>49</v>
      </c>
      <c r="W574" s="34">
        <f t="shared" si="161"/>
        <v>0</v>
      </c>
      <c r="X574" s="34">
        <f t="shared" si="162"/>
        <v>0</v>
      </c>
      <c r="Y574" s="34">
        <f t="shared" si="163"/>
        <v>0</v>
      </c>
      <c r="Z574" s="34"/>
      <c r="AA574" s="71">
        <v>45577</v>
      </c>
      <c r="AB574" s="20" t="s">
        <v>1338</v>
      </c>
      <c r="AC574" s="21" t="s">
        <v>881</v>
      </c>
      <c r="AD574" s="35" t="s">
        <v>2111</v>
      </c>
      <c r="AE574" s="64"/>
      <c r="AF574" s="22"/>
      <c r="AG574" s="22"/>
      <c r="AH574" s="22"/>
      <c r="AI574" s="22"/>
      <c r="AJ574" s="22"/>
      <c r="AK574" s="22"/>
      <c r="AL574" s="22">
        <v>100</v>
      </c>
      <c r="AM574" s="22"/>
      <c r="AN574" s="22"/>
      <c r="AO574" s="22"/>
      <c r="AP574" s="23"/>
      <c r="AQ574" s="23"/>
      <c r="AR574" s="23"/>
      <c r="AS574" s="23"/>
      <c r="AT574" s="23"/>
      <c r="AU574" s="23"/>
      <c r="AV574" s="23">
        <v>15</v>
      </c>
      <c r="AW574" s="23"/>
      <c r="AX574" s="23"/>
      <c r="AY574" s="23"/>
      <c r="AZ574" s="23"/>
      <c r="BA574" s="24"/>
      <c r="BB574" s="24"/>
      <c r="BC574" s="24"/>
      <c r="BD574" s="24"/>
      <c r="BE574" s="24"/>
      <c r="BF574" s="24"/>
      <c r="BG574" s="24">
        <v>11</v>
      </c>
      <c r="BH574" s="24"/>
      <c r="BI574" s="24"/>
      <c r="BJ574" s="24"/>
      <c r="BK574" s="24"/>
      <c r="BL574" s="25"/>
      <c r="BM574" s="25"/>
      <c r="BN574" s="25"/>
      <c r="BO574" s="25"/>
      <c r="BP574" s="25"/>
      <c r="BQ574" s="25"/>
      <c r="BR574" s="25">
        <v>22</v>
      </c>
      <c r="BS574" s="25"/>
      <c r="BT574" s="25"/>
      <c r="BU574" s="25"/>
      <c r="BV574" s="25"/>
    </row>
    <row r="575" spans="1:74" ht="12" customHeight="1" x14ac:dyDescent="0.25">
      <c r="A575" s="27"/>
      <c r="B575" s="43" t="s">
        <v>331</v>
      </c>
      <c r="C575" s="87" t="s">
        <v>1197</v>
      </c>
      <c r="D575" s="88" t="s">
        <v>47</v>
      </c>
      <c r="E575" s="88" t="s">
        <v>1198</v>
      </c>
      <c r="F575" s="89">
        <v>41380</v>
      </c>
      <c r="G575" s="29">
        <v>735</v>
      </c>
      <c r="H575" s="29" t="s">
        <v>56</v>
      </c>
      <c r="I575" s="90" t="s">
        <v>772</v>
      </c>
      <c r="J575" s="88" t="s">
        <v>189</v>
      </c>
      <c r="K575" s="21" t="s">
        <v>27</v>
      </c>
      <c r="L575" s="36" t="s">
        <v>40</v>
      </c>
      <c r="M575" s="107" t="s">
        <v>1319</v>
      </c>
      <c r="N575" s="32"/>
      <c r="O575" s="31"/>
      <c r="P575" s="33"/>
      <c r="Q575" s="34">
        <f t="shared" si="155"/>
        <v>0</v>
      </c>
      <c r="R575" s="34">
        <f t="shared" si="156"/>
        <v>0</v>
      </c>
      <c r="S575" s="34">
        <f t="shared" si="157"/>
        <v>0</v>
      </c>
      <c r="T575" s="34">
        <f t="shared" si="158"/>
        <v>0</v>
      </c>
      <c r="U575" s="34">
        <f t="shared" si="159"/>
        <v>0</v>
      </c>
      <c r="V575" s="34">
        <f t="shared" si="160"/>
        <v>25</v>
      </c>
      <c r="W575" s="34">
        <f t="shared" si="161"/>
        <v>30</v>
      </c>
      <c r="X575" s="34">
        <f t="shared" si="162"/>
        <v>0</v>
      </c>
      <c r="Y575" s="34">
        <f t="shared" si="163"/>
        <v>0</v>
      </c>
      <c r="Z575" s="34"/>
      <c r="AA575" s="71">
        <v>45577</v>
      </c>
      <c r="AB575" s="20" t="s">
        <v>1338</v>
      </c>
      <c r="AC575" s="21" t="s">
        <v>881</v>
      </c>
      <c r="AD575" s="35" t="s">
        <v>2111</v>
      </c>
      <c r="AE575" s="64"/>
      <c r="AF575" s="22"/>
      <c r="AG575" s="22"/>
      <c r="AH575" s="22"/>
      <c r="AI575" s="22"/>
      <c r="AJ575" s="22"/>
      <c r="AK575" s="22"/>
      <c r="AL575" s="22">
        <v>65</v>
      </c>
      <c r="AM575" s="22"/>
      <c r="AN575" s="22"/>
      <c r="AO575" s="22"/>
      <c r="AP575" s="23"/>
      <c r="AQ575" s="23"/>
      <c r="AR575" s="23"/>
      <c r="AS575" s="23"/>
      <c r="AT575" s="23"/>
      <c r="AU575" s="23"/>
      <c r="AV575" s="23"/>
      <c r="AW575" s="23">
        <v>65</v>
      </c>
      <c r="AX575" s="23"/>
      <c r="AY575" s="23"/>
      <c r="AZ575" s="23"/>
      <c r="BA575" s="24"/>
      <c r="BB575" s="24"/>
      <c r="BC575" s="24"/>
      <c r="BD575" s="24"/>
      <c r="BE575" s="24"/>
      <c r="BF575" s="24"/>
      <c r="BG575" s="24"/>
      <c r="BH575" s="24">
        <v>100</v>
      </c>
      <c r="BI575" s="24"/>
      <c r="BJ575" s="24"/>
      <c r="BK575" s="24"/>
      <c r="BL575" s="25"/>
      <c r="BM575" s="25"/>
      <c r="BN575" s="25"/>
      <c r="BO575" s="25"/>
      <c r="BP575" s="25"/>
      <c r="BQ575" s="25"/>
      <c r="BR575" s="25">
        <v>23</v>
      </c>
      <c r="BS575" s="25"/>
      <c r="BT575" s="25"/>
      <c r="BU575" s="25"/>
      <c r="BV575" s="25"/>
    </row>
    <row r="576" spans="1:74" ht="12" customHeight="1" x14ac:dyDescent="0.25">
      <c r="A576" s="27"/>
      <c r="B576" s="43" t="s">
        <v>331</v>
      </c>
      <c r="C576" s="96" t="s">
        <v>440</v>
      </c>
      <c r="D576" s="97" t="s">
        <v>426</v>
      </c>
      <c r="E576" s="98" t="s">
        <v>441</v>
      </c>
      <c r="F576" s="99">
        <v>41099</v>
      </c>
      <c r="G576" s="15">
        <v>528</v>
      </c>
      <c r="H576" s="29" t="s">
        <v>59</v>
      </c>
      <c r="I576" s="90" t="s">
        <v>1491</v>
      </c>
      <c r="J576" s="98" t="s">
        <v>1492</v>
      </c>
      <c r="K576" s="45" t="s">
        <v>34</v>
      </c>
      <c r="L576" s="36" t="s">
        <v>40</v>
      </c>
      <c r="M576" s="106" t="s">
        <v>1320</v>
      </c>
      <c r="N576" s="32"/>
      <c r="O576" s="21"/>
      <c r="P576" s="51"/>
      <c r="Q576" s="34">
        <f t="shared" si="155"/>
        <v>0</v>
      </c>
      <c r="R576" s="34">
        <f t="shared" si="156"/>
        <v>0</v>
      </c>
      <c r="S576" s="34">
        <f t="shared" si="157"/>
        <v>0</v>
      </c>
      <c r="T576" s="34">
        <f t="shared" si="158"/>
        <v>0</v>
      </c>
      <c r="U576" s="34">
        <f t="shared" si="159"/>
        <v>0</v>
      </c>
      <c r="V576" s="34">
        <f t="shared" si="160"/>
        <v>23</v>
      </c>
      <c r="W576" s="34">
        <f t="shared" si="161"/>
        <v>38</v>
      </c>
      <c r="X576" s="34">
        <f t="shared" si="162"/>
        <v>0</v>
      </c>
      <c r="Y576" s="34">
        <f t="shared" si="163"/>
        <v>0</v>
      </c>
      <c r="Z576" s="34"/>
      <c r="AA576" s="71">
        <v>45577</v>
      </c>
      <c r="AB576" s="20" t="s">
        <v>1338</v>
      </c>
      <c r="AC576" s="21" t="s">
        <v>881</v>
      </c>
      <c r="AD576" s="35" t="s">
        <v>2111</v>
      </c>
      <c r="AE576" s="64"/>
      <c r="AF576" s="22"/>
      <c r="AG576" s="22"/>
      <c r="AH576" s="22"/>
      <c r="AI576" s="22"/>
      <c r="AJ576" s="22"/>
      <c r="AK576" s="22">
        <v>15</v>
      </c>
      <c r="AL576" s="22"/>
      <c r="AM576" s="22"/>
      <c r="AN576" s="22"/>
      <c r="AO576" s="22"/>
      <c r="AP576" s="23"/>
      <c r="AQ576" s="23"/>
      <c r="AR576" s="23"/>
      <c r="AS576" s="23"/>
      <c r="AT576" s="23"/>
      <c r="AU576" s="23"/>
      <c r="AV576" s="23">
        <v>8</v>
      </c>
      <c r="AW576" s="23"/>
      <c r="AX576" s="23"/>
      <c r="AY576" s="23"/>
      <c r="AZ576" s="23"/>
      <c r="BA576" s="24"/>
      <c r="BB576" s="24"/>
      <c r="BC576" s="24"/>
      <c r="BD576" s="24"/>
      <c r="BE576" s="24"/>
      <c r="BF576" s="24"/>
      <c r="BG576" s="24"/>
      <c r="BH576" s="24">
        <v>23</v>
      </c>
      <c r="BI576" s="24"/>
      <c r="BJ576" s="24"/>
      <c r="BK576" s="24"/>
      <c r="BL576" s="25"/>
      <c r="BM576" s="25"/>
      <c r="BN576" s="25"/>
      <c r="BO576" s="25"/>
      <c r="BP576" s="25"/>
      <c r="BQ576" s="25"/>
      <c r="BR576" s="25"/>
      <c r="BS576" s="25">
        <v>15</v>
      </c>
      <c r="BT576" s="25"/>
      <c r="BU576" s="25"/>
      <c r="BV576" s="25"/>
    </row>
    <row r="577" spans="1:74" ht="12" customHeight="1" x14ac:dyDescent="0.25">
      <c r="A577" s="27"/>
      <c r="B577" s="43" t="s">
        <v>331</v>
      </c>
      <c r="C577" s="35" t="s">
        <v>1113</v>
      </c>
      <c r="D577" s="101" t="s">
        <v>1114</v>
      </c>
      <c r="E577" s="101" t="s">
        <v>821</v>
      </c>
      <c r="F577" s="102">
        <v>41092</v>
      </c>
      <c r="G577" s="21">
        <v>599</v>
      </c>
      <c r="H577" s="29" t="s">
        <v>59</v>
      </c>
      <c r="I577" s="100" t="s">
        <v>769</v>
      </c>
      <c r="J577" s="101" t="s">
        <v>770</v>
      </c>
      <c r="K577" s="44" t="s">
        <v>34</v>
      </c>
      <c r="L577" s="36" t="s">
        <v>40</v>
      </c>
      <c r="M577" s="106" t="s">
        <v>1321</v>
      </c>
      <c r="N577" s="32"/>
      <c r="O577" s="49"/>
      <c r="P577" s="33"/>
      <c r="Q577" s="34">
        <f t="shared" si="155"/>
        <v>0</v>
      </c>
      <c r="R577" s="34">
        <f t="shared" si="156"/>
        <v>0</v>
      </c>
      <c r="S577" s="34">
        <f t="shared" si="157"/>
        <v>0</v>
      </c>
      <c r="T577" s="34">
        <f t="shared" si="158"/>
        <v>0</v>
      </c>
      <c r="U577" s="34">
        <f t="shared" si="159"/>
        <v>0</v>
      </c>
      <c r="V577" s="34">
        <f t="shared" si="160"/>
        <v>20</v>
      </c>
      <c r="W577" s="34">
        <f t="shared" si="161"/>
        <v>0</v>
      </c>
      <c r="X577" s="34">
        <f t="shared" si="162"/>
        <v>0</v>
      </c>
      <c r="Y577" s="34">
        <f t="shared" si="163"/>
        <v>0</v>
      </c>
      <c r="Z577" s="34"/>
      <c r="AA577" s="71">
        <v>45577</v>
      </c>
      <c r="AB577" s="20" t="s">
        <v>1338</v>
      </c>
      <c r="AC577" s="21" t="s">
        <v>881</v>
      </c>
      <c r="AD577" s="35" t="s">
        <v>2111</v>
      </c>
      <c r="AE577" s="64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3"/>
      <c r="AQ577" s="23"/>
      <c r="AR577" s="23"/>
      <c r="AS577" s="23"/>
      <c r="AT577" s="23"/>
      <c r="AU577" s="23"/>
      <c r="AV577" s="23"/>
      <c r="AW577" s="23">
        <v>100</v>
      </c>
      <c r="AX577" s="23"/>
      <c r="AY577" s="23"/>
      <c r="AZ577" s="23"/>
      <c r="BA577" s="24"/>
      <c r="BB577" s="24"/>
      <c r="BC577" s="24"/>
      <c r="BD577" s="24"/>
      <c r="BE577" s="24"/>
      <c r="BF577" s="24"/>
      <c r="BG577" s="24">
        <v>13</v>
      </c>
      <c r="BH577" s="24"/>
      <c r="BI577" s="24"/>
      <c r="BJ577" s="24"/>
      <c r="BK577" s="24"/>
      <c r="BL577" s="25"/>
      <c r="BM577" s="25"/>
      <c r="BN577" s="25"/>
      <c r="BO577" s="25"/>
      <c r="BP577" s="25"/>
      <c r="BQ577" s="25"/>
      <c r="BR577" s="25">
        <v>6</v>
      </c>
      <c r="BS577" s="25"/>
      <c r="BT577" s="25"/>
      <c r="BU577" s="25"/>
      <c r="BV577" s="25"/>
    </row>
    <row r="578" spans="1:74" ht="12" customHeight="1" x14ac:dyDescent="0.25">
      <c r="A578" s="27"/>
      <c r="B578" s="43" t="s">
        <v>331</v>
      </c>
      <c r="C578" s="87" t="s">
        <v>737</v>
      </c>
      <c r="D578" s="88" t="s">
        <v>431</v>
      </c>
      <c r="E578" s="88" t="s">
        <v>257</v>
      </c>
      <c r="F578" s="89">
        <v>41275</v>
      </c>
      <c r="G578" s="29">
        <v>666</v>
      </c>
      <c r="H578" s="29" t="s">
        <v>56</v>
      </c>
      <c r="I578" s="90" t="s">
        <v>778</v>
      </c>
      <c r="J578" s="88" t="s">
        <v>130</v>
      </c>
      <c r="K578" s="44" t="s">
        <v>27</v>
      </c>
      <c r="L578" s="36" t="s">
        <v>40</v>
      </c>
      <c r="M578" s="106" t="s">
        <v>1322</v>
      </c>
      <c r="N578" s="32"/>
      <c r="O578" s="31"/>
      <c r="P578" s="33"/>
      <c r="Q578" s="34">
        <f t="shared" si="155"/>
        <v>0</v>
      </c>
      <c r="R578" s="34">
        <f t="shared" si="156"/>
        <v>0</v>
      </c>
      <c r="S578" s="34">
        <f t="shared" si="157"/>
        <v>0</v>
      </c>
      <c r="T578" s="34">
        <f t="shared" si="158"/>
        <v>0</v>
      </c>
      <c r="U578" s="34">
        <f t="shared" si="159"/>
        <v>0</v>
      </c>
      <c r="V578" s="34">
        <f t="shared" si="160"/>
        <v>16</v>
      </c>
      <c r="W578" s="34">
        <f t="shared" si="161"/>
        <v>11</v>
      </c>
      <c r="X578" s="34">
        <f t="shared" si="162"/>
        <v>0</v>
      </c>
      <c r="Y578" s="34">
        <f t="shared" si="163"/>
        <v>0</v>
      </c>
      <c r="Z578" s="34"/>
      <c r="AA578" s="71">
        <v>45577</v>
      </c>
      <c r="AB578" s="20" t="s">
        <v>1338</v>
      </c>
      <c r="AC578" s="21" t="s">
        <v>881</v>
      </c>
      <c r="AD578" s="35" t="s">
        <v>2111</v>
      </c>
      <c r="AE578" s="64"/>
      <c r="AF578" s="22"/>
      <c r="AG578" s="22"/>
      <c r="AH578" s="22"/>
      <c r="AI578" s="22"/>
      <c r="AJ578" s="22"/>
      <c r="AK578" s="22">
        <v>15</v>
      </c>
      <c r="AL578" s="22"/>
      <c r="AM578" s="22"/>
      <c r="AN578" s="22"/>
      <c r="AO578" s="22"/>
      <c r="AP578" s="23"/>
      <c r="AQ578" s="23"/>
      <c r="AR578" s="23"/>
      <c r="AS578" s="23"/>
      <c r="AT578" s="23"/>
      <c r="AU578" s="23"/>
      <c r="AV578" s="23"/>
      <c r="AW578" s="23">
        <v>37</v>
      </c>
      <c r="AX578" s="23"/>
      <c r="AY578" s="23"/>
      <c r="AZ578" s="23"/>
      <c r="BA578" s="24"/>
      <c r="BB578" s="24"/>
      <c r="BC578" s="24"/>
      <c r="BD578" s="24"/>
      <c r="BE578" s="24"/>
      <c r="BF578" s="24"/>
      <c r="BG578" s="24"/>
      <c r="BH578" s="24">
        <v>42</v>
      </c>
      <c r="BI578" s="24"/>
      <c r="BJ578" s="24"/>
      <c r="BK578" s="24"/>
      <c r="BL578" s="25"/>
      <c r="BM578" s="25"/>
      <c r="BN578" s="25"/>
      <c r="BO578" s="25"/>
      <c r="BP578" s="25"/>
      <c r="BQ578" s="25"/>
      <c r="BR578" s="25"/>
      <c r="BS578" s="25">
        <v>32</v>
      </c>
      <c r="BT578" s="25"/>
      <c r="BU578" s="25"/>
      <c r="BV578" s="25"/>
    </row>
    <row r="579" spans="1:74" ht="12" customHeight="1" x14ac:dyDescent="0.25">
      <c r="A579" s="27"/>
      <c r="B579" s="43" t="s">
        <v>331</v>
      </c>
      <c r="C579" s="87" t="s">
        <v>747</v>
      </c>
      <c r="D579" s="88" t="s">
        <v>748</v>
      </c>
      <c r="E579" s="88" t="s">
        <v>246</v>
      </c>
      <c r="F579" s="89">
        <v>41506</v>
      </c>
      <c r="G579" s="29">
        <v>742</v>
      </c>
      <c r="H579" s="29" t="s">
        <v>56</v>
      </c>
      <c r="I579" s="90" t="s">
        <v>778</v>
      </c>
      <c r="J579" s="88" t="s">
        <v>130</v>
      </c>
      <c r="K579" s="21" t="s">
        <v>27</v>
      </c>
      <c r="L579" s="36" t="s">
        <v>40</v>
      </c>
      <c r="M579" s="106" t="s">
        <v>1323</v>
      </c>
      <c r="N579" s="32"/>
      <c r="O579" s="31"/>
      <c r="P579" s="33"/>
      <c r="Q579" s="34">
        <f t="shared" si="155"/>
        <v>0</v>
      </c>
      <c r="R579" s="34">
        <f t="shared" si="156"/>
        <v>0</v>
      </c>
      <c r="S579" s="34">
        <f t="shared" si="157"/>
        <v>0</v>
      </c>
      <c r="T579" s="34">
        <f t="shared" si="158"/>
        <v>0</v>
      </c>
      <c r="U579" s="34">
        <f t="shared" si="159"/>
        <v>0</v>
      </c>
      <c r="V579" s="34">
        <f t="shared" si="160"/>
        <v>15</v>
      </c>
      <c r="W579" s="34">
        <f t="shared" si="161"/>
        <v>45</v>
      </c>
      <c r="X579" s="34">
        <f t="shared" si="162"/>
        <v>0</v>
      </c>
      <c r="Y579" s="34">
        <f t="shared" si="163"/>
        <v>0</v>
      </c>
      <c r="Z579" s="34"/>
      <c r="AA579" s="71">
        <v>45577</v>
      </c>
      <c r="AB579" s="20" t="s">
        <v>1338</v>
      </c>
      <c r="AC579" s="21" t="s">
        <v>881</v>
      </c>
      <c r="AD579" s="35" t="s">
        <v>2111</v>
      </c>
      <c r="AE579" s="64"/>
      <c r="AF579" s="22"/>
      <c r="AG579" s="22"/>
      <c r="AH579" s="22"/>
      <c r="AI579" s="22"/>
      <c r="AJ579" s="22"/>
      <c r="AK579" s="22">
        <v>9</v>
      </c>
      <c r="AL579" s="22"/>
      <c r="AM579" s="22"/>
      <c r="AN579" s="22"/>
      <c r="AO579" s="22"/>
      <c r="AP579" s="23"/>
      <c r="AQ579" s="23"/>
      <c r="AR579" s="23"/>
      <c r="AS579" s="23"/>
      <c r="AT579" s="23"/>
      <c r="AU579" s="23"/>
      <c r="AV579" s="23"/>
      <c r="AW579" s="23">
        <v>80</v>
      </c>
      <c r="AX579" s="23"/>
      <c r="AY579" s="23"/>
      <c r="AZ579" s="23"/>
      <c r="BA579" s="24"/>
      <c r="BB579" s="24"/>
      <c r="BC579" s="24"/>
      <c r="BD579" s="24"/>
      <c r="BE579" s="24"/>
      <c r="BF579" s="24"/>
      <c r="BG579" s="24">
        <v>5</v>
      </c>
      <c r="BH579" s="24"/>
      <c r="BI579" s="24"/>
      <c r="BJ579" s="24"/>
      <c r="BK579" s="24"/>
      <c r="BL579" s="25"/>
      <c r="BM579" s="25"/>
      <c r="BN579" s="25"/>
      <c r="BO579" s="25"/>
      <c r="BP579" s="25"/>
      <c r="BQ579" s="25"/>
      <c r="BR579" s="25"/>
      <c r="BS579" s="25">
        <v>65</v>
      </c>
      <c r="BT579" s="25"/>
      <c r="BU579" s="25"/>
      <c r="BV579" s="25"/>
    </row>
    <row r="580" spans="1:74" ht="12" customHeight="1" x14ac:dyDescent="0.25">
      <c r="A580" s="27"/>
      <c r="B580" s="43" t="s">
        <v>331</v>
      </c>
      <c r="C580" s="87" t="s">
        <v>1101</v>
      </c>
      <c r="D580" s="88" t="s">
        <v>44</v>
      </c>
      <c r="E580" s="88" t="s">
        <v>1102</v>
      </c>
      <c r="F580" s="89">
        <v>41115</v>
      </c>
      <c r="G580" s="29">
        <v>601</v>
      </c>
      <c r="H580" s="29" t="s">
        <v>59</v>
      </c>
      <c r="I580" s="90" t="s">
        <v>807</v>
      </c>
      <c r="J580" s="88" t="s">
        <v>361</v>
      </c>
      <c r="K580" s="44" t="s">
        <v>27</v>
      </c>
      <c r="L580" s="36" t="s">
        <v>40</v>
      </c>
      <c r="M580" s="106" t="s">
        <v>1324</v>
      </c>
      <c r="N580" s="32"/>
      <c r="O580" s="30"/>
      <c r="P580" s="33"/>
      <c r="Q580" s="34">
        <f t="shared" si="155"/>
        <v>0</v>
      </c>
      <c r="R580" s="34">
        <f t="shared" si="156"/>
        <v>0</v>
      </c>
      <c r="S580" s="34">
        <f t="shared" si="157"/>
        <v>0</v>
      </c>
      <c r="T580" s="34">
        <f t="shared" si="158"/>
        <v>0</v>
      </c>
      <c r="U580" s="34">
        <f t="shared" si="159"/>
        <v>0</v>
      </c>
      <c r="V580" s="34">
        <f t="shared" si="160"/>
        <v>12</v>
      </c>
      <c r="W580" s="34">
        <f t="shared" si="161"/>
        <v>18</v>
      </c>
      <c r="X580" s="34">
        <f t="shared" si="162"/>
        <v>0</v>
      </c>
      <c r="Y580" s="34">
        <f t="shared" si="163"/>
        <v>0</v>
      </c>
      <c r="Z580" s="34"/>
      <c r="AA580" s="71">
        <v>45577</v>
      </c>
      <c r="AB580" s="20" t="s">
        <v>1338</v>
      </c>
      <c r="AC580" s="21" t="s">
        <v>881</v>
      </c>
      <c r="AD580" s="35" t="s">
        <v>2111</v>
      </c>
      <c r="AE580" s="64"/>
      <c r="AF580" s="22"/>
      <c r="AG580" s="22"/>
      <c r="AH580" s="22"/>
      <c r="AI580" s="22"/>
      <c r="AJ580" s="22"/>
      <c r="AK580" s="22"/>
      <c r="AL580" s="22">
        <v>25</v>
      </c>
      <c r="AM580" s="22"/>
      <c r="AN580" s="22"/>
      <c r="AO580" s="22"/>
      <c r="AP580" s="23"/>
      <c r="AQ580" s="23"/>
      <c r="AR580" s="23"/>
      <c r="AS580" s="23"/>
      <c r="AT580" s="23"/>
      <c r="AU580" s="23"/>
      <c r="AV580" s="23"/>
      <c r="AW580" s="23">
        <v>28</v>
      </c>
      <c r="AX580" s="23"/>
      <c r="AY580" s="23"/>
      <c r="AZ580" s="23"/>
      <c r="BA580" s="24"/>
      <c r="BB580" s="24"/>
      <c r="BC580" s="24"/>
      <c r="BD580" s="24"/>
      <c r="BE580" s="24"/>
      <c r="BF580" s="24"/>
      <c r="BG580" s="24"/>
      <c r="BH580" s="24">
        <v>65</v>
      </c>
      <c r="BI580" s="24"/>
      <c r="BJ580" s="24"/>
      <c r="BK580" s="24"/>
      <c r="BL580" s="25"/>
      <c r="BM580" s="25"/>
      <c r="BN580" s="25"/>
      <c r="BO580" s="25"/>
      <c r="BP580" s="25"/>
      <c r="BQ580" s="25"/>
      <c r="BR580" s="25">
        <v>11</v>
      </c>
      <c r="BS580" s="25"/>
      <c r="BT580" s="25"/>
      <c r="BU580" s="25"/>
      <c r="BV580" s="25"/>
    </row>
    <row r="581" spans="1:74" ht="12" customHeight="1" x14ac:dyDescent="0.25">
      <c r="A581" s="27"/>
      <c r="B581" s="43" t="s">
        <v>331</v>
      </c>
      <c r="C581" s="87" t="s">
        <v>1199</v>
      </c>
      <c r="D581" s="88" t="s">
        <v>1200</v>
      </c>
      <c r="E581" s="88" t="s">
        <v>290</v>
      </c>
      <c r="F581" s="89">
        <v>41488</v>
      </c>
      <c r="G581" s="29">
        <v>862</v>
      </c>
      <c r="H581" s="29" t="s">
        <v>56</v>
      </c>
      <c r="I581" s="90" t="s">
        <v>781</v>
      </c>
      <c r="J581" s="88" t="s">
        <v>75</v>
      </c>
      <c r="K581" s="21" t="s">
        <v>27</v>
      </c>
      <c r="L581" s="36" t="s">
        <v>40</v>
      </c>
      <c r="M581" s="106" t="s">
        <v>1325</v>
      </c>
      <c r="N581" s="32"/>
      <c r="O581" s="31"/>
      <c r="P581" s="33"/>
      <c r="Q581" s="34">
        <f t="shared" si="155"/>
        <v>0</v>
      </c>
      <c r="R581" s="34">
        <f t="shared" si="156"/>
        <v>0</v>
      </c>
      <c r="S581" s="34">
        <f t="shared" si="157"/>
        <v>0</v>
      </c>
      <c r="T581" s="34">
        <f t="shared" si="158"/>
        <v>0</v>
      </c>
      <c r="U581" s="34">
        <f t="shared" si="159"/>
        <v>0</v>
      </c>
      <c r="V581" s="34">
        <f t="shared" si="160"/>
        <v>11</v>
      </c>
      <c r="W581" s="34">
        <f t="shared" si="161"/>
        <v>32</v>
      </c>
      <c r="X581" s="34">
        <f t="shared" si="162"/>
        <v>0</v>
      </c>
      <c r="Y581" s="34">
        <f t="shared" si="163"/>
        <v>0</v>
      </c>
      <c r="Z581" s="34"/>
      <c r="AA581" s="71">
        <v>45577</v>
      </c>
      <c r="AB581" s="20" t="s">
        <v>1338</v>
      </c>
      <c r="AC581" s="21" t="s">
        <v>881</v>
      </c>
      <c r="AD581" s="35" t="s">
        <v>2111</v>
      </c>
      <c r="AE581" s="64"/>
      <c r="AF581" s="22"/>
      <c r="AG581" s="22"/>
      <c r="AH581" s="22"/>
      <c r="AI581" s="22"/>
      <c r="AJ581" s="22"/>
      <c r="AK581" s="22"/>
      <c r="AL581" s="22">
        <v>52</v>
      </c>
      <c r="AM581" s="22"/>
      <c r="AN581" s="22"/>
      <c r="AO581" s="22"/>
      <c r="AP581" s="23"/>
      <c r="AQ581" s="23"/>
      <c r="AR581" s="23"/>
      <c r="AS581" s="23"/>
      <c r="AT581" s="23"/>
      <c r="AU581" s="23"/>
      <c r="AV581" s="23"/>
      <c r="AW581" s="23">
        <v>100</v>
      </c>
      <c r="AX581" s="23"/>
      <c r="AY581" s="23"/>
      <c r="AZ581" s="23"/>
      <c r="BA581" s="24"/>
      <c r="BB581" s="24"/>
      <c r="BC581" s="24"/>
      <c r="BD581" s="24"/>
      <c r="BE581" s="24"/>
      <c r="BF581" s="24"/>
      <c r="BG581" s="24">
        <v>9</v>
      </c>
      <c r="BH581" s="24"/>
      <c r="BI581" s="24"/>
      <c r="BJ581" s="24"/>
      <c r="BK581" s="24"/>
      <c r="BL581" s="25"/>
      <c r="BM581" s="25"/>
      <c r="BN581" s="25"/>
      <c r="BO581" s="25"/>
      <c r="BP581" s="25"/>
      <c r="BQ581" s="25"/>
      <c r="BR581" s="25"/>
      <c r="BS581" s="25">
        <v>80</v>
      </c>
      <c r="BT581" s="25"/>
      <c r="BU581" s="25"/>
      <c r="BV581" s="25"/>
    </row>
    <row r="582" spans="1:74" ht="12" customHeight="1" x14ac:dyDescent="0.25">
      <c r="A582" s="27"/>
      <c r="B582" s="43" t="s">
        <v>331</v>
      </c>
      <c r="C582" s="87" t="s">
        <v>739</v>
      </c>
      <c r="D582" s="88" t="s">
        <v>436</v>
      </c>
      <c r="E582" s="88" t="s">
        <v>80</v>
      </c>
      <c r="F582" s="89">
        <v>41109</v>
      </c>
      <c r="G582" s="29">
        <v>567</v>
      </c>
      <c r="H582" s="29" t="s">
        <v>59</v>
      </c>
      <c r="I582" s="90" t="s">
        <v>789</v>
      </c>
      <c r="J582" s="88" t="s">
        <v>310</v>
      </c>
      <c r="K582" s="44" t="s">
        <v>34</v>
      </c>
      <c r="L582" s="36" t="s">
        <v>40</v>
      </c>
      <c r="M582" s="106" t="s">
        <v>1326</v>
      </c>
      <c r="N582" s="32"/>
      <c r="O582" s="30"/>
      <c r="P582" s="33"/>
      <c r="Q582" s="34">
        <f t="shared" si="155"/>
        <v>0</v>
      </c>
      <c r="R582" s="34">
        <f t="shared" si="156"/>
        <v>0</v>
      </c>
      <c r="S582" s="34">
        <f t="shared" si="157"/>
        <v>0</v>
      </c>
      <c r="T582" s="34">
        <f t="shared" si="158"/>
        <v>0</v>
      </c>
      <c r="U582" s="34">
        <f t="shared" si="159"/>
        <v>0</v>
      </c>
      <c r="V582" s="34">
        <f t="shared" si="160"/>
        <v>7</v>
      </c>
      <c r="W582" s="34">
        <f t="shared" si="161"/>
        <v>4</v>
      </c>
      <c r="X582" s="34">
        <f t="shared" si="162"/>
        <v>0</v>
      </c>
      <c r="Y582" s="34">
        <f t="shared" si="163"/>
        <v>0</v>
      </c>
      <c r="Z582" s="34"/>
      <c r="AA582" s="71">
        <v>45577</v>
      </c>
      <c r="AB582" s="20" t="s">
        <v>1338</v>
      </c>
      <c r="AC582" s="21" t="s">
        <v>881</v>
      </c>
      <c r="AD582" s="35" t="s">
        <v>2111</v>
      </c>
      <c r="AE582" s="64"/>
      <c r="AF582" s="22"/>
      <c r="AG582" s="22"/>
      <c r="AH582" s="22"/>
      <c r="AI582" s="22"/>
      <c r="AJ582" s="22"/>
      <c r="AK582" s="22">
        <v>6</v>
      </c>
      <c r="AL582" s="22"/>
      <c r="AM582" s="22"/>
      <c r="AN582" s="22"/>
      <c r="AO582" s="22"/>
      <c r="AP582" s="23"/>
      <c r="AQ582" s="23"/>
      <c r="AR582" s="23"/>
      <c r="AS582" s="23"/>
      <c r="AT582" s="23"/>
      <c r="AU582" s="23"/>
      <c r="AV582" s="23"/>
      <c r="AW582" s="23">
        <v>52</v>
      </c>
      <c r="AX582" s="23"/>
      <c r="AY582" s="23"/>
      <c r="AZ582" s="23"/>
      <c r="BA582" s="24"/>
      <c r="BB582" s="24"/>
      <c r="BC582" s="24"/>
      <c r="BD582" s="24"/>
      <c r="BE582" s="24"/>
      <c r="BF582" s="24"/>
      <c r="BG582" s="24"/>
      <c r="BH582" s="24">
        <v>24</v>
      </c>
      <c r="BI582" s="24"/>
      <c r="BJ582" s="24"/>
      <c r="BK582" s="24"/>
      <c r="BL582" s="25"/>
      <c r="BM582" s="25"/>
      <c r="BN582" s="25"/>
      <c r="BO582" s="25"/>
      <c r="BP582" s="25"/>
      <c r="BQ582" s="25"/>
      <c r="BR582" s="25"/>
      <c r="BS582" s="25">
        <v>28</v>
      </c>
      <c r="BT582" s="25"/>
      <c r="BU582" s="25"/>
      <c r="BV582" s="25"/>
    </row>
    <row r="583" spans="1:74" ht="12" customHeight="1" x14ac:dyDescent="0.25">
      <c r="A583" s="27"/>
      <c r="B583" s="43" t="s">
        <v>331</v>
      </c>
      <c r="C583" s="87" t="s">
        <v>1131</v>
      </c>
      <c r="D583" s="88" t="s">
        <v>572</v>
      </c>
      <c r="E583" s="88" t="s">
        <v>656</v>
      </c>
      <c r="F583" s="89">
        <v>40928</v>
      </c>
      <c r="G583" s="29">
        <v>590</v>
      </c>
      <c r="H583" s="29" t="s">
        <v>59</v>
      </c>
      <c r="I583" s="90" t="s">
        <v>791</v>
      </c>
      <c r="J583" s="88" t="s">
        <v>303</v>
      </c>
      <c r="K583" s="44" t="s">
        <v>34</v>
      </c>
      <c r="L583" s="36" t="s">
        <v>40</v>
      </c>
      <c r="M583" s="106" t="s">
        <v>1327</v>
      </c>
      <c r="N583" s="32"/>
      <c r="O583" s="30"/>
      <c r="P583" s="33"/>
      <c r="Q583" s="34">
        <f t="shared" si="155"/>
        <v>0</v>
      </c>
      <c r="R583" s="34">
        <f t="shared" si="156"/>
        <v>0</v>
      </c>
      <c r="S583" s="34">
        <f t="shared" si="157"/>
        <v>0</v>
      </c>
      <c r="T583" s="34">
        <f t="shared" si="158"/>
        <v>0</v>
      </c>
      <c r="U583" s="34">
        <f t="shared" si="159"/>
        <v>0</v>
      </c>
      <c r="V583" s="34">
        <f t="shared" si="160"/>
        <v>4</v>
      </c>
      <c r="W583" s="34">
        <f t="shared" si="161"/>
        <v>12</v>
      </c>
      <c r="X583" s="34">
        <f t="shared" si="162"/>
        <v>0</v>
      </c>
      <c r="Y583" s="34">
        <f t="shared" si="163"/>
        <v>0</v>
      </c>
      <c r="Z583" s="34"/>
      <c r="AA583" s="71">
        <v>45577</v>
      </c>
      <c r="AB583" s="20" t="s">
        <v>1338</v>
      </c>
      <c r="AC583" s="21" t="s">
        <v>881</v>
      </c>
      <c r="AD583" s="35" t="s">
        <v>2111</v>
      </c>
      <c r="AE583" s="64"/>
      <c r="AF583" s="22"/>
      <c r="AG583" s="22"/>
      <c r="AH583" s="22"/>
      <c r="AI583" s="22"/>
      <c r="AJ583" s="22"/>
      <c r="AK583" s="22"/>
      <c r="AL583" s="22">
        <v>80</v>
      </c>
      <c r="AM583" s="22"/>
      <c r="AN583" s="22"/>
      <c r="AO583" s="22"/>
      <c r="AP583" s="23"/>
      <c r="AQ583" s="23"/>
      <c r="AR583" s="23"/>
      <c r="AS583" s="23"/>
      <c r="AT583" s="23"/>
      <c r="AU583" s="23"/>
      <c r="AV583" s="23">
        <v>3</v>
      </c>
      <c r="AW583" s="23"/>
      <c r="AX583" s="23"/>
      <c r="AY583" s="23"/>
      <c r="AZ583" s="23"/>
      <c r="BA583" s="24"/>
      <c r="BB583" s="24"/>
      <c r="BC583" s="24"/>
      <c r="BD583" s="24"/>
      <c r="BE583" s="24"/>
      <c r="BF583" s="24"/>
      <c r="BG583" s="24"/>
      <c r="BH583" s="24">
        <v>32</v>
      </c>
      <c r="BI583" s="24"/>
      <c r="BJ583" s="24"/>
      <c r="BK583" s="24"/>
      <c r="BL583" s="25"/>
      <c r="BM583" s="25"/>
      <c r="BN583" s="25"/>
      <c r="BO583" s="25"/>
      <c r="BP583" s="25"/>
      <c r="BQ583" s="25"/>
      <c r="BR583" s="25"/>
      <c r="BS583" s="25"/>
      <c r="BT583" s="25"/>
      <c r="BU583" s="25"/>
      <c r="BV583" s="25"/>
    </row>
    <row r="584" spans="1:74" ht="12" customHeight="1" x14ac:dyDescent="0.25">
      <c r="A584" s="27"/>
      <c r="B584" s="43" t="s">
        <v>331</v>
      </c>
      <c r="C584" s="87" t="s">
        <v>740</v>
      </c>
      <c r="D584" s="88" t="s">
        <v>76</v>
      </c>
      <c r="E584" s="88" t="s">
        <v>435</v>
      </c>
      <c r="F584" s="89">
        <v>41313</v>
      </c>
      <c r="G584" s="29">
        <v>568</v>
      </c>
      <c r="H584" s="29" t="s">
        <v>56</v>
      </c>
      <c r="I584" s="90" t="s">
        <v>776</v>
      </c>
      <c r="J584" s="88" t="s">
        <v>218</v>
      </c>
      <c r="K584" s="44" t="s">
        <v>27</v>
      </c>
      <c r="L584" s="36" t="s">
        <v>40</v>
      </c>
      <c r="M584" s="106" t="s">
        <v>1328</v>
      </c>
      <c r="N584" s="32"/>
      <c r="O584" s="31"/>
      <c r="P584" s="33"/>
      <c r="Q584" s="34">
        <f t="shared" si="155"/>
        <v>0</v>
      </c>
      <c r="R584" s="34">
        <f t="shared" si="156"/>
        <v>0</v>
      </c>
      <c r="S584" s="34">
        <f t="shared" si="157"/>
        <v>0</v>
      </c>
      <c r="T584" s="34">
        <f t="shared" si="158"/>
        <v>0</v>
      </c>
      <c r="U584" s="34">
        <f t="shared" si="159"/>
        <v>0</v>
      </c>
      <c r="V584" s="34">
        <f t="shared" si="160"/>
        <v>3</v>
      </c>
      <c r="W584" s="34">
        <f t="shared" si="161"/>
        <v>73</v>
      </c>
      <c r="X584" s="34">
        <f t="shared" si="162"/>
        <v>0</v>
      </c>
      <c r="Y584" s="34">
        <f t="shared" si="163"/>
        <v>0</v>
      </c>
      <c r="Z584" s="34"/>
      <c r="AA584" s="71">
        <v>45577</v>
      </c>
      <c r="AB584" s="20" t="s">
        <v>1338</v>
      </c>
      <c r="AC584" s="21" t="s">
        <v>881</v>
      </c>
      <c r="AD584" s="35" t="s">
        <v>2111</v>
      </c>
      <c r="AE584" s="64"/>
      <c r="AF584" s="22"/>
      <c r="AG584" s="22"/>
      <c r="AH584" s="22"/>
      <c r="AI584" s="22"/>
      <c r="AJ584" s="22"/>
      <c r="AK584" s="22">
        <v>3</v>
      </c>
      <c r="AL584" s="22"/>
      <c r="AM584" s="22"/>
      <c r="AN584" s="22"/>
      <c r="AO584" s="22"/>
      <c r="AP584" s="23"/>
      <c r="AQ584" s="23"/>
      <c r="AR584" s="23"/>
      <c r="AS584" s="23"/>
      <c r="AT584" s="23"/>
      <c r="AU584" s="23"/>
      <c r="AV584" s="23"/>
      <c r="AW584" s="23">
        <v>23</v>
      </c>
      <c r="AX584" s="23"/>
      <c r="AY584" s="23"/>
      <c r="AZ584" s="23"/>
      <c r="BA584" s="24"/>
      <c r="BB584" s="24"/>
      <c r="BC584" s="24"/>
      <c r="BD584" s="24"/>
      <c r="BE584" s="24"/>
      <c r="BF584" s="24"/>
      <c r="BG584" s="24"/>
      <c r="BH584" s="24">
        <v>28</v>
      </c>
      <c r="BI584" s="24"/>
      <c r="BJ584" s="24"/>
      <c r="BK584" s="24"/>
      <c r="BL584" s="25"/>
      <c r="BM584" s="25"/>
      <c r="BN584" s="25"/>
      <c r="BO584" s="25"/>
      <c r="BP584" s="25"/>
      <c r="BQ584" s="25"/>
      <c r="BR584" s="25"/>
      <c r="BS584" s="25">
        <v>22</v>
      </c>
      <c r="BT584" s="25"/>
      <c r="BU584" s="25"/>
      <c r="BV584" s="25"/>
    </row>
    <row r="585" spans="1:74" ht="12" customHeight="1" x14ac:dyDescent="0.25">
      <c r="A585" s="27"/>
      <c r="B585" s="43" t="s">
        <v>331</v>
      </c>
      <c r="C585" s="87" t="s">
        <v>1156</v>
      </c>
      <c r="D585" s="88" t="s">
        <v>1157</v>
      </c>
      <c r="E585" s="88" t="s">
        <v>336</v>
      </c>
      <c r="F585" s="89">
        <v>41429</v>
      </c>
      <c r="G585" s="29">
        <v>662</v>
      </c>
      <c r="H585" s="29" t="s">
        <v>56</v>
      </c>
      <c r="I585" s="90" t="s">
        <v>776</v>
      </c>
      <c r="J585" s="88" t="s">
        <v>218</v>
      </c>
      <c r="K585" s="44" t="s">
        <v>27</v>
      </c>
      <c r="L585" s="36" t="s">
        <v>40</v>
      </c>
      <c r="M585" s="106" t="s">
        <v>1329</v>
      </c>
      <c r="N585" s="32"/>
      <c r="O585" s="30"/>
      <c r="P585" s="33"/>
      <c r="Q585" s="34">
        <f t="shared" si="155"/>
        <v>0</v>
      </c>
      <c r="R585" s="34">
        <f t="shared" si="156"/>
        <v>0</v>
      </c>
      <c r="S585" s="34">
        <f t="shared" si="157"/>
        <v>0</v>
      </c>
      <c r="T585" s="34">
        <f t="shared" si="158"/>
        <v>0</v>
      </c>
      <c r="U585" s="34">
        <f t="shared" si="159"/>
        <v>0</v>
      </c>
      <c r="V585" s="34">
        <f t="shared" si="160"/>
        <v>1</v>
      </c>
      <c r="W585" s="34">
        <f t="shared" si="161"/>
        <v>83</v>
      </c>
      <c r="X585" s="34">
        <f t="shared" si="162"/>
        <v>0</v>
      </c>
      <c r="Y585" s="34">
        <f t="shared" si="163"/>
        <v>0</v>
      </c>
      <c r="Z585" s="34"/>
      <c r="AA585" s="71">
        <v>45577</v>
      </c>
      <c r="AB585" s="20" t="s">
        <v>1338</v>
      </c>
      <c r="AC585" s="21" t="s">
        <v>881</v>
      </c>
      <c r="AD585" s="35" t="s">
        <v>2111</v>
      </c>
      <c r="AE585" s="64"/>
      <c r="AF585" s="22"/>
      <c r="AG585" s="22"/>
      <c r="AH585" s="22"/>
      <c r="AI585" s="22"/>
      <c r="AJ585" s="22"/>
      <c r="AK585" s="22"/>
      <c r="AL585" s="22">
        <v>42</v>
      </c>
      <c r="AM585" s="22"/>
      <c r="AN585" s="22"/>
      <c r="AO585" s="22"/>
      <c r="AP585" s="23"/>
      <c r="AQ585" s="23"/>
      <c r="AR585" s="23"/>
      <c r="AS585" s="23"/>
      <c r="AT585" s="23"/>
      <c r="AU585" s="23"/>
      <c r="AV585" s="23"/>
      <c r="AW585" s="23">
        <v>52</v>
      </c>
      <c r="AX585" s="23"/>
      <c r="AY585" s="23"/>
      <c r="AZ585" s="23"/>
      <c r="BA585" s="24"/>
      <c r="BB585" s="24"/>
      <c r="BC585" s="24"/>
      <c r="BD585" s="24"/>
      <c r="BE585" s="24"/>
      <c r="BF585" s="24"/>
      <c r="BG585" s="24"/>
      <c r="BH585" s="24">
        <v>52</v>
      </c>
      <c r="BI585" s="24"/>
      <c r="BJ585" s="24"/>
      <c r="BK585" s="24"/>
      <c r="BL585" s="25"/>
      <c r="BM585" s="25"/>
      <c r="BN585" s="25"/>
      <c r="BO585" s="25"/>
      <c r="BP585" s="25"/>
      <c r="BQ585" s="25"/>
      <c r="BR585" s="25"/>
      <c r="BS585" s="25">
        <v>37</v>
      </c>
      <c r="BT585" s="25"/>
      <c r="BU585" s="25"/>
      <c r="BV585" s="25"/>
    </row>
    <row r="586" spans="1:74" ht="12" customHeight="1" x14ac:dyDescent="0.25">
      <c r="A586" s="27"/>
      <c r="B586" s="43" t="s">
        <v>331</v>
      </c>
      <c r="C586" s="87" t="s">
        <v>756</v>
      </c>
      <c r="D586" s="88" t="s">
        <v>757</v>
      </c>
      <c r="E586" s="88" t="s">
        <v>758</v>
      </c>
      <c r="F586" s="89">
        <v>41248</v>
      </c>
      <c r="G586" s="29">
        <v>592</v>
      </c>
      <c r="H586" s="29" t="s">
        <v>59</v>
      </c>
      <c r="I586" s="90" t="s">
        <v>773</v>
      </c>
      <c r="J586" s="88" t="s">
        <v>142</v>
      </c>
      <c r="K586" s="21" t="s">
        <v>34</v>
      </c>
      <c r="L586" s="36" t="s">
        <v>40</v>
      </c>
      <c r="M586" s="106" t="s">
        <v>1330</v>
      </c>
      <c r="N586" s="32"/>
      <c r="O586" s="31"/>
      <c r="P586" s="33"/>
      <c r="Q586" s="34">
        <f t="shared" si="155"/>
        <v>0</v>
      </c>
      <c r="R586" s="34">
        <f t="shared" si="156"/>
        <v>0</v>
      </c>
      <c r="S586" s="34">
        <f t="shared" si="157"/>
        <v>0</v>
      </c>
      <c r="T586" s="34">
        <f t="shared" si="158"/>
        <v>0</v>
      </c>
      <c r="U586" s="34">
        <f t="shared" si="159"/>
        <v>0</v>
      </c>
      <c r="V586" s="34">
        <f t="shared" si="160"/>
        <v>1</v>
      </c>
      <c r="W586" s="34">
        <f t="shared" si="161"/>
        <v>58</v>
      </c>
      <c r="X586" s="34">
        <f t="shared" si="162"/>
        <v>0</v>
      </c>
      <c r="Y586" s="34">
        <f t="shared" si="163"/>
        <v>0</v>
      </c>
      <c r="Z586" s="34"/>
      <c r="AA586" s="71">
        <v>45577</v>
      </c>
      <c r="AB586" s="20" t="s">
        <v>1338</v>
      </c>
      <c r="AC586" s="21" t="s">
        <v>881</v>
      </c>
      <c r="AD586" s="35" t="s">
        <v>2111</v>
      </c>
      <c r="AE586" s="64"/>
      <c r="AF586" s="22"/>
      <c r="AG586" s="22"/>
      <c r="AH586" s="22"/>
      <c r="AI586" s="22"/>
      <c r="AJ586" s="22"/>
      <c r="AK586" s="22"/>
      <c r="AL586" s="22">
        <v>42</v>
      </c>
      <c r="AM586" s="22"/>
      <c r="AN586" s="22"/>
      <c r="AO586" s="22"/>
      <c r="AP586" s="23"/>
      <c r="AQ586" s="23"/>
      <c r="AR586" s="23"/>
      <c r="AS586" s="23"/>
      <c r="AT586" s="23"/>
      <c r="AU586" s="23"/>
      <c r="AV586" s="23"/>
      <c r="AW586" s="23">
        <v>42</v>
      </c>
      <c r="AX586" s="23"/>
      <c r="AY586" s="23"/>
      <c r="AZ586" s="23"/>
      <c r="BA586" s="24"/>
      <c r="BB586" s="24"/>
      <c r="BC586" s="24"/>
      <c r="BD586" s="24"/>
      <c r="BE586" s="24"/>
      <c r="BF586" s="24"/>
      <c r="BG586" s="24"/>
      <c r="BH586" s="24">
        <v>42</v>
      </c>
      <c r="BI586" s="24"/>
      <c r="BJ586" s="24"/>
      <c r="BK586" s="24"/>
      <c r="BL586" s="25"/>
      <c r="BM586" s="25"/>
      <c r="BN586" s="25"/>
      <c r="BO586" s="25"/>
      <c r="BP586" s="25"/>
      <c r="BQ586" s="25"/>
      <c r="BR586" s="25"/>
      <c r="BS586" s="25">
        <v>32</v>
      </c>
      <c r="BT586" s="25"/>
      <c r="BU586" s="25"/>
      <c r="BV586" s="25"/>
    </row>
    <row r="587" spans="1:74" ht="12" customHeight="1" x14ac:dyDescent="0.25">
      <c r="A587" s="27"/>
      <c r="B587" s="43" t="s">
        <v>331</v>
      </c>
      <c r="C587" s="87" t="s">
        <v>1104</v>
      </c>
      <c r="D587" s="88" t="s">
        <v>215</v>
      </c>
      <c r="E587" s="88" t="s">
        <v>363</v>
      </c>
      <c r="F587" s="89">
        <v>41159</v>
      </c>
      <c r="G587" s="29">
        <v>603</v>
      </c>
      <c r="H587" s="29" t="s">
        <v>59</v>
      </c>
      <c r="I587" s="90" t="s">
        <v>775</v>
      </c>
      <c r="J587" s="88" t="s">
        <v>448</v>
      </c>
      <c r="K587" s="44" t="s">
        <v>27</v>
      </c>
      <c r="L587" s="36" t="s">
        <v>40</v>
      </c>
      <c r="M587" s="106" t="s">
        <v>1331</v>
      </c>
      <c r="N587" s="32"/>
      <c r="O587" s="30"/>
      <c r="P587" s="33"/>
      <c r="Q587" s="34">
        <f t="shared" si="155"/>
        <v>0</v>
      </c>
      <c r="R587" s="34">
        <f t="shared" si="156"/>
        <v>0</v>
      </c>
      <c r="S587" s="34">
        <f t="shared" si="157"/>
        <v>0</v>
      </c>
      <c r="T587" s="34">
        <f t="shared" si="158"/>
        <v>0</v>
      </c>
      <c r="U587" s="34">
        <f t="shared" si="159"/>
        <v>0</v>
      </c>
      <c r="V587" s="34">
        <f t="shared" si="160"/>
        <v>1</v>
      </c>
      <c r="W587" s="34">
        <f t="shared" si="161"/>
        <v>9</v>
      </c>
      <c r="X587" s="34">
        <f t="shared" si="162"/>
        <v>0</v>
      </c>
      <c r="Y587" s="34">
        <f t="shared" si="163"/>
        <v>0</v>
      </c>
      <c r="Z587" s="34"/>
      <c r="AA587" s="71">
        <v>45577</v>
      </c>
      <c r="AB587" s="20" t="s">
        <v>1338</v>
      </c>
      <c r="AC587" s="21" t="s">
        <v>881</v>
      </c>
      <c r="AD587" s="35" t="s">
        <v>2111</v>
      </c>
      <c r="AE587" s="64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3"/>
      <c r="AQ587" s="23"/>
      <c r="AR587" s="23"/>
      <c r="AS587" s="23"/>
      <c r="AT587" s="23"/>
      <c r="AU587" s="23"/>
      <c r="AV587" s="23"/>
      <c r="AW587" s="23">
        <v>25</v>
      </c>
      <c r="AX587" s="23"/>
      <c r="AY587" s="23"/>
      <c r="AZ587" s="23"/>
      <c r="BA587" s="24"/>
      <c r="BB587" s="24"/>
      <c r="BC587" s="24"/>
      <c r="BD587" s="24"/>
      <c r="BE587" s="24"/>
      <c r="BF587" s="24"/>
      <c r="BG587" s="24"/>
      <c r="BH587" s="24">
        <v>42</v>
      </c>
      <c r="BI587" s="24"/>
      <c r="BJ587" s="24"/>
      <c r="BK587" s="24"/>
      <c r="BL587" s="25"/>
      <c r="BM587" s="25"/>
      <c r="BN587" s="25"/>
      <c r="BO587" s="25"/>
      <c r="BP587" s="25"/>
      <c r="BQ587" s="25"/>
      <c r="BR587" s="25"/>
      <c r="BS587" s="25">
        <v>42</v>
      </c>
      <c r="BT587" s="25"/>
      <c r="BU587" s="25"/>
      <c r="BV587" s="25"/>
    </row>
    <row r="588" spans="1:74" ht="12" customHeight="1" x14ac:dyDescent="0.25">
      <c r="A588" s="27"/>
      <c r="B588" s="43" t="s">
        <v>331</v>
      </c>
      <c r="C588" s="87" t="s">
        <v>744</v>
      </c>
      <c r="D588" s="88" t="s">
        <v>745</v>
      </c>
      <c r="E588" s="88" t="s">
        <v>746</v>
      </c>
      <c r="F588" s="89">
        <v>40914</v>
      </c>
      <c r="G588" s="29">
        <v>529</v>
      </c>
      <c r="H588" s="29" t="s">
        <v>59</v>
      </c>
      <c r="I588" s="90" t="s">
        <v>776</v>
      </c>
      <c r="J588" s="88" t="s">
        <v>218</v>
      </c>
      <c r="K588" s="21" t="s">
        <v>27</v>
      </c>
      <c r="L588" s="36" t="s">
        <v>40</v>
      </c>
      <c r="M588" s="106" t="s">
        <v>1332</v>
      </c>
      <c r="N588" s="32"/>
      <c r="O588" s="31"/>
      <c r="P588" s="33"/>
      <c r="Q588" s="34">
        <f t="shared" si="155"/>
        <v>0</v>
      </c>
      <c r="R588" s="34">
        <f t="shared" si="156"/>
        <v>0</v>
      </c>
      <c r="S588" s="34">
        <f t="shared" si="157"/>
        <v>0</v>
      </c>
      <c r="T588" s="34">
        <f t="shared" si="158"/>
        <v>0</v>
      </c>
      <c r="U588" s="34">
        <f t="shared" si="159"/>
        <v>0</v>
      </c>
      <c r="V588" s="34">
        <f t="shared" si="160"/>
        <v>0</v>
      </c>
      <c r="W588" s="34">
        <f t="shared" si="161"/>
        <v>89</v>
      </c>
      <c r="X588" s="34">
        <f t="shared" si="162"/>
        <v>0</v>
      </c>
      <c r="Y588" s="34">
        <f t="shared" si="163"/>
        <v>0</v>
      </c>
      <c r="Z588" s="34"/>
      <c r="AA588" s="71">
        <v>45577</v>
      </c>
      <c r="AB588" s="20" t="s">
        <v>1338</v>
      </c>
      <c r="AC588" s="21" t="s">
        <v>881</v>
      </c>
      <c r="AD588" s="35" t="s">
        <v>2111</v>
      </c>
      <c r="AE588" s="64"/>
      <c r="AF588" s="22"/>
      <c r="AG588" s="22"/>
      <c r="AH588" s="22"/>
      <c r="AI588" s="22"/>
      <c r="AJ588" s="22"/>
      <c r="AK588" s="22"/>
      <c r="AL588" s="22">
        <v>32</v>
      </c>
      <c r="AM588" s="22"/>
      <c r="AN588" s="22"/>
      <c r="AO588" s="22"/>
      <c r="AP588" s="23"/>
      <c r="AQ588" s="23"/>
      <c r="AR588" s="23"/>
      <c r="AS588" s="23"/>
      <c r="AT588" s="23"/>
      <c r="AU588" s="23"/>
      <c r="AV588" s="23"/>
      <c r="AW588" s="23">
        <v>42</v>
      </c>
      <c r="AX588" s="23"/>
      <c r="AY588" s="23"/>
      <c r="AZ588" s="23"/>
      <c r="BA588" s="24"/>
      <c r="BB588" s="24"/>
      <c r="BC588" s="24"/>
      <c r="BD588" s="24"/>
      <c r="BE588" s="24"/>
      <c r="BF588" s="24"/>
      <c r="BG588" s="24"/>
      <c r="BH588" s="24">
        <v>8</v>
      </c>
      <c r="BI588" s="24"/>
      <c r="BJ588" s="24"/>
      <c r="BK588" s="24"/>
      <c r="BL588" s="25"/>
      <c r="BM588" s="25"/>
      <c r="BN588" s="25"/>
      <c r="BO588" s="25"/>
      <c r="BP588" s="25"/>
      <c r="BQ588" s="25"/>
      <c r="BR588" s="25"/>
      <c r="BS588" s="25">
        <v>7</v>
      </c>
      <c r="BT588" s="25"/>
      <c r="BU588" s="25"/>
      <c r="BV588" s="25"/>
    </row>
    <row r="589" spans="1:74" ht="12" customHeight="1" x14ac:dyDescent="0.25">
      <c r="A589" s="27"/>
      <c r="B589" s="43" t="s">
        <v>331</v>
      </c>
      <c r="C589" s="87" t="s">
        <v>1166</v>
      </c>
      <c r="D589" s="88" t="s">
        <v>1167</v>
      </c>
      <c r="E589" s="88" t="s">
        <v>302</v>
      </c>
      <c r="F589" s="89">
        <v>41579</v>
      </c>
      <c r="G589" s="29">
        <v>583</v>
      </c>
      <c r="H589" s="29" t="s">
        <v>56</v>
      </c>
      <c r="I589" s="90" t="s">
        <v>789</v>
      </c>
      <c r="J589" s="88" t="s">
        <v>310</v>
      </c>
      <c r="K589" s="21" t="s">
        <v>34</v>
      </c>
      <c r="L589" s="36" t="s">
        <v>40</v>
      </c>
      <c r="M589" s="106" t="s">
        <v>1333</v>
      </c>
      <c r="N589" s="32"/>
      <c r="O589" s="31"/>
      <c r="P589" s="33"/>
      <c r="Q589" s="34">
        <f t="shared" si="155"/>
        <v>0</v>
      </c>
      <c r="R589" s="34">
        <f t="shared" si="156"/>
        <v>0</v>
      </c>
      <c r="S589" s="34">
        <f t="shared" si="157"/>
        <v>0</v>
      </c>
      <c r="T589" s="34">
        <f t="shared" si="158"/>
        <v>0</v>
      </c>
      <c r="U589" s="34">
        <f t="shared" si="159"/>
        <v>0</v>
      </c>
      <c r="V589" s="34">
        <f t="shared" si="160"/>
        <v>0</v>
      </c>
      <c r="W589" s="34">
        <f t="shared" si="161"/>
        <v>88</v>
      </c>
      <c r="X589" s="34">
        <f t="shared" si="162"/>
        <v>0</v>
      </c>
      <c r="Y589" s="34">
        <f t="shared" si="163"/>
        <v>0</v>
      </c>
      <c r="Z589" s="34"/>
      <c r="AA589" s="71">
        <v>45577</v>
      </c>
      <c r="AB589" s="20" t="s">
        <v>1338</v>
      </c>
      <c r="AC589" s="21" t="s">
        <v>881</v>
      </c>
      <c r="AD589" s="35" t="s">
        <v>2111</v>
      </c>
      <c r="AE589" s="64"/>
      <c r="AF589" s="22"/>
      <c r="AG589" s="22"/>
      <c r="AH589" s="22"/>
      <c r="AI589" s="22"/>
      <c r="AJ589" s="22"/>
      <c r="AK589" s="22"/>
      <c r="AL589" s="22">
        <v>28</v>
      </c>
      <c r="AM589" s="22"/>
      <c r="AN589" s="22"/>
      <c r="AO589" s="22"/>
      <c r="AP589" s="23"/>
      <c r="AQ589" s="23"/>
      <c r="AR589" s="23"/>
      <c r="AS589" s="23"/>
      <c r="AT589" s="23"/>
      <c r="AU589" s="23"/>
      <c r="AV589" s="23"/>
      <c r="AW589" s="23">
        <v>28</v>
      </c>
      <c r="AX589" s="23"/>
      <c r="AY589" s="23"/>
      <c r="AZ589" s="23"/>
      <c r="BA589" s="24"/>
      <c r="BB589" s="24"/>
      <c r="BC589" s="24"/>
      <c r="BD589" s="24"/>
      <c r="BE589" s="24"/>
      <c r="BF589" s="24"/>
      <c r="BG589" s="24"/>
      <c r="BH589" s="24">
        <v>24</v>
      </c>
      <c r="BI589" s="24"/>
      <c r="BJ589" s="24"/>
      <c r="BK589" s="24"/>
      <c r="BL589" s="25"/>
      <c r="BM589" s="25"/>
      <c r="BN589" s="25"/>
      <c r="BO589" s="25"/>
      <c r="BP589" s="25"/>
      <c r="BQ589" s="25"/>
      <c r="BR589" s="25"/>
      <c r="BS589" s="25">
        <v>8</v>
      </c>
      <c r="BT589" s="25"/>
      <c r="BU589" s="25"/>
      <c r="BV589" s="25"/>
    </row>
    <row r="590" spans="1:74" ht="12" customHeight="1" x14ac:dyDescent="0.25">
      <c r="A590" s="27"/>
      <c r="B590" s="43" t="s">
        <v>331</v>
      </c>
      <c r="C590" s="96" t="s">
        <v>1145</v>
      </c>
      <c r="D590" s="97" t="s">
        <v>658</v>
      </c>
      <c r="E590" s="98" t="s">
        <v>1146</v>
      </c>
      <c r="F590" s="99">
        <v>40929</v>
      </c>
      <c r="G590" s="15">
        <v>507</v>
      </c>
      <c r="H590" s="29" t="s">
        <v>59</v>
      </c>
      <c r="I590" s="90" t="s">
        <v>804</v>
      </c>
      <c r="J590" s="98" t="s">
        <v>533</v>
      </c>
      <c r="K590" s="45" t="s">
        <v>34</v>
      </c>
      <c r="L590" s="36" t="s">
        <v>40</v>
      </c>
      <c r="M590" s="106" t="s">
        <v>1334</v>
      </c>
      <c r="N590" s="32"/>
      <c r="O590" s="21"/>
      <c r="P590" s="51"/>
      <c r="Q590" s="34">
        <f t="shared" si="155"/>
        <v>0</v>
      </c>
      <c r="R590" s="34">
        <f t="shared" si="156"/>
        <v>0</v>
      </c>
      <c r="S590" s="34">
        <f t="shared" si="157"/>
        <v>0</v>
      </c>
      <c r="T590" s="34">
        <f t="shared" si="158"/>
        <v>0</v>
      </c>
      <c r="U590" s="34">
        <f t="shared" si="159"/>
        <v>0</v>
      </c>
      <c r="V590" s="34">
        <f t="shared" si="160"/>
        <v>0</v>
      </c>
      <c r="W590" s="34">
        <f t="shared" si="161"/>
        <v>68</v>
      </c>
      <c r="X590" s="34">
        <f t="shared" si="162"/>
        <v>0</v>
      </c>
      <c r="Y590" s="34">
        <f t="shared" si="163"/>
        <v>0</v>
      </c>
      <c r="Z590" s="34"/>
      <c r="AA590" s="71">
        <v>45577</v>
      </c>
      <c r="AB590" s="20" t="s">
        <v>1338</v>
      </c>
      <c r="AC590" s="21" t="s">
        <v>881</v>
      </c>
      <c r="AD590" s="35" t="s">
        <v>2111</v>
      </c>
      <c r="AE590" s="64"/>
      <c r="AF590" s="22"/>
      <c r="AG590" s="22"/>
      <c r="AH590" s="22"/>
      <c r="AI590" s="22"/>
      <c r="AJ590" s="22"/>
      <c r="AK590" s="22"/>
      <c r="AL590" s="22">
        <v>28</v>
      </c>
      <c r="AM590" s="22"/>
      <c r="AN590" s="22"/>
      <c r="AO590" s="22"/>
      <c r="AP590" s="23"/>
      <c r="AQ590" s="23"/>
      <c r="AR590" s="23"/>
      <c r="AS590" s="23"/>
      <c r="AT590" s="23"/>
      <c r="AU590" s="23"/>
      <c r="AV590" s="23"/>
      <c r="AW590" s="23">
        <v>13</v>
      </c>
      <c r="AX590" s="23"/>
      <c r="AY590" s="23"/>
      <c r="AZ590" s="23"/>
      <c r="BA590" s="24"/>
      <c r="BB590" s="24"/>
      <c r="BC590" s="24"/>
      <c r="BD590" s="24"/>
      <c r="BE590" s="24"/>
      <c r="BF590" s="24"/>
      <c r="BG590" s="24"/>
      <c r="BH590" s="24">
        <v>22</v>
      </c>
      <c r="BI590" s="24"/>
      <c r="BJ590" s="24"/>
      <c r="BK590" s="24"/>
      <c r="BL590" s="25"/>
      <c r="BM590" s="25"/>
      <c r="BN590" s="25"/>
      <c r="BO590" s="25"/>
      <c r="BP590" s="25"/>
      <c r="BQ590" s="25"/>
      <c r="BR590" s="25"/>
      <c r="BS590" s="25">
        <v>5</v>
      </c>
      <c r="BT590" s="25"/>
      <c r="BU590" s="25"/>
      <c r="BV590" s="25"/>
    </row>
    <row r="591" spans="1:74" ht="12" customHeight="1" x14ac:dyDescent="0.25">
      <c r="A591" s="27"/>
      <c r="B591" s="43" t="s">
        <v>331</v>
      </c>
      <c r="C591" s="87" t="s">
        <v>1136</v>
      </c>
      <c r="D591" s="88" t="s">
        <v>885</v>
      </c>
      <c r="E591" s="88" t="s">
        <v>118</v>
      </c>
      <c r="F591" s="89">
        <v>41235</v>
      </c>
      <c r="G591" s="29">
        <v>545</v>
      </c>
      <c r="H591" s="29" t="s">
        <v>59</v>
      </c>
      <c r="I591" s="90" t="s">
        <v>778</v>
      </c>
      <c r="J591" s="88" t="s">
        <v>130</v>
      </c>
      <c r="K591" s="21" t="s">
        <v>27</v>
      </c>
      <c r="L591" s="36" t="s">
        <v>40</v>
      </c>
      <c r="M591" s="106" t="s">
        <v>1335</v>
      </c>
      <c r="N591" s="32"/>
      <c r="O591" s="31"/>
      <c r="P591" s="33"/>
      <c r="Q591" s="34">
        <f t="shared" si="155"/>
        <v>0</v>
      </c>
      <c r="R591" s="34">
        <f t="shared" si="156"/>
        <v>0</v>
      </c>
      <c r="S591" s="34">
        <f t="shared" si="157"/>
        <v>0</v>
      </c>
      <c r="T591" s="34">
        <f t="shared" si="158"/>
        <v>0</v>
      </c>
      <c r="U591" s="34">
        <f t="shared" si="159"/>
        <v>0</v>
      </c>
      <c r="V591" s="34">
        <f t="shared" si="160"/>
        <v>0</v>
      </c>
      <c r="W591" s="34">
        <f t="shared" si="161"/>
        <v>63</v>
      </c>
      <c r="X591" s="34">
        <f t="shared" si="162"/>
        <v>0</v>
      </c>
      <c r="Y591" s="34">
        <f t="shared" si="163"/>
        <v>0</v>
      </c>
      <c r="Z591" s="34"/>
      <c r="AA591" s="71">
        <v>45577</v>
      </c>
      <c r="AB591" s="20" t="s">
        <v>1338</v>
      </c>
      <c r="AC591" s="21" t="s">
        <v>881</v>
      </c>
      <c r="AD591" s="35" t="s">
        <v>2111</v>
      </c>
      <c r="AE591" s="64"/>
      <c r="AF591" s="22"/>
      <c r="AG591" s="22"/>
      <c r="AH591" s="22"/>
      <c r="AI591" s="22"/>
      <c r="AJ591" s="22"/>
      <c r="AK591" s="22"/>
      <c r="AL591" s="22">
        <v>15</v>
      </c>
      <c r="AM591" s="22"/>
      <c r="AN591" s="22"/>
      <c r="AO591" s="22"/>
      <c r="AP591" s="23"/>
      <c r="AQ591" s="23"/>
      <c r="AR591" s="23"/>
      <c r="AS591" s="23"/>
      <c r="AT591" s="23"/>
      <c r="AU591" s="23"/>
      <c r="AV591" s="23"/>
      <c r="AW591" s="23">
        <v>7</v>
      </c>
      <c r="AX591" s="23"/>
      <c r="AY591" s="23"/>
      <c r="AZ591" s="23"/>
      <c r="BA591" s="24"/>
      <c r="BB591" s="24"/>
      <c r="BC591" s="24"/>
      <c r="BD591" s="24"/>
      <c r="BE591" s="24"/>
      <c r="BF591" s="24"/>
      <c r="BG591" s="24"/>
      <c r="BH591" s="24">
        <v>13</v>
      </c>
      <c r="BI591" s="24"/>
      <c r="BJ591" s="24"/>
      <c r="BK591" s="24"/>
      <c r="BL591" s="25"/>
      <c r="BM591" s="25"/>
      <c r="BN591" s="25"/>
      <c r="BO591" s="25"/>
      <c r="BP591" s="25"/>
      <c r="BQ591" s="25"/>
      <c r="BR591" s="25"/>
      <c r="BS591" s="25">
        <v>28</v>
      </c>
      <c r="BT591" s="25"/>
      <c r="BU591" s="25"/>
      <c r="BV591" s="25"/>
    </row>
    <row r="592" spans="1:74" ht="12" customHeight="1" x14ac:dyDescent="0.25">
      <c r="A592" s="27"/>
      <c r="B592" s="43" t="s">
        <v>331</v>
      </c>
      <c r="C592" s="96" t="s">
        <v>1109</v>
      </c>
      <c r="D592" s="97" t="s">
        <v>1110</v>
      </c>
      <c r="E592" s="98" t="s">
        <v>1111</v>
      </c>
      <c r="F592" s="99">
        <v>41270</v>
      </c>
      <c r="G592" s="15">
        <v>500</v>
      </c>
      <c r="H592" s="29" t="s">
        <v>59</v>
      </c>
      <c r="I592" s="95" t="s">
        <v>808</v>
      </c>
      <c r="J592" s="98" t="s">
        <v>171</v>
      </c>
      <c r="K592" s="45" t="s">
        <v>34</v>
      </c>
      <c r="L592" s="36" t="s">
        <v>40</v>
      </c>
      <c r="M592" s="106" t="s">
        <v>1336</v>
      </c>
      <c r="N592" s="32"/>
      <c r="O592" s="37"/>
      <c r="P592" s="33"/>
      <c r="Q592" s="34">
        <f t="shared" si="155"/>
        <v>0</v>
      </c>
      <c r="R592" s="34">
        <f t="shared" si="156"/>
        <v>0</v>
      </c>
      <c r="S592" s="34">
        <f t="shared" si="157"/>
        <v>0</v>
      </c>
      <c r="T592" s="34">
        <f t="shared" si="158"/>
        <v>0</v>
      </c>
      <c r="U592" s="34">
        <f t="shared" si="159"/>
        <v>0</v>
      </c>
      <c r="V592" s="34">
        <f t="shared" si="160"/>
        <v>0</v>
      </c>
      <c r="W592" s="34">
        <f t="shared" si="161"/>
        <v>63</v>
      </c>
      <c r="X592" s="34">
        <f t="shared" si="162"/>
        <v>0</v>
      </c>
      <c r="Y592" s="34">
        <f t="shared" si="163"/>
        <v>0</v>
      </c>
      <c r="Z592" s="34"/>
      <c r="AA592" s="71">
        <v>45577</v>
      </c>
      <c r="AB592" s="20" t="s">
        <v>1338</v>
      </c>
      <c r="AC592" s="21" t="s">
        <v>881</v>
      </c>
      <c r="AD592" s="35" t="s">
        <v>2111</v>
      </c>
      <c r="AE592" s="64"/>
      <c r="AF592" s="22"/>
      <c r="AG592" s="22"/>
      <c r="AH592" s="22"/>
      <c r="AI592" s="22"/>
      <c r="AJ592" s="22"/>
      <c r="AK592" s="22"/>
      <c r="AL592" s="22">
        <v>32</v>
      </c>
      <c r="AM592" s="22"/>
      <c r="AN592" s="22"/>
      <c r="AO592" s="22"/>
      <c r="AP592" s="23"/>
      <c r="AQ592" s="23"/>
      <c r="AR592" s="23"/>
      <c r="AS592" s="23"/>
      <c r="AT592" s="23"/>
      <c r="AU592" s="23"/>
      <c r="AV592" s="23"/>
      <c r="AW592" s="23">
        <v>7</v>
      </c>
      <c r="AX592" s="23"/>
      <c r="AY592" s="23"/>
      <c r="AZ592" s="23"/>
      <c r="BA592" s="24"/>
      <c r="BB592" s="24"/>
      <c r="BC592" s="24"/>
      <c r="BD592" s="24"/>
      <c r="BE592" s="24"/>
      <c r="BF592" s="24"/>
      <c r="BG592" s="24"/>
      <c r="BH592" s="24">
        <v>13</v>
      </c>
      <c r="BI592" s="24"/>
      <c r="BJ592" s="24"/>
      <c r="BK592" s="24"/>
      <c r="BL592" s="25"/>
      <c r="BM592" s="25"/>
      <c r="BN592" s="25"/>
      <c r="BO592" s="25"/>
      <c r="BP592" s="25"/>
      <c r="BQ592" s="25"/>
      <c r="BR592" s="25"/>
      <c r="BS592" s="25">
        <v>11</v>
      </c>
      <c r="BT592" s="25"/>
      <c r="BU592" s="25"/>
      <c r="BV592" s="25"/>
    </row>
    <row r="593" spans="1:74" ht="12" customHeight="1" x14ac:dyDescent="0.25">
      <c r="A593" s="27"/>
      <c r="B593" s="43" t="s">
        <v>331</v>
      </c>
      <c r="C593" s="87" t="s">
        <v>1662</v>
      </c>
      <c r="D593" s="88" t="s">
        <v>1663</v>
      </c>
      <c r="E593" s="88" t="s">
        <v>1664</v>
      </c>
      <c r="F593" s="89">
        <v>40930</v>
      </c>
      <c r="G593" s="189">
        <v>707</v>
      </c>
      <c r="H593" s="29" t="s">
        <v>59</v>
      </c>
      <c r="I593" s="90" t="s">
        <v>776</v>
      </c>
      <c r="J593" s="88" t="s">
        <v>218</v>
      </c>
      <c r="K593" s="21" t="s">
        <v>27</v>
      </c>
      <c r="L593" s="36" t="s">
        <v>40</v>
      </c>
      <c r="M593" s="106">
        <v>24</v>
      </c>
      <c r="N593" s="32"/>
      <c r="O593" s="31"/>
      <c r="P593" s="33"/>
      <c r="Q593" s="34"/>
      <c r="R593" s="34"/>
      <c r="S593" s="34"/>
      <c r="T593" s="34"/>
      <c r="U593" s="34"/>
      <c r="V593" s="34"/>
      <c r="W593" s="34"/>
      <c r="X593" s="34"/>
      <c r="Y593" s="34"/>
      <c r="Z593" s="34"/>
      <c r="AA593" s="71">
        <v>45577</v>
      </c>
      <c r="AB593" s="20" t="s">
        <v>1338</v>
      </c>
      <c r="AC593" s="21" t="s">
        <v>881</v>
      </c>
      <c r="AD593" s="35" t="s">
        <v>2111</v>
      </c>
      <c r="AE593" s="64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3"/>
      <c r="AQ593" s="23"/>
      <c r="AR593" s="23"/>
      <c r="AS593" s="23"/>
      <c r="AT593" s="23"/>
      <c r="AU593" s="23"/>
      <c r="AV593" s="23"/>
      <c r="AW593" s="23"/>
      <c r="AX593" s="23"/>
      <c r="AY593" s="23"/>
      <c r="AZ593" s="23"/>
      <c r="BA593" s="24"/>
      <c r="BB593" s="24"/>
      <c r="BC593" s="24"/>
      <c r="BD593" s="24"/>
      <c r="BE593" s="24"/>
      <c r="BF593" s="24"/>
      <c r="BG593" s="24"/>
      <c r="BH593" s="24"/>
      <c r="BI593" s="24"/>
      <c r="BJ593" s="24"/>
      <c r="BK593" s="24"/>
      <c r="BL593" s="25"/>
      <c r="BM593" s="25"/>
      <c r="BN593" s="25"/>
      <c r="BO593" s="25"/>
      <c r="BP593" s="25"/>
      <c r="BQ593" s="25"/>
      <c r="BR593" s="25"/>
      <c r="BS593" s="25"/>
      <c r="BT593" s="25"/>
      <c r="BU593" s="25"/>
      <c r="BV593" s="25"/>
    </row>
    <row r="594" spans="1:74" ht="12" customHeight="1" x14ac:dyDescent="0.25">
      <c r="A594" s="27"/>
      <c r="B594" s="43" t="s">
        <v>331</v>
      </c>
      <c r="C594" s="92" t="s">
        <v>1074</v>
      </c>
      <c r="D594" s="93" t="s">
        <v>1075</v>
      </c>
      <c r="E594" s="94" t="s">
        <v>1076</v>
      </c>
      <c r="F594" s="91">
        <v>40927</v>
      </c>
      <c r="G594" s="14">
        <v>509</v>
      </c>
      <c r="H594" s="29" t="s">
        <v>59</v>
      </c>
      <c r="I594" s="95" t="s">
        <v>789</v>
      </c>
      <c r="J594" s="94" t="s">
        <v>310</v>
      </c>
      <c r="K594" s="44" t="s">
        <v>34</v>
      </c>
      <c r="L594" s="36" t="s">
        <v>94</v>
      </c>
      <c r="M594" s="106" t="s">
        <v>2112</v>
      </c>
      <c r="N594" s="32"/>
      <c r="O594" s="37"/>
      <c r="P594" s="33"/>
      <c r="Q594" s="34">
        <f t="shared" ref="Q594:Q614" si="164">MOD(AF594+AQ594+BB594+BM594+ROUND((AG594+AR594+BC594+BN594-R594)/100,),100)</f>
        <v>0</v>
      </c>
      <c r="R594" s="34">
        <f t="shared" ref="R594:R614" si="165">MOD(AG594+AR594+BC594+BN594+ROUND((AH594+AS594+BD594+BO594-S594)/100,),100)</f>
        <v>0</v>
      </c>
      <c r="S594" s="34">
        <f t="shared" ref="S594:S614" si="166">MOD(AH594+AS594+BD594+BO594+ROUND((AI594+AT594+BE594+BP594-T594)/100,),100)</f>
        <v>0</v>
      </c>
      <c r="T594" s="34">
        <f t="shared" ref="T594:T614" si="167">MOD(AI594+AT594+BE594+BP594+ROUND((AJ594+AU594+BF594+BQ594-U594)/100,),100)</f>
        <v>0</v>
      </c>
      <c r="U594" s="34">
        <f t="shared" ref="U594:U614" si="168">MOD(AJ594+AU594+BF594+BQ594+ROUND((AK594+AV594+BG594+BR594-V594)/100,),100)</f>
        <v>0</v>
      </c>
      <c r="V594" s="34">
        <f t="shared" ref="V594:V614" si="169">MOD(AK594+AV594+BG594+BR594+ROUND((AL594+AW594+BH594+BS594-W594)/100,),100)</f>
        <v>0</v>
      </c>
      <c r="W594" s="34">
        <f t="shared" ref="W594:W614" si="170">MOD(AL594+AW594+BH594+BS594+ROUND((AM594+AX594+BI594+BT594-X594)/100,),100)</f>
        <v>41</v>
      </c>
      <c r="X594" s="34">
        <f t="shared" ref="X594:X614" si="171">MOD(AM594+AX594+BI594+BT594+ROUND((AN594+AY594+BJ594+BU594-Y594)/100,),100)</f>
        <v>0</v>
      </c>
      <c r="Y594" s="34">
        <f t="shared" ref="Y594:Y614" si="172">MOD(AN594+AY594+BJ594+BU594+ROUND((AO594+AZ594+BK594+BV594-Z594)/100,),100)</f>
        <v>0</v>
      </c>
      <c r="Z594" s="34"/>
      <c r="AA594" s="71">
        <v>45577</v>
      </c>
      <c r="AB594" s="20" t="s">
        <v>1338</v>
      </c>
      <c r="AC594" s="21" t="s">
        <v>881</v>
      </c>
      <c r="AD594" s="35" t="s">
        <v>2314</v>
      </c>
      <c r="AE594" s="64"/>
      <c r="AF594" s="22"/>
      <c r="AG594" s="22"/>
      <c r="AH594" s="22"/>
      <c r="AI594" s="22"/>
      <c r="AJ594" s="22"/>
      <c r="AK594" s="22"/>
      <c r="AL594" s="22"/>
      <c r="AM594" s="22">
        <v>100</v>
      </c>
      <c r="AN594" s="22"/>
      <c r="AO594" s="22"/>
      <c r="AP594" s="23"/>
      <c r="AQ594" s="23"/>
      <c r="AR594" s="23"/>
      <c r="AS594" s="23"/>
      <c r="AT594" s="23"/>
      <c r="AU594" s="23"/>
      <c r="AV594" s="23"/>
      <c r="AW594" s="23">
        <v>9</v>
      </c>
      <c r="AX594" s="23"/>
      <c r="AY594" s="23"/>
      <c r="AZ594" s="23"/>
      <c r="BA594" s="24"/>
      <c r="BB594" s="24"/>
      <c r="BC594" s="24"/>
      <c r="BD594" s="24"/>
      <c r="BE594" s="24"/>
      <c r="BF594" s="24"/>
      <c r="BG594" s="24"/>
      <c r="BH594" s="24">
        <v>28</v>
      </c>
      <c r="BI594" s="24"/>
      <c r="BJ594" s="24"/>
      <c r="BK594" s="24"/>
      <c r="BL594" s="25"/>
      <c r="BM594" s="25"/>
      <c r="BN594" s="25"/>
      <c r="BO594" s="25"/>
      <c r="BP594" s="25"/>
      <c r="BQ594" s="25"/>
      <c r="BR594" s="25"/>
      <c r="BS594" s="25">
        <v>3</v>
      </c>
      <c r="BT594" s="25"/>
      <c r="BU594" s="25"/>
      <c r="BV594" s="25"/>
    </row>
    <row r="595" spans="1:74" ht="12" customHeight="1" x14ac:dyDescent="0.25">
      <c r="A595" s="27"/>
      <c r="B595" s="43" t="s">
        <v>331</v>
      </c>
      <c r="C595" s="96" t="s">
        <v>1077</v>
      </c>
      <c r="D595" s="97" t="s">
        <v>1078</v>
      </c>
      <c r="E595" s="98" t="s">
        <v>1079</v>
      </c>
      <c r="F595" s="99">
        <v>41178</v>
      </c>
      <c r="G595" s="15">
        <v>593</v>
      </c>
      <c r="H595" s="29" t="s">
        <v>59</v>
      </c>
      <c r="I595" s="95" t="s">
        <v>804</v>
      </c>
      <c r="J595" s="98" t="s">
        <v>533</v>
      </c>
      <c r="K595" s="45" t="s">
        <v>34</v>
      </c>
      <c r="L595" s="36" t="s">
        <v>94</v>
      </c>
      <c r="M595" s="106" t="s">
        <v>2113</v>
      </c>
      <c r="N595" s="32"/>
      <c r="O595" s="37"/>
      <c r="P595" s="33"/>
      <c r="Q595" s="34">
        <f t="shared" si="164"/>
        <v>0</v>
      </c>
      <c r="R595" s="34">
        <f t="shared" si="165"/>
        <v>0</v>
      </c>
      <c r="S595" s="34">
        <f t="shared" si="166"/>
        <v>0</v>
      </c>
      <c r="T595" s="34">
        <f t="shared" si="167"/>
        <v>0</v>
      </c>
      <c r="U595" s="34">
        <f t="shared" si="168"/>
        <v>0</v>
      </c>
      <c r="V595" s="34">
        <f t="shared" si="169"/>
        <v>0</v>
      </c>
      <c r="W595" s="34">
        <f t="shared" si="170"/>
        <v>26</v>
      </c>
      <c r="X595" s="34">
        <f t="shared" si="171"/>
        <v>50</v>
      </c>
      <c r="Y595" s="34">
        <f t="shared" si="172"/>
        <v>0</v>
      </c>
      <c r="Z595" s="34"/>
      <c r="AA595" s="71">
        <v>45577</v>
      </c>
      <c r="AB595" s="20" t="s">
        <v>1338</v>
      </c>
      <c r="AC595" s="21" t="s">
        <v>881</v>
      </c>
      <c r="AD595" s="35" t="s">
        <v>2314</v>
      </c>
      <c r="AE595" s="64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3"/>
      <c r="AQ595" s="23"/>
      <c r="AR595" s="23"/>
      <c r="AS595" s="23"/>
      <c r="AT595" s="23"/>
      <c r="AU595" s="23"/>
      <c r="AV595" s="23"/>
      <c r="AW595" s="23"/>
      <c r="AX595" s="23">
        <v>50</v>
      </c>
      <c r="AY595" s="23"/>
      <c r="AZ595" s="23"/>
      <c r="BA595" s="24"/>
      <c r="BB595" s="24"/>
      <c r="BC595" s="24"/>
      <c r="BD595" s="24"/>
      <c r="BE595" s="24"/>
      <c r="BF595" s="24"/>
      <c r="BG595" s="24"/>
      <c r="BH595" s="24"/>
      <c r="BI595" s="24">
        <v>100</v>
      </c>
      <c r="BJ595" s="24"/>
      <c r="BK595" s="24"/>
      <c r="BL595" s="25"/>
      <c r="BM595" s="25"/>
      <c r="BN595" s="25"/>
      <c r="BO595" s="25"/>
      <c r="BP595" s="25"/>
      <c r="BQ595" s="25"/>
      <c r="BR595" s="25"/>
      <c r="BS595" s="25">
        <v>25</v>
      </c>
      <c r="BT595" s="25"/>
      <c r="BU595" s="25"/>
      <c r="BV595" s="25"/>
    </row>
    <row r="596" spans="1:74" ht="12" customHeight="1" x14ac:dyDescent="0.25">
      <c r="A596" s="27"/>
      <c r="B596" s="43" t="s">
        <v>331</v>
      </c>
      <c r="C596" s="87" t="s">
        <v>1244</v>
      </c>
      <c r="D596" s="88" t="s">
        <v>1245</v>
      </c>
      <c r="E596" s="88" t="s">
        <v>307</v>
      </c>
      <c r="F596" s="89">
        <v>41282</v>
      </c>
      <c r="G596" s="29">
        <v>507</v>
      </c>
      <c r="H596" s="29" t="s">
        <v>56</v>
      </c>
      <c r="I596" s="90" t="s">
        <v>808</v>
      </c>
      <c r="J596" s="88" t="s">
        <v>171</v>
      </c>
      <c r="K596" s="21" t="s">
        <v>34</v>
      </c>
      <c r="L596" s="36" t="s">
        <v>94</v>
      </c>
      <c r="M596" s="106" t="s">
        <v>2115</v>
      </c>
      <c r="N596" s="32"/>
      <c r="O596" s="31"/>
      <c r="P596" s="33"/>
      <c r="Q596" s="34">
        <f t="shared" si="164"/>
        <v>0</v>
      </c>
      <c r="R596" s="34">
        <f t="shared" si="165"/>
        <v>0</v>
      </c>
      <c r="S596" s="34">
        <f t="shared" si="166"/>
        <v>0</v>
      </c>
      <c r="T596" s="34">
        <f t="shared" si="167"/>
        <v>0</v>
      </c>
      <c r="U596" s="34">
        <f t="shared" si="168"/>
        <v>0</v>
      </c>
      <c r="V596" s="34">
        <f t="shared" si="169"/>
        <v>0</v>
      </c>
      <c r="W596" s="34">
        <f t="shared" si="170"/>
        <v>24</v>
      </c>
      <c r="X596" s="34">
        <f t="shared" si="171"/>
        <v>0</v>
      </c>
      <c r="Y596" s="34">
        <f t="shared" si="172"/>
        <v>0</v>
      </c>
      <c r="Z596" s="34"/>
      <c r="AA596" s="71">
        <v>45577</v>
      </c>
      <c r="AB596" s="20" t="s">
        <v>1338</v>
      </c>
      <c r="AC596" s="21" t="s">
        <v>881</v>
      </c>
      <c r="AD596" s="35" t="s">
        <v>2314</v>
      </c>
      <c r="AE596" s="64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3"/>
      <c r="AQ596" s="23"/>
      <c r="AR596" s="23"/>
      <c r="AS596" s="23"/>
      <c r="AT596" s="23"/>
      <c r="AU596" s="23"/>
      <c r="AV596" s="23"/>
      <c r="AW596" s="23"/>
      <c r="AX596" s="23">
        <v>100</v>
      </c>
      <c r="AY596" s="23"/>
      <c r="AZ596" s="23"/>
      <c r="BA596" s="24"/>
      <c r="BB596" s="24"/>
      <c r="BC596" s="24"/>
      <c r="BD596" s="24"/>
      <c r="BE596" s="24"/>
      <c r="BF596" s="24"/>
      <c r="BG596" s="24"/>
      <c r="BH596" s="24">
        <v>17</v>
      </c>
      <c r="BI596" s="24"/>
      <c r="BJ596" s="24"/>
      <c r="BK596" s="24"/>
      <c r="BL596" s="25"/>
      <c r="BM596" s="25"/>
      <c r="BN596" s="25"/>
      <c r="BO596" s="25"/>
      <c r="BP596" s="25"/>
      <c r="BQ596" s="25"/>
      <c r="BR596" s="25"/>
      <c r="BS596" s="25">
        <v>6</v>
      </c>
      <c r="BT596" s="25"/>
      <c r="BU596" s="25"/>
      <c r="BV596" s="25"/>
    </row>
    <row r="597" spans="1:74" ht="12" customHeight="1" x14ac:dyDescent="0.25">
      <c r="A597" s="27"/>
      <c r="B597" s="43" t="s">
        <v>331</v>
      </c>
      <c r="C597" s="87" t="s">
        <v>1084</v>
      </c>
      <c r="D597" s="88" t="s">
        <v>1085</v>
      </c>
      <c r="E597" s="88" t="s">
        <v>1086</v>
      </c>
      <c r="F597" s="89">
        <v>41044</v>
      </c>
      <c r="G597" s="29">
        <v>500</v>
      </c>
      <c r="H597" s="29" t="s">
        <v>59</v>
      </c>
      <c r="I597" s="90" t="s">
        <v>784</v>
      </c>
      <c r="J597" s="88" t="s">
        <v>317</v>
      </c>
      <c r="K597" s="44" t="s">
        <v>34</v>
      </c>
      <c r="L597" s="36" t="s">
        <v>94</v>
      </c>
      <c r="M597" s="106" t="s">
        <v>2116</v>
      </c>
      <c r="N597" s="32"/>
      <c r="O597" s="30"/>
      <c r="P597" s="33"/>
      <c r="Q597" s="34">
        <f t="shared" si="164"/>
        <v>0</v>
      </c>
      <c r="R597" s="34">
        <f t="shared" si="165"/>
        <v>0</v>
      </c>
      <c r="S597" s="34">
        <f t="shared" si="166"/>
        <v>0</v>
      </c>
      <c r="T597" s="34">
        <f t="shared" si="167"/>
        <v>0</v>
      </c>
      <c r="U597" s="34">
        <f t="shared" si="168"/>
        <v>0</v>
      </c>
      <c r="V597" s="34">
        <f t="shared" si="169"/>
        <v>0</v>
      </c>
      <c r="W597" s="34">
        <f t="shared" si="170"/>
        <v>22</v>
      </c>
      <c r="X597" s="34">
        <f t="shared" si="171"/>
        <v>90</v>
      </c>
      <c r="Y597" s="34">
        <f t="shared" si="172"/>
        <v>0</v>
      </c>
      <c r="Z597" s="34"/>
      <c r="AA597" s="71">
        <v>45577</v>
      </c>
      <c r="AB597" s="20" t="s">
        <v>1338</v>
      </c>
      <c r="AC597" s="21" t="s">
        <v>881</v>
      </c>
      <c r="AD597" s="35" t="s">
        <v>2314</v>
      </c>
      <c r="AE597" s="64"/>
      <c r="AF597" s="22"/>
      <c r="AG597" s="22"/>
      <c r="AH597" s="22"/>
      <c r="AI597" s="22"/>
      <c r="AJ597" s="22"/>
      <c r="AK597" s="22"/>
      <c r="AL597" s="22">
        <v>17</v>
      </c>
      <c r="AM597" s="22"/>
      <c r="AN597" s="22"/>
      <c r="AO597" s="22"/>
      <c r="AP597" s="23"/>
      <c r="AQ597" s="23"/>
      <c r="AR597" s="23"/>
      <c r="AS597" s="23"/>
      <c r="AT597" s="23"/>
      <c r="AU597" s="23"/>
      <c r="AV597" s="23"/>
      <c r="AW597" s="23">
        <v>5</v>
      </c>
      <c r="AX597" s="23"/>
      <c r="AY597" s="23"/>
      <c r="AZ597" s="23"/>
      <c r="BA597" s="24"/>
      <c r="BB597" s="24"/>
      <c r="BC597" s="24"/>
      <c r="BD597" s="24"/>
      <c r="BE597" s="24"/>
      <c r="BF597" s="24"/>
      <c r="BG597" s="24"/>
      <c r="BH597" s="24"/>
      <c r="BI597" s="24">
        <v>15</v>
      </c>
      <c r="BJ597" s="24"/>
      <c r="BK597" s="24"/>
      <c r="BL597" s="25"/>
      <c r="BM597" s="25"/>
      <c r="BN597" s="25"/>
      <c r="BO597" s="25"/>
      <c r="BP597" s="25"/>
      <c r="BQ597" s="25"/>
      <c r="BR597" s="25"/>
      <c r="BS597" s="25"/>
      <c r="BT597" s="25">
        <v>75</v>
      </c>
      <c r="BU597" s="25"/>
      <c r="BV597" s="25"/>
    </row>
    <row r="598" spans="1:74" ht="12" customHeight="1" x14ac:dyDescent="0.25">
      <c r="A598" s="27"/>
      <c r="B598" s="43" t="s">
        <v>331</v>
      </c>
      <c r="C598" s="87" t="s">
        <v>1205</v>
      </c>
      <c r="D598" s="88" t="s">
        <v>1206</v>
      </c>
      <c r="E598" s="88" t="s">
        <v>344</v>
      </c>
      <c r="F598" s="89">
        <v>41556</v>
      </c>
      <c r="G598" s="29">
        <v>587</v>
      </c>
      <c r="H598" s="29" t="s">
        <v>56</v>
      </c>
      <c r="I598" s="90" t="s">
        <v>808</v>
      </c>
      <c r="J598" s="88" t="s">
        <v>171</v>
      </c>
      <c r="K598" s="21" t="s">
        <v>34</v>
      </c>
      <c r="L598" s="36" t="s">
        <v>94</v>
      </c>
      <c r="M598" s="106" t="s">
        <v>2117</v>
      </c>
      <c r="N598" s="32"/>
      <c r="O598" s="31"/>
      <c r="P598" s="33"/>
      <c r="Q598" s="34">
        <f t="shared" si="164"/>
        <v>0</v>
      </c>
      <c r="R598" s="34">
        <f t="shared" si="165"/>
        <v>0</v>
      </c>
      <c r="S598" s="34">
        <f t="shared" si="166"/>
        <v>0</v>
      </c>
      <c r="T598" s="34">
        <f t="shared" si="167"/>
        <v>0</v>
      </c>
      <c r="U598" s="34">
        <f t="shared" si="168"/>
        <v>0</v>
      </c>
      <c r="V598" s="34">
        <f t="shared" si="169"/>
        <v>0</v>
      </c>
      <c r="W598" s="34">
        <f t="shared" si="170"/>
        <v>16</v>
      </c>
      <c r="X598" s="34">
        <f t="shared" si="171"/>
        <v>90</v>
      </c>
      <c r="Y598" s="34">
        <f t="shared" si="172"/>
        <v>0</v>
      </c>
      <c r="Z598" s="34"/>
      <c r="AA598" s="71">
        <v>45577</v>
      </c>
      <c r="AB598" s="20" t="s">
        <v>1338</v>
      </c>
      <c r="AC598" s="21" t="s">
        <v>881</v>
      </c>
      <c r="AD598" s="35" t="s">
        <v>2314</v>
      </c>
      <c r="AE598" s="64"/>
      <c r="AF598" s="22"/>
      <c r="AG598" s="22"/>
      <c r="AH598" s="22"/>
      <c r="AI598" s="22"/>
      <c r="AJ598" s="22"/>
      <c r="AK598" s="22"/>
      <c r="AL598" s="22"/>
      <c r="AM598" s="22">
        <v>15</v>
      </c>
      <c r="AN598" s="22"/>
      <c r="AO598" s="22"/>
      <c r="AP598" s="23"/>
      <c r="AQ598" s="23"/>
      <c r="AR598" s="23"/>
      <c r="AS598" s="23"/>
      <c r="AT598" s="23"/>
      <c r="AU598" s="23"/>
      <c r="AV598" s="23"/>
      <c r="AW598" s="23"/>
      <c r="AX598" s="23">
        <v>75</v>
      </c>
      <c r="AY598" s="23"/>
      <c r="AZ598" s="23"/>
      <c r="BA598" s="24"/>
      <c r="BB598" s="24"/>
      <c r="BC598" s="24"/>
      <c r="BD598" s="24"/>
      <c r="BE598" s="24"/>
      <c r="BF598" s="24"/>
      <c r="BG598" s="24"/>
      <c r="BH598" s="24"/>
      <c r="BI598" s="24">
        <v>100</v>
      </c>
      <c r="BJ598" s="24"/>
      <c r="BK598" s="24"/>
      <c r="BL598" s="25"/>
      <c r="BM598" s="25"/>
      <c r="BN598" s="25"/>
      <c r="BO598" s="25"/>
      <c r="BP598" s="25"/>
      <c r="BQ598" s="25"/>
      <c r="BR598" s="25"/>
      <c r="BS598" s="25">
        <v>15</v>
      </c>
      <c r="BT598" s="25"/>
      <c r="BU598" s="25"/>
      <c r="BV598" s="25"/>
    </row>
    <row r="599" spans="1:74" ht="12" customHeight="1" x14ac:dyDescent="0.25">
      <c r="A599" s="27"/>
      <c r="B599" s="43" t="s">
        <v>331</v>
      </c>
      <c r="C599" s="87" t="s">
        <v>1204</v>
      </c>
      <c r="D599" s="88" t="s">
        <v>343</v>
      </c>
      <c r="E599" s="88" t="s">
        <v>152</v>
      </c>
      <c r="F599" s="89">
        <v>41354</v>
      </c>
      <c r="G599" s="29">
        <v>538</v>
      </c>
      <c r="H599" s="29" t="s">
        <v>56</v>
      </c>
      <c r="I599" s="90" t="s">
        <v>808</v>
      </c>
      <c r="J599" s="88" t="s">
        <v>171</v>
      </c>
      <c r="K599" s="21" t="s">
        <v>34</v>
      </c>
      <c r="L599" s="36" t="s">
        <v>94</v>
      </c>
      <c r="M599" s="106" t="s">
        <v>2114</v>
      </c>
      <c r="N599" s="32"/>
      <c r="O599" s="31"/>
      <c r="P599" s="33"/>
      <c r="Q599" s="34">
        <f t="shared" si="164"/>
        <v>0</v>
      </c>
      <c r="R599" s="34">
        <f t="shared" si="165"/>
        <v>0</v>
      </c>
      <c r="S599" s="34">
        <f t="shared" si="166"/>
        <v>0</v>
      </c>
      <c r="T599" s="34">
        <f t="shared" si="167"/>
        <v>0</v>
      </c>
      <c r="U599" s="34">
        <f t="shared" si="168"/>
        <v>0</v>
      </c>
      <c r="V599" s="34">
        <f t="shared" si="169"/>
        <v>0</v>
      </c>
      <c r="W599" s="34">
        <f t="shared" si="170"/>
        <v>15</v>
      </c>
      <c r="X599" s="34">
        <f t="shared" si="171"/>
        <v>75</v>
      </c>
      <c r="Y599" s="34">
        <f t="shared" si="172"/>
        <v>0</v>
      </c>
      <c r="Z599" s="34"/>
      <c r="AA599" s="71">
        <v>45577</v>
      </c>
      <c r="AB599" s="20" t="s">
        <v>1338</v>
      </c>
      <c r="AC599" s="21" t="s">
        <v>881</v>
      </c>
      <c r="AD599" s="35" t="s">
        <v>2314</v>
      </c>
      <c r="AE599" s="64"/>
      <c r="AF599" s="22"/>
      <c r="AG599" s="22"/>
      <c r="AH599" s="22"/>
      <c r="AI599" s="22"/>
      <c r="AJ599" s="22"/>
      <c r="AK599" s="22"/>
      <c r="AL599" s="22"/>
      <c r="AM599" s="22">
        <v>100</v>
      </c>
      <c r="AN599" s="22"/>
      <c r="AO599" s="22"/>
      <c r="AP599" s="23"/>
      <c r="AQ599" s="23"/>
      <c r="AR599" s="23"/>
      <c r="AS599" s="23"/>
      <c r="AT599" s="23"/>
      <c r="AU599" s="23"/>
      <c r="AV599" s="23"/>
      <c r="AW599" s="23">
        <v>9</v>
      </c>
      <c r="AX599" s="23"/>
      <c r="AY599" s="23"/>
      <c r="AZ599" s="23"/>
      <c r="BA599" s="24"/>
      <c r="BB599" s="24"/>
      <c r="BC599" s="24"/>
      <c r="BD599" s="24"/>
      <c r="BE599" s="24"/>
      <c r="BF599" s="24"/>
      <c r="BG599" s="24"/>
      <c r="BH599" s="24">
        <v>5</v>
      </c>
      <c r="BI599" s="24"/>
      <c r="BJ599" s="24"/>
      <c r="BK599" s="24"/>
      <c r="BL599" s="25"/>
      <c r="BM599" s="25"/>
      <c r="BN599" s="25"/>
      <c r="BO599" s="25"/>
      <c r="BP599" s="25"/>
      <c r="BQ599" s="25"/>
      <c r="BR599" s="25"/>
      <c r="BS599" s="25"/>
      <c r="BT599" s="25">
        <v>75</v>
      </c>
      <c r="BU599" s="25"/>
      <c r="BV599" s="25"/>
    </row>
    <row r="600" spans="1:74" ht="12" customHeight="1" x14ac:dyDescent="0.25">
      <c r="A600" s="27"/>
      <c r="B600" s="43" t="s">
        <v>331</v>
      </c>
      <c r="C600" s="87" t="s">
        <v>1121</v>
      </c>
      <c r="D600" s="88" t="s">
        <v>198</v>
      </c>
      <c r="E600" s="88" t="s">
        <v>73</v>
      </c>
      <c r="F600" s="89">
        <v>40990</v>
      </c>
      <c r="G600" s="29">
        <v>500</v>
      </c>
      <c r="H600" s="29" t="s">
        <v>59</v>
      </c>
      <c r="I600" s="90" t="s">
        <v>814</v>
      </c>
      <c r="J600" s="88" t="s">
        <v>351</v>
      </c>
      <c r="K600" s="21" t="s">
        <v>34</v>
      </c>
      <c r="L600" s="36" t="s">
        <v>94</v>
      </c>
      <c r="M600" s="106" t="s">
        <v>2118</v>
      </c>
      <c r="N600" s="32"/>
      <c r="O600" s="31"/>
      <c r="P600" s="33"/>
      <c r="Q600" s="34">
        <f t="shared" si="164"/>
        <v>0</v>
      </c>
      <c r="R600" s="34">
        <f t="shared" si="165"/>
        <v>0</v>
      </c>
      <c r="S600" s="34">
        <f t="shared" si="166"/>
        <v>0</v>
      </c>
      <c r="T600" s="34">
        <f t="shared" si="167"/>
        <v>0</v>
      </c>
      <c r="U600" s="34">
        <f t="shared" si="168"/>
        <v>0</v>
      </c>
      <c r="V600" s="34">
        <f t="shared" si="169"/>
        <v>0</v>
      </c>
      <c r="W600" s="34">
        <f t="shared" si="170"/>
        <v>14</v>
      </c>
      <c r="X600" s="34">
        <f t="shared" si="171"/>
        <v>80</v>
      </c>
      <c r="Y600" s="34">
        <f t="shared" si="172"/>
        <v>0</v>
      </c>
      <c r="Z600" s="34"/>
      <c r="AA600" s="71">
        <v>45577</v>
      </c>
      <c r="AB600" s="20" t="s">
        <v>1338</v>
      </c>
      <c r="AC600" s="21" t="s">
        <v>881</v>
      </c>
      <c r="AD600" s="35" t="s">
        <v>2314</v>
      </c>
      <c r="AE600" s="64"/>
      <c r="AF600" s="22"/>
      <c r="AG600" s="22"/>
      <c r="AH600" s="22"/>
      <c r="AI600" s="22"/>
      <c r="AJ600" s="22"/>
      <c r="AK600" s="22"/>
      <c r="AL600" s="22">
        <v>11</v>
      </c>
      <c r="AM600" s="22"/>
      <c r="AN600" s="22"/>
      <c r="AO600" s="22"/>
      <c r="AP600" s="23"/>
      <c r="AQ600" s="23"/>
      <c r="AR600" s="23"/>
      <c r="AS600" s="23"/>
      <c r="AT600" s="23"/>
      <c r="AU600" s="23"/>
      <c r="AV600" s="23"/>
      <c r="AW600" s="23">
        <v>3</v>
      </c>
      <c r="AX600" s="23"/>
      <c r="AY600" s="23"/>
      <c r="AZ600" s="23"/>
      <c r="BA600" s="24"/>
      <c r="BB600" s="24"/>
      <c r="BC600" s="24"/>
      <c r="BD600" s="24"/>
      <c r="BE600" s="24"/>
      <c r="BF600" s="24"/>
      <c r="BG600" s="24"/>
      <c r="BH600" s="24"/>
      <c r="BI600" s="24">
        <v>50</v>
      </c>
      <c r="BJ600" s="24"/>
      <c r="BK600" s="24"/>
      <c r="BL600" s="25"/>
      <c r="BM600" s="25"/>
      <c r="BN600" s="25"/>
      <c r="BO600" s="25"/>
      <c r="BP600" s="25"/>
      <c r="BQ600" s="25"/>
      <c r="BR600" s="25"/>
      <c r="BS600" s="25"/>
      <c r="BT600" s="25">
        <v>30</v>
      </c>
      <c r="BU600" s="25"/>
      <c r="BV600" s="25"/>
    </row>
    <row r="601" spans="1:74" ht="12" customHeight="1" x14ac:dyDescent="0.25">
      <c r="A601" s="27"/>
      <c r="B601" s="43" t="s">
        <v>331</v>
      </c>
      <c r="C601" s="96" t="s">
        <v>1098</v>
      </c>
      <c r="D601" s="97" t="s">
        <v>1099</v>
      </c>
      <c r="E601" s="98" t="s">
        <v>80</v>
      </c>
      <c r="F601" s="99">
        <v>41029</v>
      </c>
      <c r="G601" s="15">
        <v>500</v>
      </c>
      <c r="H601" s="29" t="s">
        <v>59</v>
      </c>
      <c r="I601" s="95" t="s">
        <v>784</v>
      </c>
      <c r="J601" s="98" t="s">
        <v>317</v>
      </c>
      <c r="K601" s="45" t="s">
        <v>34</v>
      </c>
      <c r="L601" s="36" t="s">
        <v>94</v>
      </c>
      <c r="M601" s="106" t="s">
        <v>2119</v>
      </c>
      <c r="N601" s="32"/>
      <c r="O601" s="37"/>
      <c r="P601" s="33"/>
      <c r="Q601" s="34">
        <f t="shared" si="164"/>
        <v>0</v>
      </c>
      <c r="R601" s="34">
        <f t="shared" si="165"/>
        <v>0</v>
      </c>
      <c r="S601" s="34">
        <f t="shared" si="166"/>
        <v>0</v>
      </c>
      <c r="T601" s="34">
        <f t="shared" si="167"/>
        <v>0</v>
      </c>
      <c r="U601" s="34">
        <f t="shared" si="168"/>
        <v>0</v>
      </c>
      <c r="V601" s="34">
        <f t="shared" si="169"/>
        <v>0</v>
      </c>
      <c r="W601" s="34">
        <f t="shared" si="170"/>
        <v>14</v>
      </c>
      <c r="X601" s="34">
        <f t="shared" si="171"/>
        <v>65</v>
      </c>
      <c r="Y601" s="34">
        <f t="shared" si="172"/>
        <v>0</v>
      </c>
      <c r="Z601" s="34"/>
      <c r="AA601" s="71">
        <v>45577</v>
      </c>
      <c r="AB601" s="20" t="s">
        <v>1338</v>
      </c>
      <c r="AC601" s="21" t="s">
        <v>881</v>
      </c>
      <c r="AD601" s="35" t="s">
        <v>2314</v>
      </c>
      <c r="AE601" s="64"/>
      <c r="AF601" s="22"/>
      <c r="AG601" s="22"/>
      <c r="AH601" s="22"/>
      <c r="AI601" s="22"/>
      <c r="AJ601" s="22"/>
      <c r="AK601" s="22"/>
      <c r="AL601" s="22">
        <v>8</v>
      </c>
      <c r="AM601" s="22"/>
      <c r="AN601" s="22"/>
      <c r="AO601" s="22"/>
      <c r="AP601" s="23"/>
      <c r="AQ601" s="23"/>
      <c r="AR601" s="23"/>
      <c r="AS601" s="23"/>
      <c r="AT601" s="23"/>
      <c r="AU601" s="23"/>
      <c r="AV601" s="23"/>
      <c r="AW601" s="23">
        <v>6</v>
      </c>
      <c r="AX601" s="23"/>
      <c r="AY601" s="23"/>
      <c r="AZ601" s="23"/>
      <c r="BA601" s="24"/>
      <c r="BB601" s="24"/>
      <c r="BC601" s="24"/>
      <c r="BD601" s="24"/>
      <c r="BE601" s="24"/>
      <c r="BF601" s="24"/>
      <c r="BG601" s="24"/>
      <c r="BH601" s="24"/>
      <c r="BI601" s="24">
        <v>50</v>
      </c>
      <c r="BJ601" s="24"/>
      <c r="BK601" s="24"/>
      <c r="BL601" s="25"/>
      <c r="BM601" s="25"/>
      <c r="BN601" s="25"/>
      <c r="BO601" s="25"/>
      <c r="BP601" s="25"/>
      <c r="BQ601" s="25"/>
      <c r="BR601" s="25"/>
      <c r="BS601" s="25"/>
      <c r="BT601" s="25">
        <v>15</v>
      </c>
      <c r="BU601" s="25"/>
      <c r="BV601" s="25"/>
    </row>
    <row r="602" spans="1:74" ht="12" customHeight="1" x14ac:dyDescent="0.25">
      <c r="A602" s="27"/>
      <c r="B602" s="43" t="s">
        <v>331</v>
      </c>
      <c r="C602" s="96" t="s">
        <v>1080</v>
      </c>
      <c r="D602" s="97" t="s">
        <v>1081</v>
      </c>
      <c r="E602" s="98" t="s">
        <v>224</v>
      </c>
      <c r="F602" s="99">
        <v>40959</v>
      </c>
      <c r="G602" s="15">
        <v>500</v>
      </c>
      <c r="H602" s="29" t="s">
        <v>59</v>
      </c>
      <c r="I602" s="90" t="s">
        <v>783</v>
      </c>
      <c r="J602" s="98" t="s">
        <v>820</v>
      </c>
      <c r="K602" s="45" t="s">
        <v>34</v>
      </c>
      <c r="L602" s="36" t="s">
        <v>94</v>
      </c>
      <c r="M602" s="106" t="s">
        <v>2120</v>
      </c>
      <c r="N602" s="32"/>
      <c r="O602" s="21"/>
      <c r="P602" s="51"/>
      <c r="Q602" s="34">
        <f t="shared" si="164"/>
        <v>0</v>
      </c>
      <c r="R602" s="34">
        <f t="shared" si="165"/>
        <v>0</v>
      </c>
      <c r="S602" s="34">
        <f t="shared" si="166"/>
        <v>0</v>
      </c>
      <c r="T602" s="34">
        <f t="shared" si="167"/>
        <v>0</v>
      </c>
      <c r="U602" s="34">
        <f t="shared" si="168"/>
        <v>0</v>
      </c>
      <c r="V602" s="34">
        <f t="shared" si="169"/>
        <v>0</v>
      </c>
      <c r="W602" s="34">
        <f t="shared" si="170"/>
        <v>13</v>
      </c>
      <c r="X602" s="34">
        <f t="shared" si="171"/>
        <v>32</v>
      </c>
      <c r="Y602" s="34">
        <f t="shared" si="172"/>
        <v>0</v>
      </c>
      <c r="Z602" s="34"/>
      <c r="AA602" s="71">
        <v>45577</v>
      </c>
      <c r="AB602" s="20" t="s">
        <v>1338</v>
      </c>
      <c r="AC602" s="21" t="s">
        <v>881</v>
      </c>
      <c r="AD602" s="35" t="s">
        <v>2314</v>
      </c>
      <c r="AE602" s="64"/>
      <c r="AF602" s="22"/>
      <c r="AG602" s="22"/>
      <c r="AH602" s="22"/>
      <c r="AI602" s="22"/>
      <c r="AJ602" s="22"/>
      <c r="AK602" s="22"/>
      <c r="AL602" s="22">
        <v>13</v>
      </c>
      <c r="AM602" s="22"/>
      <c r="AN602" s="22"/>
      <c r="AO602" s="22"/>
      <c r="AP602" s="23"/>
      <c r="AQ602" s="23"/>
      <c r="AR602" s="23"/>
      <c r="AS602" s="23"/>
      <c r="AT602" s="23"/>
      <c r="AU602" s="23"/>
      <c r="AV602" s="23"/>
      <c r="AW602" s="23"/>
      <c r="AX602" s="23"/>
      <c r="AY602" s="23"/>
      <c r="AZ602" s="23"/>
      <c r="BA602" s="24"/>
      <c r="BB602" s="24"/>
      <c r="BC602" s="24"/>
      <c r="BD602" s="24"/>
      <c r="BE602" s="24"/>
      <c r="BF602" s="24"/>
      <c r="BG602" s="24"/>
      <c r="BH602" s="24"/>
      <c r="BI602" s="24">
        <v>2</v>
      </c>
      <c r="BJ602" s="24"/>
      <c r="BK602" s="24"/>
      <c r="BL602" s="25"/>
      <c r="BM602" s="25"/>
      <c r="BN602" s="25"/>
      <c r="BO602" s="25"/>
      <c r="BP602" s="25"/>
      <c r="BQ602" s="25"/>
      <c r="BR602" s="25"/>
      <c r="BS602" s="25"/>
      <c r="BT602" s="25">
        <v>30</v>
      </c>
      <c r="BU602" s="25"/>
      <c r="BV602" s="25"/>
    </row>
    <row r="603" spans="1:74" ht="12" customHeight="1" x14ac:dyDescent="0.25">
      <c r="A603" s="27"/>
      <c r="B603" s="43" t="s">
        <v>331</v>
      </c>
      <c r="C603" s="96" t="s">
        <v>1094</v>
      </c>
      <c r="D603" s="97" t="s">
        <v>1095</v>
      </c>
      <c r="E603" s="98" t="s">
        <v>385</v>
      </c>
      <c r="F603" s="99">
        <v>41166</v>
      </c>
      <c r="G603" s="15">
        <v>500</v>
      </c>
      <c r="H603" s="29" t="s">
        <v>59</v>
      </c>
      <c r="I603" s="95" t="s">
        <v>784</v>
      </c>
      <c r="J603" s="98" t="s">
        <v>317</v>
      </c>
      <c r="K603" s="45" t="s">
        <v>34</v>
      </c>
      <c r="L603" s="36" t="s">
        <v>94</v>
      </c>
      <c r="M603" s="106" t="s">
        <v>2121</v>
      </c>
      <c r="N603" s="32"/>
      <c r="O603" s="37"/>
      <c r="P603" s="33"/>
      <c r="Q603" s="34">
        <f t="shared" si="164"/>
        <v>0</v>
      </c>
      <c r="R603" s="34">
        <f t="shared" si="165"/>
        <v>0</v>
      </c>
      <c r="S603" s="34">
        <f t="shared" si="166"/>
        <v>0</v>
      </c>
      <c r="T603" s="34">
        <f t="shared" si="167"/>
        <v>0</v>
      </c>
      <c r="U603" s="34">
        <f t="shared" si="168"/>
        <v>0</v>
      </c>
      <c r="V603" s="34">
        <f t="shared" si="169"/>
        <v>0</v>
      </c>
      <c r="W603" s="34">
        <f t="shared" si="170"/>
        <v>6</v>
      </c>
      <c r="X603" s="34">
        <f t="shared" si="171"/>
        <v>30</v>
      </c>
      <c r="Y603" s="34">
        <f t="shared" si="172"/>
        <v>0</v>
      </c>
      <c r="Z603" s="34"/>
      <c r="AA603" s="71">
        <v>45577</v>
      </c>
      <c r="AB603" s="20" t="s">
        <v>1338</v>
      </c>
      <c r="AC603" s="21" t="s">
        <v>881</v>
      </c>
      <c r="AD603" s="35" t="s">
        <v>2314</v>
      </c>
      <c r="AE603" s="64"/>
      <c r="AF603" s="22"/>
      <c r="AG603" s="22"/>
      <c r="AH603" s="22"/>
      <c r="AI603" s="22"/>
      <c r="AJ603" s="22"/>
      <c r="AK603" s="22"/>
      <c r="AL603" s="22">
        <v>6</v>
      </c>
      <c r="AM603" s="22"/>
      <c r="AN603" s="22"/>
      <c r="AO603" s="22"/>
      <c r="AP603" s="23"/>
      <c r="AQ603" s="23"/>
      <c r="AR603" s="23"/>
      <c r="AS603" s="23"/>
      <c r="AT603" s="23"/>
      <c r="AU603" s="23"/>
      <c r="AV603" s="23"/>
      <c r="AW603" s="23"/>
      <c r="AX603" s="23"/>
      <c r="AY603" s="23"/>
      <c r="AZ603" s="23"/>
      <c r="BA603" s="24"/>
      <c r="BB603" s="24"/>
      <c r="BC603" s="24"/>
      <c r="BD603" s="24"/>
      <c r="BE603" s="24"/>
      <c r="BF603" s="24"/>
      <c r="BG603" s="24"/>
      <c r="BH603" s="24"/>
      <c r="BI603" s="24">
        <v>15</v>
      </c>
      <c r="BJ603" s="24"/>
      <c r="BK603" s="24"/>
      <c r="BL603" s="25"/>
      <c r="BM603" s="25"/>
      <c r="BN603" s="25"/>
      <c r="BO603" s="25"/>
      <c r="BP603" s="25"/>
      <c r="BQ603" s="25"/>
      <c r="BR603" s="25"/>
      <c r="BS603" s="25"/>
      <c r="BT603" s="25">
        <v>15</v>
      </c>
      <c r="BU603" s="25"/>
      <c r="BV603" s="25"/>
    </row>
    <row r="604" spans="1:74" ht="12" customHeight="1" x14ac:dyDescent="0.25">
      <c r="A604" s="27"/>
      <c r="B604" s="43" t="s">
        <v>331</v>
      </c>
      <c r="C604" s="87" t="s">
        <v>1619</v>
      </c>
      <c r="D604" s="88" t="s">
        <v>1026</v>
      </c>
      <c r="E604" s="88" t="s">
        <v>246</v>
      </c>
      <c r="F604" s="89">
        <v>41209</v>
      </c>
      <c r="G604" s="29">
        <v>500</v>
      </c>
      <c r="H604" s="29" t="s">
        <v>59</v>
      </c>
      <c r="I604" s="90" t="s">
        <v>784</v>
      </c>
      <c r="J604" s="88" t="s">
        <v>317</v>
      </c>
      <c r="K604" s="44" t="s">
        <v>34</v>
      </c>
      <c r="L604" s="36" t="s">
        <v>94</v>
      </c>
      <c r="M604" s="106" t="s">
        <v>2122</v>
      </c>
      <c r="N604" s="32"/>
      <c r="O604" s="30"/>
      <c r="P604" s="33"/>
      <c r="Q604" s="34">
        <f t="shared" si="164"/>
        <v>0</v>
      </c>
      <c r="R604" s="34">
        <f t="shared" si="165"/>
        <v>0</v>
      </c>
      <c r="S604" s="34">
        <f t="shared" si="166"/>
        <v>0</v>
      </c>
      <c r="T604" s="34">
        <f t="shared" si="167"/>
        <v>0</v>
      </c>
      <c r="U604" s="34">
        <f t="shared" si="168"/>
        <v>0</v>
      </c>
      <c r="V604" s="34">
        <f t="shared" si="169"/>
        <v>0</v>
      </c>
      <c r="W604" s="34">
        <f t="shared" si="170"/>
        <v>6</v>
      </c>
      <c r="X604" s="34">
        <f t="shared" si="171"/>
        <v>5</v>
      </c>
      <c r="Y604" s="34">
        <f t="shared" si="172"/>
        <v>0</v>
      </c>
      <c r="Z604" s="34"/>
      <c r="AA604" s="71">
        <v>45577</v>
      </c>
      <c r="AB604" s="20" t="s">
        <v>1338</v>
      </c>
      <c r="AC604" s="21" t="s">
        <v>881</v>
      </c>
      <c r="AD604" s="35" t="s">
        <v>2314</v>
      </c>
      <c r="AE604" s="64"/>
      <c r="AF604" s="22"/>
      <c r="AG604" s="22"/>
      <c r="AH604" s="22"/>
      <c r="AI604" s="22"/>
      <c r="AJ604" s="22"/>
      <c r="AK604" s="22"/>
      <c r="AL604" s="22">
        <v>5</v>
      </c>
      <c r="AM604" s="22"/>
      <c r="AN604" s="22"/>
      <c r="AO604" s="22"/>
      <c r="AP604" s="23"/>
      <c r="AQ604" s="23"/>
      <c r="AR604" s="23"/>
      <c r="AS604" s="23"/>
      <c r="AT604" s="23"/>
      <c r="AU604" s="23"/>
      <c r="AV604" s="23"/>
      <c r="AW604" s="23"/>
      <c r="AX604" s="23">
        <v>15</v>
      </c>
      <c r="AY604" s="23"/>
      <c r="AZ604" s="23"/>
      <c r="BA604" s="24"/>
      <c r="BB604" s="24"/>
      <c r="BC604" s="24"/>
      <c r="BD604" s="24"/>
      <c r="BE604" s="24"/>
      <c r="BF604" s="24"/>
      <c r="BG604" s="24"/>
      <c r="BH604" s="24"/>
      <c r="BI604" s="24">
        <v>75</v>
      </c>
      <c r="BJ604" s="24"/>
      <c r="BK604" s="24"/>
      <c r="BL604" s="25"/>
      <c r="BM604" s="25"/>
      <c r="BN604" s="25"/>
      <c r="BO604" s="25"/>
      <c r="BP604" s="25"/>
      <c r="BQ604" s="25"/>
      <c r="BR604" s="25"/>
      <c r="BS604" s="25"/>
      <c r="BT604" s="25">
        <v>15</v>
      </c>
      <c r="BU604" s="25"/>
      <c r="BV604" s="25"/>
    </row>
    <row r="605" spans="1:74" ht="12" customHeight="1" x14ac:dyDescent="0.25">
      <c r="A605" s="27"/>
      <c r="B605" s="43" t="s">
        <v>331</v>
      </c>
      <c r="C605" s="96" t="s">
        <v>1599</v>
      </c>
      <c r="D605" s="97" t="s">
        <v>1100</v>
      </c>
      <c r="E605" s="98" t="s">
        <v>1600</v>
      </c>
      <c r="F605" s="99">
        <v>41044</v>
      </c>
      <c r="G605" s="15">
        <v>500</v>
      </c>
      <c r="H605" s="29" t="s">
        <v>59</v>
      </c>
      <c r="I605" s="95" t="s">
        <v>783</v>
      </c>
      <c r="J605" s="98" t="s">
        <v>820</v>
      </c>
      <c r="K605" s="45" t="s">
        <v>34</v>
      </c>
      <c r="L605" s="36" t="s">
        <v>94</v>
      </c>
      <c r="M605" s="106" t="s">
        <v>2123</v>
      </c>
      <c r="N605" s="32"/>
      <c r="O605" s="37"/>
      <c r="P605" s="33"/>
      <c r="Q605" s="34">
        <f t="shared" si="164"/>
        <v>0</v>
      </c>
      <c r="R605" s="34">
        <f t="shared" si="165"/>
        <v>0</v>
      </c>
      <c r="S605" s="34">
        <f t="shared" si="166"/>
        <v>0</v>
      </c>
      <c r="T605" s="34">
        <f t="shared" si="167"/>
        <v>0</v>
      </c>
      <c r="U605" s="34">
        <f t="shared" si="168"/>
        <v>0</v>
      </c>
      <c r="V605" s="34">
        <f t="shared" si="169"/>
        <v>0</v>
      </c>
      <c r="W605" s="34">
        <f t="shared" si="170"/>
        <v>4</v>
      </c>
      <c r="X605" s="34">
        <f t="shared" si="171"/>
        <v>54</v>
      </c>
      <c r="Y605" s="34">
        <f t="shared" si="172"/>
        <v>0</v>
      </c>
      <c r="Z605" s="34"/>
      <c r="AA605" s="71">
        <v>45577</v>
      </c>
      <c r="AB605" s="20" t="s">
        <v>1338</v>
      </c>
      <c r="AC605" s="21" t="s">
        <v>881</v>
      </c>
      <c r="AD605" s="35" t="s">
        <v>2314</v>
      </c>
      <c r="AE605" s="64"/>
      <c r="AF605" s="22"/>
      <c r="AG605" s="22"/>
      <c r="AH605" s="22"/>
      <c r="AI605" s="22"/>
      <c r="AJ605" s="22"/>
      <c r="AK605" s="22"/>
      <c r="AL605" s="22">
        <v>4</v>
      </c>
      <c r="AM605" s="22"/>
      <c r="AN605" s="22"/>
      <c r="AO605" s="22"/>
      <c r="AP605" s="23"/>
      <c r="AQ605" s="23"/>
      <c r="AR605" s="23"/>
      <c r="AS605" s="23"/>
      <c r="AT605" s="23"/>
      <c r="AU605" s="23"/>
      <c r="AV605" s="23"/>
      <c r="AW605" s="23"/>
      <c r="AX605" s="23">
        <v>2</v>
      </c>
      <c r="AY605" s="23"/>
      <c r="AZ605" s="23"/>
      <c r="BA605" s="24"/>
      <c r="BB605" s="24"/>
      <c r="BC605" s="24"/>
      <c r="BD605" s="24"/>
      <c r="BE605" s="24"/>
      <c r="BF605" s="24"/>
      <c r="BG605" s="24"/>
      <c r="BH605" s="24"/>
      <c r="BI605" s="24">
        <v>2</v>
      </c>
      <c r="BJ605" s="24"/>
      <c r="BK605" s="24"/>
      <c r="BL605" s="25"/>
      <c r="BM605" s="25"/>
      <c r="BN605" s="25"/>
      <c r="BO605" s="25"/>
      <c r="BP605" s="25"/>
      <c r="BQ605" s="25"/>
      <c r="BR605" s="25"/>
      <c r="BS605" s="25"/>
      <c r="BT605" s="25">
        <v>50</v>
      </c>
      <c r="BU605" s="25"/>
      <c r="BV605" s="25"/>
    </row>
    <row r="606" spans="1:74" ht="12" customHeight="1" x14ac:dyDescent="0.25">
      <c r="A606" s="27"/>
      <c r="B606" s="43" t="s">
        <v>331</v>
      </c>
      <c r="C606" s="87" t="s">
        <v>1180</v>
      </c>
      <c r="D606" s="88" t="s">
        <v>1181</v>
      </c>
      <c r="E606" s="88" t="s">
        <v>168</v>
      </c>
      <c r="F606" s="89">
        <v>41442</v>
      </c>
      <c r="G606" s="29">
        <v>500</v>
      </c>
      <c r="H606" s="29" t="s">
        <v>56</v>
      </c>
      <c r="I606" s="90" t="s">
        <v>804</v>
      </c>
      <c r="J606" s="88" t="s">
        <v>533</v>
      </c>
      <c r="K606" s="21" t="s">
        <v>34</v>
      </c>
      <c r="L606" s="36" t="s">
        <v>94</v>
      </c>
      <c r="M606" s="106" t="s">
        <v>2124</v>
      </c>
      <c r="N606" s="32"/>
      <c r="O606" s="31"/>
      <c r="P606" s="33"/>
      <c r="Q606" s="34">
        <f t="shared" si="164"/>
        <v>0</v>
      </c>
      <c r="R606" s="34">
        <f t="shared" si="165"/>
        <v>0</v>
      </c>
      <c r="S606" s="34">
        <f t="shared" si="166"/>
        <v>0</v>
      </c>
      <c r="T606" s="34">
        <f t="shared" si="167"/>
        <v>0</v>
      </c>
      <c r="U606" s="34">
        <f t="shared" si="168"/>
        <v>0</v>
      </c>
      <c r="V606" s="34">
        <f t="shared" si="169"/>
        <v>0</v>
      </c>
      <c r="W606" s="34">
        <f t="shared" si="170"/>
        <v>3</v>
      </c>
      <c r="X606" s="34">
        <f t="shared" si="171"/>
        <v>50</v>
      </c>
      <c r="Y606" s="34">
        <f t="shared" si="172"/>
        <v>0</v>
      </c>
      <c r="Z606" s="34"/>
      <c r="AA606" s="71">
        <v>45577</v>
      </c>
      <c r="AB606" s="20" t="s">
        <v>1338</v>
      </c>
      <c r="AC606" s="21" t="s">
        <v>881</v>
      </c>
      <c r="AD606" s="35" t="s">
        <v>2314</v>
      </c>
      <c r="AE606" s="64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3"/>
      <c r="AQ606" s="23"/>
      <c r="AR606" s="23"/>
      <c r="AS606" s="23"/>
      <c r="AT606" s="23"/>
      <c r="AU606" s="23"/>
      <c r="AV606" s="23"/>
      <c r="AW606" s="23"/>
      <c r="AX606" s="23">
        <v>50</v>
      </c>
      <c r="AY606" s="23"/>
      <c r="AZ606" s="23"/>
      <c r="BA606" s="24"/>
      <c r="BB606" s="24"/>
      <c r="BC606" s="24"/>
      <c r="BD606" s="24"/>
      <c r="BE606" s="24"/>
      <c r="BF606" s="24"/>
      <c r="BG606" s="24"/>
      <c r="BH606" s="24"/>
      <c r="BI606" s="24">
        <v>100</v>
      </c>
      <c r="BJ606" s="24"/>
      <c r="BK606" s="24"/>
      <c r="BL606" s="25"/>
      <c r="BM606" s="25"/>
      <c r="BN606" s="25"/>
      <c r="BO606" s="25"/>
      <c r="BP606" s="25"/>
      <c r="BQ606" s="25"/>
      <c r="BR606" s="25"/>
      <c r="BS606" s="25">
        <v>2</v>
      </c>
      <c r="BT606" s="25"/>
      <c r="BU606" s="25"/>
      <c r="BV606" s="25"/>
    </row>
    <row r="607" spans="1:74" ht="12" customHeight="1" x14ac:dyDescent="0.25">
      <c r="A607" s="27"/>
      <c r="B607" s="43" t="s">
        <v>331</v>
      </c>
      <c r="C607" s="87" t="s">
        <v>1137</v>
      </c>
      <c r="D607" s="88" t="s">
        <v>1138</v>
      </c>
      <c r="E607" s="88" t="s">
        <v>270</v>
      </c>
      <c r="F607" s="89">
        <v>40915</v>
      </c>
      <c r="G607" s="29">
        <v>526</v>
      </c>
      <c r="H607" s="29" t="s">
        <v>59</v>
      </c>
      <c r="I607" s="90" t="s">
        <v>810</v>
      </c>
      <c r="J607" s="88" t="s">
        <v>145</v>
      </c>
      <c r="K607" s="21" t="s">
        <v>34</v>
      </c>
      <c r="L607" s="36" t="s">
        <v>94</v>
      </c>
      <c r="M607" s="106" t="s">
        <v>2125</v>
      </c>
      <c r="N607" s="32"/>
      <c r="O607" s="31"/>
      <c r="P607" s="33"/>
      <c r="Q607" s="34">
        <f t="shared" si="164"/>
        <v>0</v>
      </c>
      <c r="R607" s="34">
        <f t="shared" si="165"/>
        <v>0</v>
      </c>
      <c r="S607" s="34">
        <f t="shared" si="166"/>
        <v>0</v>
      </c>
      <c r="T607" s="34">
        <f t="shared" si="167"/>
        <v>0</v>
      </c>
      <c r="U607" s="34">
        <f t="shared" si="168"/>
        <v>0</v>
      </c>
      <c r="V607" s="34">
        <f t="shared" si="169"/>
        <v>0</v>
      </c>
      <c r="W607" s="34">
        <f t="shared" si="170"/>
        <v>2</v>
      </c>
      <c r="X607" s="34">
        <f t="shared" si="171"/>
        <v>10</v>
      </c>
      <c r="Y607" s="34">
        <f t="shared" si="172"/>
        <v>0</v>
      </c>
      <c r="Z607" s="34"/>
      <c r="AA607" s="71">
        <v>45577</v>
      </c>
      <c r="AB607" s="20" t="s">
        <v>1338</v>
      </c>
      <c r="AC607" s="21" t="s">
        <v>881</v>
      </c>
      <c r="AD607" s="35" t="s">
        <v>2314</v>
      </c>
      <c r="AE607" s="64"/>
      <c r="AF607" s="22"/>
      <c r="AG607" s="22"/>
      <c r="AH607" s="22"/>
      <c r="AI607" s="22"/>
      <c r="AJ607" s="22"/>
      <c r="AK607" s="22"/>
      <c r="AL607" s="22"/>
      <c r="AM607" s="22">
        <v>50</v>
      </c>
      <c r="AN607" s="22"/>
      <c r="AO607" s="22"/>
      <c r="AP607" s="23"/>
      <c r="AQ607" s="23"/>
      <c r="AR607" s="23"/>
      <c r="AS607" s="23"/>
      <c r="AT607" s="23"/>
      <c r="AU607" s="23"/>
      <c r="AV607" s="23"/>
      <c r="AW607" s="23"/>
      <c r="AX607" s="23">
        <v>30</v>
      </c>
      <c r="AY607" s="23"/>
      <c r="AZ607" s="23"/>
      <c r="BA607" s="24"/>
      <c r="BB607" s="24"/>
      <c r="BC607" s="24"/>
      <c r="BD607" s="24"/>
      <c r="BE607" s="24"/>
      <c r="BF607" s="24"/>
      <c r="BG607" s="24"/>
      <c r="BH607" s="24"/>
      <c r="BI607" s="24">
        <v>30</v>
      </c>
      <c r="BJ607" s="24"/>
      <c r="BK607" s="24"/>
      <c r="BL607" s="25"/>
      <c r="BM607" s="25"/>
      <c r="BN607" s="25"/>
      <c r="BO607" s="25"/>
      <c r="BP607" s="25"/>
      <c r="BQ607" s="25"/>
      <c r="BR607" s="25"/>
      <c r="BS607" s="25"/>
      <c r="BT607" s="25">
        <v>100</v>
      </c>
      <c r="BU607" s="25"/>
      <c r="BV607" s="25"/>
    </row>
    <row r="608" spans="1:74" ht="12" customHeight="1" x14ac:dyDescent="0.25">
      <c r="A608" s="27"/>
      <c r="B608" s="43" t="s">
        <v>331</v>
      </c>
      <c r="C608" s="87" t="s">
        <v>1238</v>
      </c>
      <c r="D608" s="88" t="s">
        <v>1239</v>
      </c>
      <c r="E608" s="88" t="s">
        <v>1240</v>
      </c>
      <c r="F608" s="89">
        <v>41429</v>
      </c>
      <c r="G608" s="29">
        <v>502</v>
      </c>
      <c r="H608" s="29" t="s">
        <v>56</v>
      </c>
      <c r="I608" s="90" t="s">
        <v>804</v>
      </c>
      <c r="J608" s="88" t="s">
        <v>533</v>
      </c>
      <c r="K608" s="21" t="s">
        <v>34</v>
      </c>
      <c r="L608" s="36" t="s">
        <v>94</v>
      </c>
      <c r="M608" s="106" t="s">
        <v>2126</v>
      </c>
      <c r="N608" s="32"/>
      <c r="O608" s="31"/>
      <c r="P608" s="33"/>
      <c r="Q608" s="34">
        <f t="shared" si="164"/>
        <v>0</v>
      </c>
      <c r="R608" s="34">
        <f t="shared" si="165"/>
        <v>0</v>
      </c>
      <c r="S608" s="34">
        <f t="shared" si="166"/>
        <v>0</v>
      </c>
      <c r="T608" s="34">
        <f t="shared" si="167"/>
        <v>0</v>
      </c>
      <c r="U608" s="34">
        <f t="shared" si="168"/>
        <v>0</v>
      </c>
      <c r="V608" s="34">
        <f t="shared" si="169"/>
        <v>0</v>
      </c>
      <c r="W608" s="34">
        <f t="shared" si="170"/>
        <v>1</v>
      </c>
      <c r="X608" s="34">
        <f t="shared" si="171"/>
        <v>55</v>
      </c>
      <c r="Y608" s="34">
        <f t="shared" si="172"/>
        <v>0</v>
      </c>
      <c r="Z608" s="34"/>
      <c r="AA608" s="71">
        <v>45577</v>
      </c>
      <c r="AB608" s="20" t="s">
        <v>1338</v>
      </c>
      <c r="AC608" s="21" t="s">
        <v>881</v>
      </c>
      <c r="AD608" s="35" t="s">
        <v>2314</v>
      </c>
      <c r="AE608" s="64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3"/>
      <c r="AQ608" s="23"/>
      <c r="AR608" s="23"/>
      <c r="AS608" s="23"/>
      <c r="AT608" s="23"/>
      <c r="AU608" s="23"/>
      <c r="AV608" s="23"/>
      <c r="AW608" s="23"/>
      <c r="AX608" s="23">
        <v>30</v>
      </c>
      <c r="AY608" s="23"/>
      <c r="AZ608" s="23"/>
      <c r="BA608" s="24"/>
      <c r="BB608" s="24"/>
      <c r="BC608" s="24"/>
      <c r="BD608" s="24"/>
      <c r="BE608" s="24"/>
      <c r="BF608" s="24"/>
      <c r="BG608" s="24"/>
      <c r="BH608" s="24"/>
      <c r="BI608" s="24">
        <v>75</v>
      </c>
      <c r="BJ608" s="24"/>
      <c r="BK608" s="24"/>
      <c r="BL608" s="25"/>
      <c r="BM608" s="25"/>
      <c r="BN608" s="25"/>
      <c r="BO608" s="25"/>
      <c r="BP608" s="25"/>
      <c r="BQ608" s="25"/>
      <c r="BR608" s="25"/>
      <c r="BS608" s="25"/>
      <c r="BT608" s="25">
        <v>50</v>
      </c>
      <c r="BU608" s="25"/>
      <c r="BV608" s="25"/>
    </row>
    <row r="609" spans="1:74" ht="12" customHeight="1" x14ac:dyDescent="0.25">
      <c r="A609" s="27"/>
      <c r="B609" s="43" t="s">
        <v>331</v>
      </c>
      <c r="C609" s="87" t="s">
        <v>1191</v>
      </c>
      <c r="D609" s="88" t="s">
        <v>1192</v>
      </c>
      <c r="E609" s="88" t="s">
        <v>377</v>
      </c>
      <c r="F609" s="89">
        <v>41281</v>
      </c>
      <c r="G609" s="29">
        <v>500</v>
      </c>
      <c r="H609" s="29" t="s">
        <v>56</v>
      </c>
      <c r="I609" s="90" t="s">
        <v>811</v>
      </c>
      <c r="J609" s="88" t="s">
        <v>124</v>
      </c>
      <c r="K609" s="44" t="s">
        <v>34</v>
      </c>
      <c r="L609" s="36" t="s">
        <v>94</v>
      </c>
      <c r="M609" s="106" t="s">
        <v>2127</v>
      </c>
      <c r="N609" s="32"/>
      <c r="O609" s="31"/>
      <c r="P609" s="33"/>
      <c r="Q609" s="34">
        <f t="shared" si="164"/>
        <v>0</v>
      </c>
      <c r="R609" s="34">
        <f t="shared" si="165"/>
        <v>0</v>
      </c>
      <c r="S609" s="34">
        <f t="shared" si="166"/>
        <v>0</v>
      </c>
      <c r="T609" s="34">
        <f t="shared" si="167"/>
        <v>0</v>
      </c>
      <c r="U609" s="34">
        <f t="shared" si="168"/>
        <v>0</v>
      </c>
      <c r="V609" s="34">
        <f t="shared" si="169"/>
        <v>0</v>
      </c>
      <c r="W609" s="34">
        <f t="shared" si="170"/>
        <v>1</v>
      </c>
      <c r="X609" s="34">
        <f t="shared" si="171"/>
        <v>25</v>
      </c>
      <c r="Y609" s="34">
        <f t="shared" si="172"/>
        <v>0</v>
      </c>
      <c r="Z609" s="34"/>
      <c r="AA609" s="71">
        <v>45577</v>
      </c>
      <c r="AB609" s="20" t="s">
        <v>1338</v>
      </c>
      <c r="AC609" s="21" t="s">
        <v>881</v>
      </c>
      <c r="AD609" s="35" t="s">
        <v>2314</v>
      </c>
      <c r="AE609" s="64"/>
      <c r="AF609" s="22"/>
      <c r="AG609" s="22"/>
      <c r="AH609" s="22"/>
      <c r="AI609" s="22"/>
      <c r="AJ609" s="22"/>
      <c r="AK609" s="22"/>
      <c r="AL609" s="22"/>
      <c r="AM609" s="22">
        <v>50</v>
      </c>
      <c r="AN609" s="22"/>
      <c r="AO609" s="22"/>
      <c r="AP609" s="23"/>
      <c r="AQ609" s="23"/>
      <c r="AR609" s="23"/>
      <c r="AS609" s="23"/>
      <c r="AT609" s="23"/>
      <c r="AU609" s="23"/>
      <c r="AV609" s="23"/>
      <c r="AW609" s="23"/>
      <c r="AX609" s="23">
        <v>30</v>
      </c>
      <c r="AY609" s="23"/>
      <c r="AZ609" s="23"/>
      <c r="BA609" s="24"/>
      <c r="BB609" s="24"/>
      <c r="BC609" s="24"/>
      <c r="BD609" s="24"/>
      <c r="BE609" s="24"/>
      <c r="BF609" s="24"/>
      <c r="BG609" s="24"/>
      <c r="BH609" s="24"/>
      <c r="BI609" s="24">
        <v>30</v>
      </c>
      <c r="BJ609" s="24"/>
      <c r="BK609" s="24"/>
      <c r="BL609" s="25"/>
      <c r="BM609" s="25"/>
      <c r="BN609" s="25"/>
      <c r="BO609" s="25"/>
      <c r="BP609" s="25"/>
      <c r="BQ609" s="25"/>
      <c r="BR609" s="25"/>
      <c r="BS609" s="25"/>
      <c r="BT609" s="25">
        <v>15</v>
      </c>
      <c r="BU609" s="25"/>
      <c r="BV609" s="25"/>
    </row>
    <row r="610" spans="1:74" ht="12" customHeight="1" x14ac:dyDescent="0.25">
      <c r="A610" s="27"/>
      <c r="B610" s="43" t="s">
        <v>331</v>
      </c>
      <c r="C610" s="87" t="s">
        <v>1163</v>
      </c>
      <c r="D610" s="88" t="s">
        <v>1164</v>
      </c>
      <c r="E610" s="88" t="s">
        <v>280</v>
      </c>
      <c r="F610" s="89">
        <v>41394</v>
      </c>
      <c r="G610" s="29">
        <v>500</v>
      </c>
      <c r="H610" s="29" t="s">
        <v>56</v>
      </c>
      <c r="I610" s="90" t="s">
        <v>808</v>
      </c>
      <c r="J610" s="88" t="s">
        <v>171</v>
      </c>
      <c r="K610" s="21" t="s">
        <v>34</v>
      </c>
      <c r="L610" s="36" t="s">
        <v>94</v>
      </c>
      <c r="M610" s="106" t="s">
        <v>2128</v>
      </c>
      <c r="N610" s="32"/>
      <c r="O610" s="31"/>
      <c r="P610" s="33"/>
      <c r="Q610" s="34">
        <f t="shared" si="164"/>
        <v>0</v>
      </c>
      <c r="R610" s="34">
        <f t="shared" si="165"/>
        <v>0</v>
      </c>
      <c r="S610" s="34">
        <f t="shared" si="166"/>
        <v>0</v>
      </c>
      <c r="T610" s="34">
        <f t="shared" si="167"/>
        <v>0</v>
      </c>
      <c r="U610" s="34">
        <f t="shared" si="168"/>
        <v>0</v>
      </c>
      <c r="V610" s="34">
        <f t="shared" si="169"/>
        <v>0</v>
      </c>
      <c r="W610" s="34">
        <f t="shared" si="170"/>
        <v>1</v>
      </c>
      <c r="X610" s="34">
        <f t="shared" si="171"/>
        <v>12</v>
      </c>
      <c r="Y610" s="34">
        <f t="shared" si="172"/>
        <v>0</v>
      </c>
      <c r="Z610" s="34"/>
      <c r="AA610" s="71">
        <v>45577</v>
      </c>
      <c r="AB610" s="20" t="s">
        <v>1338</v>
      </c>
      <c r="AC610" s="21" t="s">
        <v>881</v>
      </c>
      <c r="AD610" s="35" t="s">
        <v>2314</v>
      </c>
      <c r="AE610" s="64"/>
      <c r="AF610" s="22"/>
      <c r="AG610" s="22"/>
      <c r="AH610" s="22"/>
      <c r="AI610" s="22"/>
      <c r="AJ610" s="22"/>
      <c r="AK610" s="22"/>
      <c r="AL610" s="22"/>
      <c r="AM610" s="22">
        <v>2</v>
      </c>
      <c r="AN610" s="22"/>
      <c r="AO610" s="22"/>
      <c r="AP610" s="23"/>
      <c r="AQ610" s="23"/>
      <c r="AR610" s="23"/>
      <c r="AS610" s="23"/>
      <c r="AT610" s="23"/>
      <c r="AU610" s="23"/>
      <c r="AV610" s="23"/>
      <c r="AW610" s="23"/>
      <c r="AX610" s="23">
        <v>30</v>
      </c>
      <c r="AY610" s="23"/>
      <c r="AZ610" s="23"/>
      <c r="BA610" s="24"/>
      <c r="BB610" s="24"/>
      <c r="BC610" s="24"/>
      <c r="BD610" s="24"/>
      <c r="BE610" s="24"/>
      <c r="BF610" s="24"/>
      <c r="BG610" s="24"/>
      <c r="BH610" s="24"/>
      <c r="BI610" s="24">
        <v>30</v>
      </c>
      <c r="BJ610" s="24"/>
      <c r="BK610" s="24"/>
      <c r="BL610" s="25"/>
      <c r="BM610" s="25"/>
      <c r="BN610" s="25"/>
      <c r="BO610" s="25"/>
      <c r="BP610" s="25"/>
      <c r="BQ610" s="25"/>
      <c r="BR610" s="25"/>
      <c r="BS610" s="25"/>
      <c r="BT610" s="25">
        <v>50</v>
      </c>
      <c r="BU610" s="25"/>
      <c r="BV610" s="25"/>
    </row>
    <row r="611" spans="1:74" ht="12" customHeight="1" x14ac:dyDescent="0.25">
      <c r="A611" s="27"/>
      <c r="B611" s="43" t="s">
        <v>331</v>
      </c>
      <c r="C611" s="87" t="s">
        <v>823</v>
      </c>
      <c r="D611" s="88" t="s">
        <v>824</v>
      </c>
      <c r="E611" s="88" t="s">
        <v>729</v>
      </c>
      <c r="F611" s="89">
        <v>41097</v>
      </c>
      <c r="G611" s="29">
        <v>500</v>
      </c>
      <c r="H611" s="29" t="s">
        <v>59</v>
      </c>
      <c r="I611" s="90" t="s">
        <v>783</v>
      </c>
      <c r="J611" s="88" t="s">
        <v>820</v>
      </c>
      <c r="K611" s="21" t="s">
        <v>34</v>
      </c>
      <c r="L611" s="36" t="s">
        <v>94</v>
      </c>
      <c r="M611" s="106" t="s">
        <v>2129</v>
      </c>
      <c r="N611" s="32"/>
      <c r="O611" s="31"/>
      <c r="P611" s="33"/>
      <c r="Q611" s="34">
        <f t="shared" si="164"/>
        <v>0</v>
      </c>
      <c r="R611" s="34">
        <f t="shared" si="165"/>
        <v>0</v>
      </c>
      <c r="S611" s="34">
        <f t="shared" si="166"/>
        <v>0</v>
      </c>
      <c r="T611" s="34">
        <f t="shared" si="167"/>
        <v>0</v>
      </c>
      <c r="U611" s="34">
        <f t="shared" si="168"/>
        <v>0</v>
      </c>
      <c r="V611" s="34">
        <f t="shared" si="169"/>
        <v>0</v>
      </c>
      <c r="W611" s="34">
        <f t="shared" si="170"/>
        <v>1</v>
      </c>
      <c r="X611" s="34">
        <f t="shared" si="171"/>
        <v>10</v>
      </c>
      <c r="Y611" s="34">
        <f t="shared" si="172"/>
        <v>0</v>
      </c>
      <c r="Z611" s="34"/>
      <c r="AA611" s="71">
        <v>45577</v>
      </c>
      <c r="AB611" s="20" t="s">
        <v>1338</v>
      </c>
      <c r="AC611" s="21" t="s">
        <v>881</v>
      </c>
      <c r="AD611" s="35" t="s">
        <v>2314</v>
      </c>
      <c r="AE611" s="64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3"/>
      <c r="AQ611" s="23"/>
      <c r="AR611" s="23"/>
      <c r="AS611" s="23"/>
      <c r="AT611" s="23"/>
      <c r="AU611" s="23"/>
      <c r="AV611" s="23"/>
      <c r="AW611" s="23"/>
      <c r="AX611" s="23">
        <v>30</v>
      </c>
      <c r="AY611" s="23"/>
      <c r="AZ611" s="23"/>
      <c r="BA611" s="24"/>
      <c r="BB611" s="24"/>
      <c r="BC611" s="24"/>
      <c r="BD611" s="24"/>
      <c r="BE611" s="24"/>
      <c r="BF611" s="24"/>
      <c r="BG611" s="24"/>
      <c r="BH611" s="24"/>
      <c r="BI611" s="24">
        <v>30</v>
      </c>
      <c r="BJ611" s="24"/>
      <c r="BK611" s="24"/>
      <c r="BL611" s="25"/>
      <c r="BM611" s="25"/>
      <c r="BN611" s="25"/>
      <c r="BO611" s="25"/>
      <c r="BP611" s="25"/>
      <c r="BQ611" s="25"/>
      <c r="BR611" s="25"/>
      <c r="BS611" s="25"/>
      <c r="BT611" s="25">
        <v>50</v>
      </c>
      <c r="BU611" s="25"/>
      <c r="BV611" s="25"/>
    </row>
    <row r="612" spans="1:74" ht="12" customHeight="1" x14ac:dyDescent="0.25">
      <c r="A612" s="27"/>
      <c r="B612" s="43" t="s">
        <v>331</v>
      </c>
      <c r="C612" s="87" t="s">
        <v>1213</v>
      </c>
      <c r="D612" s="88" t="s">
        <v>420</v>
      </c>
      <c r="E612" s="88" t="s">
        <v>246</v>
      </c>
      <c r="F612" s="89">
        <v>41585</v>
      </c>
      <c r="G612" s="29">
        <v>500</v>
      </c>
      <c r="H612" s="29" t="s">
        <v>56</v>
      </c>
      <c r="I612" s="90" t="s">
        <v>799</v>
      </c>
      <c r="J612" s="88" t="s">
        <v>635</v>
      </c>
      <c r="K612" s="21" t="s">
        <v>34</v>
      </c>
      <c r="L612" s="36" t="s">
        <v>94</v>
      </c>
      <c r="M612" s="106" t="s">
        <v>2130</v>
      </c>
      <c r="N612" s="32"/>
      <c r="O612" s="31"/>
      <c r="P612" s="33"/>
      <c r="Q612" s="34">
        <f t="shared" si="164"/>
        <v>0</v>
      </c>
      <c r="R612" s="34">
        <f t="shared" si="165"/>
        <v>0</v>
      </c>
      <c r="S612" s="34">
        <f t="shared" si="166"/>
        <v>0</v>
      </c>
      <c r="T612" s="34">
        <f t="shared" si="167"/>
        <v>0</v>
      </c>
      <c r="U612" s="34">
        <f t="shared" si="168"/>
        <v>0</v>
      </c>
      <c r="V612" s="34">
        <f t="shared" si="169"/>
        <v>0</v>
      </c>
      <c r="W612" s="34">
        <f t="shared" si="170"/>
        <v>0</v>
      </c>
      <c r="X612" s="34">
        <f t="shared" si="171"/>
        <v>97</v>
      </c>
      <c r="Y612" s="34">
        <f t="shared" si="172"/>
        <v>0</v>
      </c>
      <c r="Z612" s="34"/>
      <c r="AA612" s="71">
        <v>45577</v>
      </c>
      <c r="AB612" s="20" t="s">
        <v>1338</v>
      </c>
      <c r="AC612" s="21" t="s">
        <v>881</v>
      </c>
      <c r="AD612" s="35" t="s">
        <v>2314</v>
      </c>
      <c r="AE612" s="64"/>
      <c r="AF612" s="22"/>
      <c r="AG612" s="22"/>
      <c r="AH612" s="22"/>
      <c r="AI612" s="22"/>
      <c r="AJ612" s="22"/>
      <c r="AK612" s="22"/>
      <c r="AL612" s="22"/>
      <c r="AM612" s="22">
        <v>2</v>
      </c>
      <c r="AN612" s="22"/>
      <c r="AO612" s="22"/>
      <c r="AP612" s="23"/>
      <c r="AQ612" s="23"/>
      <c r="AR612" s="23"/>
      <c r="AS612" s="23"/>
      <c r="AT612" s="23"/>
      <c r="AU612" s="23"/>
      <c r="AV612" s="23"/>
      <c r="AW612" s="23"/>
      <c r="AX612" s="23">
        <v>50</v>
      </c>
      <c r="AY612" s="23"/>
      <c r="AZ612" s="23"/>
      <c r="BA612" s="24"/>
      <c r="BB612" s="24"/>
      <c r="BC612" s="24"/>
      <c r="BD612" s="24"/>
      <c r="BE612" s="24"/>
      <c r="BF612" s="24"/>
      <c r="BG612" s="24"/>
      <c r="BH612" s="24"/>
      <c r="BI612" s="24">
        <v>15</v>
      </c>
      <c r="BJ612" s="24"/>
      <c r="BK612" s="24"/>
      <c r="BL612" s="25"/>
      <c r="BM612" s="25"/>
      <c r="BN612" s="25"/>
      <c r="BO612" s="25"/>
      <c r="BP612" s="25"/>
      <c r="BQ612" s="25"/>
      <c r="BR612" s="25"/>
      <c r="BS612" s="25"/>
      <c r="BT612" s="25">
        <v>30</v>
      </c>
      <c r="BU612" s="25"/>
      <c r="BV612" s="25"/>
    </row>
    <row r="613" spans="1:74" ht="12" customHeight="1" x14ac:dyDescent="0.25">
      <c r="A613" s="27"/>
      <c r="B613" s="43" t="s">
        <v>331</v>
      </c>
      <c r="C613" s="96" t="s">
        <v>1263</v>
      </c>
      <c r="D613" s="97" t="s">
        <v>1264</v>
      </c>
      <c r="E613" s="98" t="s">
        <v>224</v>
      </c>
      <c r="F613" s="99">
        <v>41059</v>
      </c>
      <c r="G613" s="15">
        <v>500</v>
      </c>
      <c r="H613" s="29" t="s">
        <v>59</v>
      </c>
      <c r="I613" s="95" t="s">
        <v>773</v>
      </c>
      <c r="J613" s="98" t="s">
        <v>142</v>
      </c>
      <c r="K613" s="45" t="s">
        <v>34</v>
      </c>
      <c r="L613" s="36" t="s">
        <v>94</v>
      </c>
      <c r="M613" s="106" t="s">
        <v>2131</v>
      </c>
      <c r="N613" s="32"/>
      <c r="O613" s="37"/>
      <c r="P613" s="33"/>
      <c r="Q613" s="34">
        <f t="shared" si="164"/>
        <v>0</v>
      </c>
      <c r="R613" s="34">
        <f t="shared" si="165"/>
        <v>0</v>
      </c>
      <c r="S613" s="34">
        <f t="shared" si="166"/>
        <v>0</v>
      </c>
      <c r="T613" s="34">
        <f t="shared" si="167"/>
        <v>0</v>
      </c>
      <c r="U613" s="34">
        <f t="shared" si="168"/>
        <v>0</v>
      </c>
      <c r="V613" s="34">
        <f t="shared" si="169"/>
        <v>0</v>
      </c>
      <c r="W613" s="34">
        <f t="shared" si="170"/>
        <v>0</v>
      </c>
      <c r="X613" s="34">
        <f t="shared" si="171"/>
        <v>47</v>
      </c>
      <c r="Y613" s="34">
        <f t="shared" si="172"/>
        <v>0</v>
      </c>
      <c r="Z613" s="34"/>
      <c r="AA613" s="71">
        <v>45577</v>
      </c>
      <c r="AB613" s="20" t="s">
        <v>1338</v>
      </c>
      <c r="AC613" s="21" t="s">
        <v>881</v>
      </c>
      <c r="AD613" s="35" t="s">
        <v>2314</v>
      </c>
      <c r="AE613" s="64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3"/>
      <c r="AQ613" s="23"/>
      <c r="AR613" s="23"/>
      <c r="AS613" s="23"/>
      <c r="AT613" s="23"/>
      <c r="AU613" s="23"/>
      <c r="AV613" s="23"/>
      <c r="AW613" s="23"/>
      <c r="AX613" s="23">
        <v>15</v>
      </c>
      <c r="AY613" s="23"/>
      <c r="AZ613" s="23"/>
      <c r="BA613" s="24"/>
      <c r="BB613" s="24"/>
      <c r="BC613" s="24"/>
      <c r="BD613" s="24"/>
      <c r="BE613" s="24"/>
      <c r="BF613" s="24"/>
      <c r="BG613" s="24"/>
      <c r="BH613" s="24"/>
      <c r="BI613" s="24">
        <v>2</v>
      </c>
      <c r="BJ613" s="24"/>
      <c r="BK613" s="24"/>
      <c r="BL613" s="25"/>
      <c r="BM613" s="25"/>
      <c r="BN613" s="25"/>
      <c r="BO613" s="25"/>
      <c r="BP613" s="25"/>
      <c r="BQ613" s="25"/>
      <c r="BR613" s="25"/>
      <c r="BS613" s="25"/>
      <c r="BT613" s="25">
        <v>30</v>
      </c>
      <c r="BU613" s="25"/>
      <c r="BV613" s="25"/>
    </row>
    <row r="614" spans="1:74" ht="12" customHeight="1" x14ac:dyDescent="0.25">
      <c r="A614" s="27"/>
      <c r="B614" s="43" t="s">
        <v>331</v>
      </c>
      <c r="C614" s="87" t="s">
        <v>1237</v>
      </c>
      <c r="D614" s="88" t="s">
        <v>231</v>
      </c>
      <c r="E614" s="88" t="s">
        <v>70</v>
      </c>
      <c r="F614" s="89">
        <v>41430</v>
      </c>
      <c r="G614" s="29">
        <v>500</v>
      </c>
      <c r="H614" s="29" t="s">
        <v>56</v>
      </c>
      <c r="I614" s="90" t="s">
        <v>1491</v>
      </c>
      <c r="J614" s="88" t="s">
        <v>1492</v>
      </c>
      <c r="K614" s="21" t="s">
        <v>34</v>
      </c>
      <c r="L614" s="36" t="s">
        <v>94</v>
      </c>
      <c r="M614" s="106" t="s">
        <v>2132</v>
      </c>
      <c r="N614" s="32"/>
      <c r="O614" s="31"/>
      <c r="P614" s="33"/>
      <c r="Q614" s="34">
        <f t="shared" si="164"/>
        <v>0</v>
      </c>
      <c r="R614" s="34">
        <f t="shared" si="165"/>
        <v>0</v>
      </c>
      <c r="S614" s="34">
        <f t="shared" si="166"/>
        <v>0</v>
      </c>
      <c r="T614" s="34">
        <f t="shared" si="167"/>
        <v>0</v>
      </c>
      <c r="U614" s="34">
        <f t="shared" si="168"/>
        <v>0</v>
      </c>
      <c r="V614" s="34">
        <f t="shared" si="169"/>
        <v>0</v>
      </c>
      <c r="W614" s="34">
        <f t="shared" si="170"/>
        <v>0</v>
      </c>
      <c r="X614" s="34">
        <f t="shared" si="171"/>
        <v>45</v>
      </c>
      <c r="Y614" s="34">
        <f t="shared" si="172"/>
        <v>0</v>
      </c>
      <c r="Z614" s="34"/>
      <c r="AA614" s="71">
        <v>45577</v>
      </c>
      <c r="AB614" s="20" t="s">
        <v>1338</v>
      </c>
      <c r="AC614" s="21" t="s">
        <v>881</v>
      </c>
      <c r="AD614" s="35" t="s">
        <v>2314</v>
      </c>
      <c r="AE614" s="64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4"/>
      <c r="BB614" s="24"/>
      <c r="BC614" s="24"/>
      <c r="BD614" s="24"/>
      <c r="BE614" s="24"/>
      <c r="BF614" s="24"/>
      <c r="BG614" s="24"/>
      <c r="BH614" s="24"/>
      <c r="BI614" s="24">
        <v>15</v>
      </c>
      <c r="BJ614" s="24"/>
      <c r="BK614" s="24"/>
      <c r="BL614" s="25"/>
      <c r="BM614" s="25"/>
      <c r="BN614" s="25"/>
      <c r="BO614" s="25"/>
      <c r="BP614" s="25"/>
      <c r="BQ614" s="25"/>
      <c r="BR614" s="25"/>
      <c r="BS614" s="25"/>
      <c r="BT614" s="25">
        <v>30</v>
      </c>
      <c r="BU614" s="25"/>
      <c r="BV614" s="25"/>
    </row>
    <row r="615" spans="1:74" ht="12" customHeight="1" x14ac:dyDescent="0.25">
      <c r="A615" s="27"/>
      <c r="B615" s="43" t="s">
        <v>331</v>
      </c>
      <c r="C615" s="96" t="s">
        <v>1628</v>
      </c>
      <c r="D615" s="97" t="s">
        <v>1629</v>
      </c>
      <c r="E615" s="98" t="s">
        <v>307</v>
      </c>
      <c r="F615" s="99">
        <v>41296</v>
      </c>
      <c r="G615" s="190">
        <v>611</v>
      </c>
      <c r="H615" s="29" t="s">
        <v>56</v>
      </c>
      <c r="I615" s="95" t="s">
        <v>795</v>
      </c>
      <c r="J615" s="98" t="s">
        <v>156</v>
      </c>
      <c r="K615" s="45" t="s">
        <v>34</v>
      </c>
      <c r="L615" s="36" t="s">
        <v>94</v>
      </c>
      <c r="M615" s="106" t="s">
        <v>2133</v>
      </c>
      <c r="N615" s="32"/>
      <c r="O615" s="37"/>
      <c r="P615" s="33"/>
      <c r="Q615" s="34"/>
      <c r="R615" s="34"/>
      <c r="S615" s="34"/>
      <c r="T615" s="34"/>
      <c r="U615" s="34"/>
      <c r="V615" s="34"/>
      <c r="W615" s="34"/>
      <c r="X615" s="34"/>
      <c r="Y615" s="34"/>
      <c r="Z615" s="34"/>
      <c r="AA615" s="71">
        <v>45577</v>
      </c>
      <c r="AB615" s="20" t="s">
        <v>1338</v>
      </c>
      <c r="AC615" s="21" t="s">
        <v>881</v>
      </c>
      <c r="AD615" s="35" t="s">
        <v>2314</v>
      </c>
      <c r="AE615" s="64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3"/>
      <c r="AQ615" s="23"/>
      <c r="AR615" s="23"/>
      <c r="AS615" s="23"/>
      <c r="AT615" s="23"/>
      <c r="AU615" s="23"/>
      <c r="AV615" s="23"/>
      <c r="AW615" s="23"/>
      <c r="AX615" s="23"/>
      <c r="AY615" s="23"/>
      <c r="AZ615" s="23"/>
      <c r="BA615" s="24"/>
      <c r="BB615" s="24"/>
      <c r="BC615" s="24"/>
      <c r="BD615" s="24"/>
      <c r="BE615" s="24"/>
      <c r="BF615" s="24"/>
      <c r="BG615" s="24"/>
      <c r="BH615" s="24"/>
      <c r="BI615" s="24"/>
      <c r="BJ615" s="24"/>
      <c r="BK615" s="24"/>
      <c r="BL615" s="25"/>
      <c r="BM615" s="25"/>
      <c r="BN615" s="25"/>
      <c r="BO615" s="25"/>
      <c r="BP615" s="25"/>
      <c r="BQ615" s="25"/>
      <c r="BR615" s="25"/>
      <c r="BS615" s="25"/>
      <c r="BT615" s="25"/>
      <c r="BU615" s="25"/>
      <c r="BV615" s="25"/>
    </row>
    <row r="616" spans="1:74" ht="12" customHeight="1" x14ac:dyDescent="0.25">
      <c r="A616" s="27"/>
      <c r="B616" s="43" t="s">
        <v>331</v>
      </c>
      <c r="C616" s="96" t="s">
        <v>1669</v>
      </c>
      <c r="D616" s="97" t="s">
        <v>1670</v>
      </c>
      <c r="E616" s="98" t="s">
        <v>216</v>
      </c>
      <c r="F616" s="99">
        <v>41060</v>
      </c>
      <c r="G616" s="190">
        <v>540</v>
      </c>
      <c r="H616" s="29" t="s">
        <v>59</v>
      </c>
      <c r="I616" s="90" t="s">
        <v>806</v>
      </c>
      <c r="J616" s="98" t="s">
        <v>508</v>
      </c>
      <c r="K616" s="45" t="s">
        <v>34</v>
      </c>
      <c r="L616" s="36" t="s">
        <v>94</v>
      </c>
      <c r="M616" s="106" t="s">
        <v>2134</v>
      </c>
      <c r="N616" s="32"/>
      <c r="O616" s="21"/>
      <c r="P616" s="51"/>
      <c r="Q616" s="34"/>
      <c r="R616" s="34"/>
      <c r="S616" s="34"/>
      <c r="T616" s="34"/>
      <c r="U616" s="34"/>
      <c r="V616" s="34"/>
      <c r="W616" s="34"/>
      <c r="X616" s="34"/>
      <c r="Y616" s="34"/>
      <c r="Z616" s="34"/>
      <c r="AA616" s="71">
        <v>45577</v>
      </c>
      <c r="AB616" s="20" t="s">
        <v>1338</v>
      </c>
      <c r="AC616" s="21" t="s">
        <v>881</v>
      </c>
      <c r="AD616" s="35" t="s">
        <v>2314</v>
      </c>
      <c r="AE616" s="64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3"/>
      <c r="AQ616" s="23"/>
      <c r="AR616" s="23"/>
      <c r="AS616" s="23"/>
      <c r="AT616" s="23"/>
      <c r="AU616" s="23"/>
      <c r="AV616" s="23"/>
      <c r="AW616" s="23"/>
      <c r="AX616" s="23"/>
      <c r="AY616" s="23"/>
      <c r="AZ616" s="23"/>
      <c r="BA616" s="24"/>
      <c r="BB616" s="24"/>
      <c r="BC616" s="24"/>
      <c r="BD616" s="24"/>
      <c r="BE616" s="24"/>
      <c r="BF616" s="24"/>
      <c r="BG616" s="24"/>
      <c r="BH616" s="24"/>
      <c r="BI616" s="24"/>
      <c r="BJ616" s="24"/>
      <c r="BK616" s="24"/>
      <c r="BL616" s="25"/>
      <c r="BM616" s="25"/>
      <c r="BN616" s="25"/>
      <c r="BO616" s="25"/>
      <c r="BP616" s="25"/>
      <c r="BQ616" s="25"/>
      <c r="BR616" s="25"/>
      <c r="BS616" s="25"/>
      <c r="BT616" s="25"/>
      <c r="BU616" s="25"/>
      <c r="BV616" s="25"/>
    </row>
    <row r="617" spans="1:74" ht="12" customHeight="1" x14ac:dyDescent="0.25">
      <c r="A617" s="27"/>
      <c r="B617" s="43" t="s">
        <v>331</v>
      </c>
      <c r="C617" s="96" t="s">
        <v>1680</v>
      </c>
      <c r="D617" s="97" t="s">
        <v>1061</v>
      </c>
      <c r="E617" s="98" t="s">
        <v>1681</v>
      </c>
      <c r="F617" s="99">
        <v>41387</v>
      </c>
      <c r="G617" s="190">
        <v>519</v>
      </c>
      <c r="H617" s="29" t="s">
        <v>56</v>
      </c>
      <c r="I617" s="90" t="s">
        <v>815</v>
      </c>
      <c r="J617" s="98" t="s">
        <v>92</v>
      </c>
      <c r="K617" s="45" t="s">
        <v>34</v>
      </c>
      <c r="L617" s="36" t="s">
        <v>94</v>
      </c>
      <c r="M617" s="106" t="s">
        <v>2135</v>
      </c>
      <c r="N617" s="32"/>
      <c r="O617" s="21"/>
      <c r="P617" s="51"/>
      <c r="Q617" s="34"/>
      <c r="R617" s="34"/>
      <c r="S617" s="34"/>
      <c r="T617" s="34"/>
      <c r="U617" s="34"/>
      <c r="V617" s="34"/>
      <c r="W617" s="34"/>
      <c r="X617" s="34"/>
      <c r="Y617" s="34"/>
      <c r="Z617" s="34"/>
      <c r="AA617" s="71">
        <v>45577</v>
      </c>
      <c r="AB617" s="20" t="s">
        <v>1338</v>
      </c>
      <c r="AC617" s="21" t="s">
        <v>881</v>
      </c>
      <c r="AD617" s="35" t="s">
        <v>2314</v>
      </c>
      <c r="AE617" s="64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3"/>
      <c r="AQ617" s="23"/>
      <c r="AR617" s="23"/>
      <c r="AS617" s="23"/>
      <c r="AT617" s="23"/>
      <c r="AU617" s="23"/>
      <c r="AV617" s="23"/>
      <c r="AW617" s="23"/>
      <c r="AX617" s="23"/>
      <c r="AY617" s="23"/>
      <c r="AZ617" s="23"/>
      <c r="BA617" s="24"/>
      <c r="BB617" s="24"/>
      <c r="BC617" s="24"/>
      <c r="BD617" s="24"/>
      <c r="BE617" s="24"/>
      <c r="BF617" s="24"/>
      <c r="BG617" s="24"/>
      <c r="BH617" s="24"/>
      <c r="BI617" s="24"/>
      <c r="BJ617" s="24"/>
      <c r="BK617" s="24"/>
      <c r="BL617" s="25"/>
      <c r="BM617" s="25"/>
      <c r="BN617" s="25"/>
      <c r="BO617" s="25"/>
      <c r="BP617" s="25"/>
      <c r="BQ617" s="25"/>
      <c r="BR617" s="25"/>
      <c r="BS617" s="25"/>
      <c r="BT617" s="25"/>
      <c r="BU617" s="25"/>
      <c r="BV617" s="25"/>
    </row>
    <row r="618" spans="1:74" ht="12" customHeight="1" x14ac:dyDescent="0.25">
      <c r="A618" s="27"/>
      <c r="B618" s="43" t="s">
        <v>331</v>
      </c>
      <c r="C618" s="87" t="s">
        <v>1578</v>
      </c>
      <c r="D618" s="88" t="s">
        <v>72</v>
      </c>
      <c r="E618" s="88" t="s">
        <v>1543</v>
      </c>
      <c r="F618" s="89">
        <v>41463</v>
      </c>
      <c r="G618" s="189">
        <v>515</v>
      </c>
      <c r="H618" s="29" t="s">
        <v>56</v>
      </c>
      <c r="I618" s="90" t="s">
        <v>788</v>
      </c>
      <c r="J618" s="88" t="s">
        <v>955</v>
      </c>
      <c r="K618" s="21" t="s">
        <v>34</v>
      </c>
      <c r="L618" s="36" t="s">
        <v>93</v>
      </c>
      <c r="M618" s="106" t="s">
        <v>2136</v>
      </c>
      <c r="N618" s="32"/>
      <c r="O618" s="31"/>
      <c r="P618" s="33"/>
      <c r="Q618" s="34"/>
      <c r="R618" s="34"/>
      <c r="S618" s="34"/>
      <c r="T618" s="34"/>
      <c r="U618" s="34"/>
      <c r="V618" s="34"/>
      <c r="W618" s="34"/>
      <c r="X618" s="34"/>
      <c r="Y618" s="34"/>
      <c r="Z618" s="34"/>
      <c r="AA618" s="71">
        <v>45577</v>
      </c>
      <c r="AB618" s="20" t="s">
        <v>1338</v>
      </c>
      <c r="AC618" s="21" t="s">
        <v>881</v>
      </c>
      <c r="AD618" s="35" t="s">
        <v>2314</v>
      </c>
      <c r="AE618" s="64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3"/>
      <c r="AQ618" s="23"/>
      <c r="AR618" s="23"/>
      <c r="AS618" s="23"/>
      <c r="AT618" s="23"/>
      <c r="AU618" s="23"/>
      <c r="AV618" s="23"/>
      <c r="AW618" s="23"/>
      <c r="AX618" s="23"/>
      <c r="AY618" s="23"/>
      <c r="AZ618" s="23"/>
      <c r="BA618" s="24"/>
      <c r="BB618" s="24"/>
      <c r="BC618" s="24"/>
      <c r="BD618" s="24"/>
      <c r="BE618" s="24"/>
      <c r="BF618" s="24"/>
      <c r="BG618" s="24"/>
      <c r="BH618" s="24"/>
      <c r="BI618" s="24"/>
      <c r="BJ618" s="24"/>
      <c r="BK618" s="24"/>
      <c r="BL618" s="25"/>
      <c r="BM618" s="25"/>
      <c r="BN618" s="25"/>
      <c r="BO618" s="25"/>
      <c r="BP618" s="25"/>
      <c r="BQ618" s="25"/>
      <c r="BR618" s="25"/>
      <c r="BS618" s="25"/>
      <c r="BT618" s="25"/>
      <c r="BU618" s="25"/>
      <c r="BV618" s="25"/>
    </row>
    <row r="619" spans="1:74" ht="12" customHeight="1" x14ac:dyDescent="0.25">
      <c r="A619" s="27"/>
      <c r="B619" s="43" t="s">
        <v>331</v>
      </c>
      <c r="C619" s="96" t="s">
        <v>1675</v>
      </c>
      <c r="D619" s="97" t="s">
        <v>223</v>
      </c>
      <c r="E619" s="98" t="s">
        <v>1676</v>
      </c>
      <c r="F619" s="99">
        <v>41058</v>
      </c>
      <c r="G619" s="190">
        <v>514</v>
      </c>
      <c r="H619" s="29" t="s">
        <v>59</v>
      </c>
      <c r="I619" s="95" t="s">
        <v>769</v>
      </c>
      <c r="J619" s="98" t="s">
        <v>770</v>
      </c>
      <c r="K619" s="45" t="s">
        <v>34</v>
      </c>
      <c r="L619" s="36" t="s">
        <v>93</v>
      </c>
      <c r="M619" s="106" t="s">
        <v>2137</v>
      </c>
      <c r="N619" s="32"/>
      <c r="O619" s="37"/>
      <c r="P619" s="33"/>
      <c r="Q619" s="34"/>
      <c r="R619" s="34"/>
      <c r="S619" s="34"/>
      <c r="T619" s="34"/>
      <c r="U619" s="34"/>
      <c r="V619" s="34"/>
      <c r="W619" s="34"/>
      <c r="X619" s="34"/>
      <c r="Y619" s="34"/>
      <c r="Z619" s="34"/>
      <c r="AA619" s="71">
        <v>45577</v>
      </c>
      <c r="AB619" s="20" t="s">
        <v>1338</v>
      </c>
      <c r="AC619" s="21" t="s">
        <v>881</v>
      </c>
      <c r="AD619" s="35" t="s">
        <v>2314</v>
      </c>
      <c r="AE619" s="64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3"/>
      <c r="AQ619" s="23"/>
      <c r="AR619" s="23"/>
      <c r="AS619" s="23"/>
      <c r="AT619" s="23"/>
      <c r="AU619" s="23"/>
      <c r="AV619" s="23"/>
      <c r="AW619" s="23"/>
      <c r="AX619" s="23"/>
      <c r="AY619" s="23"/>
      <c r="AZ619" s="23"/>
      <c r="BA619" s="24"/>
      <c r="BB619" s="24"/>
      <c r="BC619" s="24"/>
      <c r="BD619" s="24"/>
      <c r="BE619" s="24"/>
      <c r="BF619" s="24"/>
      <c r="BG619" s="24"/>
      <c r="BH619" s="24"/>
      <c r="BI619" s="24"/>
      <c r="BJ619" s="24"/>
      <c r="BK619" s="24"/>
      <c r="BL619" s="25"/>
      <c r="BM619" s="25"/>
      <c r="BN619" s="25"/>
      <c r="BO619" s="25"/>
      <c r="BP619" s="25"/>
      <c r="BQ619" s="25"/>
      <c r="BR619" s="25"/>
      <c r="BS619" s="25"/>
      <c r="BT619" s="25"/>
      <c r="BU619" s="25"/>
      <c r="BV619" s="25"/>
    </row>
    <row r="620" spans="1:74" ht="12" customHeight="1" x14ac:dyDescent="0.25">
      <c r="A620" s="27"/>
      <c r="B620" s="43" t="s">
        <v>331</v>
      </c>
      <c r="C620" s="87" t="s">
        <v>1626</v>
      </c>
      <c r="D620" s="88" t="s">
        <v>1627</v>
      </c>
      <c r="E620" s="88" t="s">
        <v>356</v>
      </c>
      <c r="F620" s="89">
        <v>41008</v>
      </c>
      <c r="G620" s="189">
        <v>507</v>
      </c>
      <c r="H620" s="29" t="s">
        <v>59</v>
      </c>
      <c r="I620" s="90" t="s">
        <v>806</v>
      </c>
      <c r="J620" s="88" t="s">
        <v>508</v>
      </c>
      <c r="K620" s="21" t="s">
        <v>34</v>
      </c>
      <c r="L620" s="36" t="s">
        <v>93</v>
      </c>
      <c r="M620" s="106" t="s">
        <v>2138</v>
      </c>
      <c r="N620" s="32"/>
      <c r="O620" s="31"/>
      <c r="P620" s="33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71">
        <v>45577</v>
      </c>
      <c r="AB620" s="20" t="s">
        <v>1338</v>
      </c>
      <c r="AC620" s="21" t="s">
        <v>881</v>
      </c>
      <c r="AD620" s="35" t="s">
        <v>2314</v>
      </c>
      <c r="AE620" s="64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</row>
    <row r="621" spans="1:74" ht="12" customHeight="1" x14ac:dyDescent="0.25">
      <c r="A621" s="27"/>
      <c r="B621" s="43" t="s">
        <v>331</v>
      </c>
      <c r="C621" s="96" t="s">
        <v>1682</v>
      </c>
      <c r="D621" s="97" t="s">
        <v>731</v>
      </c>
      <c r="E621" s="98" t="s">
        <v>117</v>
      </c>
      <c r="F621" s="99">
        <v>41498</v>
      </c>
      <c r="G621" s="190">
        <v>506</v>
      </c>
      <c r="H621" s="29" t="s">
        <v>56</v>
      </c>
      <c r="I621" s="90" t="s">
        <v>788</v>
      </c>
      <c r="J621" s="98" t="s">
        <v>955</v>
      </c>
      <c r="K621" s="45" t="s">
        <v>34</v>
      </c>
      <c r="L621" s="36" t="s">
        <v>93</v>
      </c>
      <c r="M621" s="106" t="s">
        <v>2139</v>
      </c>
      <c r="N621" s="32"/>
      <c r="O621" s="21"/>
      <c r="P621" s="51"/>
      <c r="Q621" s="34"/>
      <c r="R621" s="34"/>
      <c r="S621" s="34"/>
      <c r="T621" s="34"/>
      <c r="U621" s="34"/>
      <c r="V621" s="34"/>
      <c r="W621" s="34"/>
      <c r="X621" s="34"/>
      <c r="Y621" s="34"/>
      <c r="Z621" s="34"/>
      <c r="AA621" s="71">
        <v>45577</v>
      </c>
      <c r="AB621" s="20" t="s">
        <v>1338</v>
      </c>
      <c r="AC621" s="21" t="s">
        <v>881</v>
      </c>
      <c r="AD621" s="35" t="s">
        <v>2314</v>
      </c>
      <c r="AE621" s="64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3"/>
      <c r="AQ621" s="23"/>
      <c r="AR621" s="23"/>
      <c r="AS621" s="23"/>
      <c r="AT621" s="23"/>
      <c r="AU621" s="23"/>
      <c r="AV621" s="23"/>
      <c r="AW621" s="23"/>
      <c r="AX621" s="23"/>
      <c r="AY621" s="23"/>
      <c r="AZ621" s="23"/>
      <c r="BA621" s="24"/>
      <c r="BB621" s="24"/>
      <c r="BC621" s="24"/>
      <c r="BD621" s="24"/>
      <c r="BE621" s="24"/>
      <c r="BF621" s="24"/>
      <c r="BG621" s="24"/>
      <c r="BH621" s="24"/>
      <c r="BI621" s="24"/>
      <c r="BJ621" s="24"/>
      <c r="BK621" s="24"/>
      <c r="BL621" s="25"/>
      <c r="BM621" s="25"/>
      <c r="BN621" s="25"/>
      <c r="BO621" s="25"/>
      <c r="BP621" s="25"/>
      <c r="BQ621" s="25"/>
      <c r="BR621" s="25"/>
      <c r="BS621" s="25"/>
      <c r="BT621" s="25"/>
      <c r="BU621" s="25"/>
      <c r="BV621" s="25"/>
    </row>
    <row r="622" spans="1:74" ht="12" customHeight="1" x14ac:dyDescent="0.25">
      <c r="A622" s="27"/>
      <c r="B622" s="43" t="s">
        <v>331</v>
      </c>
      <c r="C622" s="87" t="s">
        <v>1576</v>
      </c>
      <c r="D622" s="88" t="s">
        <v>332</v>
      </c>
      <c r="E622" s="88" t="s">
        <v>1577</v>
      </c>
      <c r="F622" s="89">
        <v>41203</v>
      </c>
      <c r="G622" s="189">
        <v>502</v>
      </c>
      <c r="H622" s="29" t="s">
        <v>59</v>
      </c>
      <c r="I622" s="90" t="s">
        <v>808</v>
      </c>
      <c r="J622" s="88" t="s">
        <v>171</v>
      </c>
      <c r="K622" s="21" t="s">
        <v>34</v>
      </c>
      <c r="L622" s="36" t="s">
        <v>93</v>
      </c>
      <c r="M622" s="106" t="s">
        <v>2140</v>
      </c>
      <c r="N622" s="32"/>
      <c r="O622" s="31"/>
      <c r="P622" s="33"/>
      <c r="Q622" s="34"/>
      <c r="R622" s="34"/>
      <c r="S622" s="34"/>
      <c r="T622" s="34"/>
      <c r="U622" s="34"/>
      <c r="V622" s="34"/>
      <c r="W622" s="34"/>
      <c r="X622" s="34"/>
      <c r="Y622" s="34"/>
      <c r="Z622" s="34"/>
      <c r="AA622" s="71">
        <v>45577</v>
      </c>
      <c r="AB622" s="20" t="s">
        <v>1338</v>
      </c>
      <c r="AC622" s="21" t="s">
        <v>881</v>
      </c>
      <c r="AD622" s="35" t="s">
        <v>2314</v>
      </c>
      <c r="AE622" s="64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3"/>
      <c r="AQ622" s="23"/>
      <c r="AR622" s="23"/>
      <c r="AS622" s="23"/>
      <c r="AT622" s="23"/>
      <c r="AU622" s="23"/>
      <c r="AV622" s="23"/>
      <c r="AW622" s="23"/>
      <c r="AX622" s="23"/>
      <c r="AY622" s="23"/>
      <c r="AZ622" s="23"/>
      <c r="BA622" s="24"/>
      <c r="BB622" s="24"/>
      <c r="BC622" s="24"/>
      <c r="BD622" s="24"/>
      <c r="BE622" s="24"/>
      <c r="BF622" s="24"/>
      <c r="BG622" s="24"/>
      <c r="BH622" s="24"/>
      <c r="BI622" s="24"/>
      <c r="BJ622" s="24"/>
      <c r="BK622" s="24"/>
      <c r="BL622" s="25"/>
      <c r="BM622" s="25"/>
      <c r="BN622" s="25"/>
      <c r="BO622" s="25"/>
      <c r="BP622" s="25"/>
      <c r="BQ622" s="25"/>
      <c r="BR622" s="25"/>
      <c r="BS622" s="25"/>
      <c r="BT622" s="25"/>
      <c r="BU622" s="25"/>
      <c r="BV622" s="25"/>
    </row>
    <row r="623" spans="1:74" ht="12" customHeight="1" x14ac:dyDescent="0.25">
      <c r="A623" s="27"/>
      <c r="B623" s="43" t="s">
        <v>331</v>
      </c>
      <c r="C623" s="96" t="s">
        <v>1677</v>
      </c>
      <c r="D623" s="97" t="s">
        <v>1678</v>
      </c>
      <c r="E623" s="98" t="s">
        <v>1679</v>
      </c>
      <c r="F623" s="99">
        <v>41596</v>
      </c>
      <c r="G623" s="190">
        <v>500</v>
      </c>
      <c r="H623" s="29" t="s">
        <v>56</v>
      </c>
      <c r="I623" s="90" t="s">
        <v>783</v>
      </c>
      <c r="J623" s="98" t="s">
        <v>820</v>
      </c>
      <c r="K623" s="45" t="s">
        <v>34</v>
      </c>
      <c r="L623" s="36" t="s">
        <v>93</v>
      </c>
      <c r="M623" s="106" t="s">
        <v>2141</v>
      </c>
      <c r="N623" s="32"/>
      <c r="O623" s="21"/>
      <c r="P623" s="51"/>
      <c r="Q623" s="34"/>
      <c r="R623" s="34"/>
      <c r="S623" s="34"/>
      <c r="T623" s="34"/>
      <c r="U623" s="34"/>
      <c r="V623" s="34"/>
      <c r="W623" s="34"/>
      <c r="X623" s="34"/>
      <c r="Y623" s="34"/>
      <c r="Z623" s="34"/>
      <c r="AA623" s="71">
        <v>45577</v>
      </c>
      <c r="AB623" s="20" t="s">
        <v>1338</v>
      </c>
      <c r="AC623" s="21" t="s">
        <v>881</v>
      </c>
      <c r="AD623" s="35" t="s">
        <v>2314</v>
      </c>
      <c r="AE623" s="64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3"/>
      <c r="AQ623" s="23"/>
      <c r="AR623" s="23"/>
      <c r="AS623" s="23"/>
      <c r="AT623" s="23"/>
      <c r="AU623" s="23"/>
      <c r="AV623" s="23"/>
      <c r="AW623" s="23"/>
      <c r="AX623" s="23"/>
      <c r="AY623" s="23"/>
      <c r="AZ623" s="23"/>
      <c r="BA623" s="24"/>
      <c r="BB623" s="24"/>
      <c r="BC623" s="24"/>
      <c r="BD623" s="24"/>
      <c r="BE623" s="24"/>
      <c r="BF623" s="24"/>
      <c r="BG623" s="24"/>
      <c r="BH623" s="24"/>
      <c r="BI623" s="24"/>
      <c r="BJ623" s="24"/>
      <c r="BK623" s="24"/>
      <c r="BL623" s="25"/>
      <c r="BM623" s="25"/>
      <c r="BN623" s="25"/>
      <c r="BO623" s="25"/>
      <c r="BP623" s="25"/>
      <c r="BQ623" s="25"/>
      <c r="BR623" s="25"/>
      <c r="BS623" s="25"/>
      <c r="BT623" s="25"/>
      <c r="BU623" s="25"/>
      <c r="BV623" s="25"/>
    </row>
    <row r="624" spans="1:74" ht="12" customHeight="1" x14ac:dyDescent="0.25">
      <c r="A624" s="27"/>
      <c r="B624" s="43" t="s">
        <v>331</v>
      </c>
      <c r="C624" s="96" t="s">
        <v>1597</v>
      </c>
      <c r="D624" s="97" t="s">
        <v>1598</v>
      </c>
      <c r="E624" s="98" t="s">
        <v>240</v>
      </c>
      <c r="F624" s="99">
        <v>41511</v>
      </c>
      <c r="G624" s="190">
        <v>500</v>
      </c>
      <c r="H624" s="29" t="s">
        <v>56</v>
      </c>
      <c r="I624" s="95" t="s">
        <v>1491</v>
      </c>
      <c r="J624" s="98" t="s">
        <v>1492</v>
      </c>
      <c r="K624" s="45" t="s">
        <v>34</v>
      </c>
      <c r="L624" s="36" t="s">
        <v>93</v>
      </c>
      <c r="M624" s="106" t="s">
        <v>2142</v>
      </c>
      <c r="N624" s="32"/>
      <c r="O624" s="37"/>
      <c r="P624" s="33"/>
      <c r="Q624" s="34"/>
      <c r="R624" s="34"/>
      <c r="S624" s="34"/>
      <c r="T624" s="34"/>
      <c r="U624" s="34"/>
      <c r="V624" s="34"/>
      <c r="W624" s="34"/>
      <c r="X624" s="34"/>
      <c r="Y624" s="34"/>
      <c r="Z624" s="34"/>
      <c r="AA624" s="71">
        <v>45577</v>
      </c>
      <c r="AB624" s="20" t="s">
        <v>1338</v>
      </c>
      <c r="AC624" s="21" t="s">
        <v>881</v>
      </c>
      <c r="AD624" s="35" t="s">
        <v>2314</v>
      </c>
      <c r="AE624" s="64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3"/>
      <c r="AQ624" s="23"/>
      <c r="AR624" s="23"/>
      <c r="AS624" s="23"/>
      <c r="AT624" s="23"/>
      <c r="AU624" s="23"/>
      <c r="AV624" s="23"/>
      <c r="AW624" s="23"/>
      <c r="AX624" s="23"/>
      <c r="AY624" s="23"/>
      <c r="AZ624" s="23"/>
      <c r="BA624" s="24"/>
      <c r="BB624" s="24"/>
      <c r="BC624" s="24"/>
      <c r="BD624" s="24"/>
      <c r="BE624" s="24"/>
      <c r="BF624" s="24"/>
      <c r="BG624" s="24"/>
      <c r="BH624" s="24"/>
      <c r="BI624" s="24"/>
      <c r="BJ624" s="24"/>
      <c r="BK624" s="24"/>
      <c r="BL624" s="25"/>
      <c r="BM624" s="25"/>
      <c r="BN624" s="25"/>
      <c r="BO624" s="25"/>
      <c r="BP624" s="25"/>
      <c r="BQ624" s="25"/>
      <c r="BR624" s="25"/>
      <c r="BS624" s="25"/>
      <c r="BT624" s="25"/>
      <c r="BU624" s="25"/>
      <c r="BV624" s="25"/>
    </row>
    <row r="625" spans="1:74" ht="12" customHeight="1" x14ac:dyDescent="0.25">
      <c r="A625" s="27"/>
      <c r="B625" s="43" t="s">
        <v>331</v>
      </c>
      <c r="C625" s="96" t="s">
        <v>1564</v>
      </c>
      <c r="D625" s="97" t="s">
        <v>1565</v>
      </c>
      <c r="E625" s="98" t="s">
        <v>168</v>
      </c>
      <c r="F625" s="99">
        <v>41475</v>
      </c>
      <c r="G625" s="190">
        <v>500</v>
      </c>
      <c r="H625" s="29" t="s">
        <v>56</v>
      </c>
      <c r="I625" s="90" t="s">
        <v>1566</v>
      </c>
      <c r="J625" s="98" t="s">
        <v>1567</v>
      </c>
      <c r="K625" s="45" t="s">
        <v>34</v>
      </c>
      <c r="L625" s="36" t="s">
        <v>93</v>
      </c>
      <c r="M625" s="106" t="s">
        <v>2143</v>
      </c>
      <c r="N625" s="32"/>
      <c r="O625" s="21"/>
      <c r="P625" s="51"/>
      <c r="Q625" s="34"/>
      <c r="R625" s="34"/>
      <c r="S625" s="34"/>
      <c r="T625" s="34"/>
      <c r="U625" s="34"/>
      <c r="V625" s="34"/>
      <c r="W625" s="34"/>
      <c r="X625" s="34"/>
      <c r="Y625" s="34"/>
      <c r="Z625" s="34"/>
      <c r="AA625" s="71">
        <v>45577</v>
      </c>
      <c r="AB625" s="20" t="s">
        <v>1338</v>
      </c>
      <c r="AC625" s="21" t="s">
        <v>881</v>
      </c>
      <c r="AD625" s="35" t="s">
        <v>2314</v>
      </c>
      <c r="AE625" s="64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3"/>
      <c r="AQ625" s="23"/>
      <c r="AR625" s="23"/>
      <c r="AS625" s="23"/>
      <c r="AT625" s="23"/>
      <c r="AU625" s="23"/>
      <c r="AV625" s="23"/>
      <c r="AW625" s="23"/>
      <c r="AX625" s="23"/>
      <c r="AY625" s="23"/>
      <c r="AZ625" s="23"/>
      <c r="BA625" s="24"/>
      <c r="BB625" s="24"/>
      <c r="BC625" s="24"/>
      <c r="BD625" s="24"/>
      <c r="BE625" s="24"/>
      <c r="BF625" s="24"/>
      <c r="BG625" s="24"/>
      <c r="BH625" s="24"/>
      <c r="BI625" s="24"/>
      <c r="BJ625" s="24"/>
      <c r="BK625" s="24"/>
      <c r="BL625" s="25"/>
      <c r="BM625" s="25"/>
      <c r="BN625" s="25"/>
      <c r="BO625" s="25"/>
      <c r="BP625" s="25"/>
      <c r="BQ625" s="25"/>
      <c r="BR625" s="25"/>
      <c r="BS625" s="25"/>
      <c r="BT625" s="25"/>
      <c r="BU625" s="25"/>
      <c r="BV625" s="25"/>
    </row>
    <row r="626" spans="1:74" ht="12" customHeight="1" x14ac:dyDescent="0.25">
      <c r="A626" s="27"/>
      <c r="B626" s="43" t="s">
        <v>331</v>
      </c>
      <c r="C626" s="87" t="s">
        <v>1573</v>
      </c>
      <c r="D626" s="88" t="s">
        <v>1574</v>
      </c>
      <c r="E626" s="88" t="s">
        <v>1575</v>
      </c>
      <c r="F626" s="89">
        <v>41464</v>
      </c>
      <c r="G626" s="189">
        <v>500</v>
      </c>
      <c r="H626" s="29" t="s">
        <v>56</v>
      </c>
      <c r="I626" s="90" t="s">
        <v>784</v>
      </c>
      <c r="J626" s="88" t="s">
        <v>317</v>
      </c>
      <c r="K626" s="21" t="s">
        <v>34</v>
      </c>
      <c r="L626" s="36" t="s">
        <v>93</v>
      </c>
      <c r="M626" s="106" t="s">
        <v>2144</v>
      </c>
      <c r="N626" s="32"/>
      <c r="O626" s="31"/>
      <c r="P626" s="33"/>
      <c r="Q626" s="34"/>
      <c r="R626" s="34"/>
      <c r="S626" s="34"/>
      <c r="T626" s="34"/>
      <c r="U626" s="34"/>
      <c r="V626" s="34"/>
      <c r="W626" s="34"/>
      <c r="X626" s="34"/>
      <c r="Y626" s="34"/>
      <c r="Z626" s="34"/>
      <c r="AA626" s="71">
        <v>45577</v>
      </c>
      <c r="AB626" s="20" t="s">
        <v>1338</v>
      </c>
      <c r="AC626" s="21" t="s">
        <v>881</v>
      </c>
      <c r="AD626" s="35" t="s">
        <v>2314</v>
      </c>
      <c r="AE626" s="64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3"/>
      <c r="AQ626" s="23"/>
      <c r="AR626" s="23"/>
      <c r="AS626" s="23"/>
      <c r="AT626" s="23"/>
      <c r="AU626" s="23"/>
      <c r="AV626" s="23"/>
      <c r="AW626" s="23"/>
      <c r="AX626" s="23"/>
      <c r="AY626" s="23"/>
      <c r="AZ626" s="23"/>
      <c r="BA626" s="24"/>
      <c r="BB626" s="24"/>
      <c r="BC626" s="24"/>
      <c r="BD626" s="24"/>
      <c r="BE626" s="24"/>
      <c r="BF626" s="24"/>
      <c r="BG626" s="24"/>
      <c r="BH626" s="24"/>
      <c r="BI626" s="24"/>
      <c r="BJ626" s="24"/>
      <c r="BK626" s="24"/>
      <c r="BL626" s="25"/>
      <c r="BM626" s="25"/>
      <c r="BN626" s="25"/>
      <c r="BO626" s="25"/>
      <c r="BP626" s="25"/>
      <c r="BQ626" s="25"/>
      <c r="BR626" s="25"/>
      <c r="BS626" s="25"/>
      <c r="BT626" s="25"/>
      <c r="BU626" s="25"/>
      <c r="BV626" s="25"/>
    </row>
    <row r="627" spans="1:74" ht="12" customHeight="1" x14ac:dyDescent="0.25">
      <c r="A627" s="27"/>
      <c r="B627" s="43" t="s">
        <v>331</v>
      </c>
      <c r="C627" s="96" t="s">
        <v>1590</v>
      </c>
      <c r="D627" s="97" t="s">
        <v>1591</v>
      </c>
      <c r="E627" s="98" t="s">
        <v>152</v>
      </c>
      <c r="F627" s="99">
        <v>41442</v>
      </c>
      <c r="G627" s="190">
        <v>500</v>
      </c>
      <c r="H627" s="29" t="s">
        <v>56</v>
      </c>
      <c r="I627" s="95" t="s">
        <v>799</v>
      </c>
      <c r="J627" s="98" t="s">
        <v>635</v>
      </c>
      <c r="K627" s="45" t="s">
        <v>34</v>
      </c>
      <c r="L627" s="36" t="s">
        <v>93</v>
      </c>
      <c r="M627" s="106" t="s">
        <v>2145</v>
      </c>
      <c r="N627" s="32"/>
      <c r="O627" s="37"/>
      <c r="P627" s="33"/>
      <c r="Q627" s="34"/>
      <c r="R627" s="34"/>
      <c r="S627" s="34"/>
      <c r="T627" s="34"/>
      <c r="U627" s="34"/>
      <c r="V627" s="34"/>
      <c r="W627" s="34"/>
      <c r="X627" s="34"/>
      <c r="Y627" s="34"/>
      <c r="Z627" s="34"/>
      <c r="AA627" s="71">
        <v>45577</v>
      </c>
      <c r="AB627" s="20" t="s">
        <v>1338</v>
      </c>
      <c r="AC627" s="21" t="s">
        <v>881</v>
      </c>
      <c r="AD627" s="35" t="s">
        <v>2314</v>
      </c>
      <c r="AE627" s="64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3"/>
      <c r="AQ627" s="23"/>
      <c r="AR627" s="23"/>
      <c r="AS627" s="23"/>
      <c r="AT627" s="23"/>
      <c r="AU627" s="23"/>
      <c r="AV627" s="23"/>
      <c r="AW627" s="23"/>
      <c r="AX627" s="23"/>
      <c r="AY627" s="23"/>
      <c r="AZ627" s="23"/>
      <c r="BA627" s="24"/>
      <c r="BB627" s="24"/>
      <c r="BC627" s="24"/>
      <c r="BD627" s="24"/>
      <c r="BE627" s="24"/>
      <c r="BF627" s="24"/>
      <c r="BG627" s="24"/>
      <c r="BH627" s="24"/>
      <c r="BI627" s="24"/>
      <c r="BJ627" s="24"/>
      <c r="BK627" s="24"/>
      <c r="BL627" s="25"/>
      <c r="BM627" s="25"/>
      <c r="BN627" s="25"/>
      <c r="BO627" s="25"/>
      <c r="BP627" s="25"/>
      <c r="BQ627" s="25"/>
      <c r="BR627" s="25"/>
      <c r="BS627" s="25"/>
      <c r="BT627" s="25"/>
      <c r="BU627" s="25"/>
      <c r="BV627" s="25"/>
    </row>
    <row r="628" spans="1:74" ht="12" customHeight="1" x14ac:dyDescent="0.25">
      <c r="A628" s="27"/>
      <c r="B628" s="43" t="s">
        <v>331</v>
      </c>
      <c r="C628" s="87" t="s">
        <v>1583</v>
      </c>
      <c r="D628" s="88" t="s">
        <v>123</v>
      </c>
      <c r="E628" s="88" t="s">
        <v>1019</v>
      </c>
      <c r="F628" s="89">
        <v>41438</v>
      </c>
      <c r="G628" s="189">
        <v>500</v>
      </c>
      <c r="H628" s="29" t="s">
        <v>56</v>
      </c>
      <c r="I628" s="90" t="s">
        <v>769</v>
      </c>
      <c r="J628" s="88" t="s">
        <v>770</v>
      </c>
      <c r="K628" s="21" t="s">
        <v>34</v>
      </c>
      <c r="L628" s="36" t="s">
        <v>93</v>
      </c>
      <c r="M628" s="106" t="s">
        <v>2146</v>
      </c>
      <c r="N628" s="32"/>
      <c r="O628" s="31"/>
      <c r="P628" s="33"/>
      <c r="Q628" s="34"/>
      <c r="R628" s="34"/>
      <c r="S628" s="34"/>
      <c r="T628" s="34"/>
      <c r="U628" s="34"/>
      <c r="V628" s="34"/>
      <c r="W628" s="34"/>
      <c r="X628" s="34"/>
      <c r="Y628" s="34"/>
      <c r="Z628" s="34"/>
      <c r="AA628" s="71">
        <v>45577</v>
      </c>
      <c r="AB628" s="20" t="s">
        <v>1338</v>
      </c>
      <c r="AC628" s="21" t="s">
        <v>881</v>
      </c>
      <c r="AD628" s="35" t="s">
        <v>2314</v>
      </c>
      <c r="AE628" s="64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3"/>
      <c r="AQ628" s="23"/>
      <c r="AR628" s="23"/>
      <c r="AS628" s="23"/>
      <c r="AT628" s="23"/>
      <c r="AU628" s="23"/>
      <c r="AV628" s="23"/>
      <c r="AW628" s="23"/>
      <c r="AX628" s="23"/>
      <c r="AY628" s="23"/>
      <c r="AZ628" s="23"/>
      <c r="BA628" s="24"/>
      <c r="BB628" s="24"/>
      <c r="BC628" s="24"/>
      <c r="BD628" s="24"/>
      <c r="BE628" s="24"/>
      <c r="BF628" s="24"/>
      <c r="BG628" s="24"/>
      <c r="BH628" s="24"/>
      <c r="BI628" s="24"/>
      <c r="BJ628" s="24"/>
      <c r="BK628" s="24"/>
      <c r="BL628" s="25"/>
      <c r="BM628" s="25"/>
      <c r="BN628" s="25"/>
      <c r="BO628" s="25"/>
      <c r="BP628" s="25"/>
      <c r="BQ628" s="25"/>
      <c r="BR628" s="25"/>
      <c r="BS628" s="25"/>
      <c r="BT628" s="25"/>
      <c r="BU628" s="25"/>
      <c r="BV628" s="25"/>
    </row>
    <row r="629" spans="1:74" ht="12" customHeight="1" x14ac:dyDescent="0.25">
      <c r="A629" s="27"/>
      <c r="B629" s="43" t="s">
        <v>331</v>
      </c>
      <c r="C629" s="87" t="s">
        <v>1643</v>
      </c>
      <c r="D629" s="88" t="s">
        <v>76</v>
      </c>
      <c r="E629" s="88" t="s">
        <v>1644</v>
      </c>
      <c r="F629" s="89">
        <v>41429</v>
      </c>
      <c r="G629" s="189">
        <v>500</v>
      </c>
      <c r="H629" s="29" t="s">
        <v>56</v>
      </c>
      <c r="I629" s="90" t="s">
        <v>796</v>
      </c>
      <c r="J629" s="88" t="s">
        <v>174</v>
      </c>
      <c r="K629" s="44" t="s">
        <v>34</v>
      </c>
      <c r="L629" s="36" t="s">
        <v>93</v>
      </c>
      <c r="M629" s="106" t="s">
        <v>2147</v>
      </c>
      <c r="N629" s="32"/>
      <c r="O629" s="31"/>
      <c r="P629" s="33"/>
      <c r="Q629" s="34"/>
      <c r="R629" s="34"/>
      <c r="S629" s="34"/>
      <c r="T629" s="34"/>
      <c r="U629" s="34"/>
      <c r="V629" s="34"/>
      <c r="W629" s="34"/>
      <c r="X629" s="34"/>
      <c r="Y629" s="34"/>
      <c r="Z629" s="34"/>
      <c r="AA629" s="71">
        <v>45577</v>
      </c>
      <c r="AB629" s="20" t="s">
        <v>1338</v>
      </c>
      <c r="AC629" s="21" t="s">
        <v>881</v>
      </c>
      <c r="AD629" s="35" t="s">
        <v>2314</v>
      </c>
      <c r="AE629" s="64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3"/>
      <c r="AQ629" s="23"/>
      <c r="AR629" s="23"/>
      <c r="AS629" s="23"/>
      <c r="AT629" s="23"/>
      <c r="AU629" s="23"/>
      <c r="AV629" s="23"/>
      <c r="AW629" s="23"/>
      <c r="AX629" s="23"/>
      <c r="AY629" s="23"/>
      <c r="AZ629" s="23"/>
      <c r="BA629" s="24"/>
      <c r="BB629" s="24"/>
      <c r="BC629" s="24"/>
      <c r="BD629" s="24"/>
      <c r="BE629" s="24"/>
      <c r="BF629" s="24"/>
      <c r="BG629" s="24"/>
      <c r="BH629" s="24"/>
      <c r="BI629" s="24"/>
      <c r="BJ629" s="24"/>
      <c r="BK629" s="24"/>
      <c r="BL629" s="25"/>
      <c r="BM629" s="25"/>
      <c r="BN629" s="25"/>
      <c r="BO629" s="25"/>
      <c r="BP629" s="25"/>
      <c r="BQ629" s="25"/>
      <c r="BR629" s="25"/>
      <c r="BS629" s="25"/>
      <c r="BT629" s="25"/>
      <c r="BU629" s="25"/>
      <c r="BV629" s="25"/>
    </row>
    <row r="630" spans="1:74" ht="12" customHeight="1" x14ac:dyDescent="0.25">
      <c r="A630" s="27"/>
      <c r="B630" s="43" t="s">
        <v>331</v>
      </c>
      <c r="C630" s="96" t="s">
        <v>1594</v>
      </c>
      <c r="D630" s="97" t="s">
        <v>1595</v>
      </c>
      <c r="E630" s="98" t="s">
        <v>1596</v>
      </c>
      <c r="F630" s="99">
        <v>41379</v>
      </c>
      <c r="G630" s="190">
        <v>500</v>
      </c>
      <c r="H630" s="29" t="s">
        <v>56</v>
      </c>
      <c r="I630" s="95" t="s">
        <v>1566</v>
      </c>
      <c r="J630" s="98" t="s">
        <v>1567</v>
      </c>
      <c r="K630" s="45" t="s">
        <v>34</v>
      </c>
      <c r="L630" s="36" t="s">
        <v>93</v>
      </c>
      <c r="M630" s="106" t="s">
        <v>2148</v>
      </c>
      <c r="N630" s="32"/>
      <c r="O630" s="37"/>
      <c r="P630" s="33"/>
      <c r="Q630" s="34"/>
      <c r="R630" s="34"/>
      <c r="S630" s="34"/>
      <c r="T630" s="34"/>
      <c r="U630" s="34"/>
      <c r="V630" s="34"/>
      <c r="W630" s="34"/>
      <c r="X630" s="34"/>
      <c r="Y630" s="34"/>
      <c r="Z630" s="34"/>
      <c r="AA630" s="71">
        <v>45577</v>
      </c>
      <c r="AB630" s="20" t="s">
        <v>1338</v>
      </c>
      <c r="AC630" s="21" t="s">
        <v>881</v>
      </c>
      <c r="AD630" s="35" t="s">
        <v>2314</v>
      </c>
      <c r="AE630" s="64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3"/>
      <c r="AQ630" s="23"/>
      <c r="AR630" s="23"/>
      <c r="AS630" s="23"/>
      <c r="AT630" s="23"/>
      <c r="AU630" s="23"/>
      <c r="AV630" s="23"/>
      <c r="AW630" s="23"/>
      <c r="AX630" s="23"/>
      <c r="AY630" s="23"/>
      <c r="AZ630" s="23"/>
      <c r="BA630" s="24"/>
      <c r="BB630" s="24"/>
      <c r="BC630" s="24"/>
      <c r="BD630" s="24"/>
      <c r="BE630" s="24"/>
      <c r="BF630" s="24"/>
      <c r="BG630" s="24"/>
      <c r="BH630" s="24"/>
      <c r="BI630" s="24"/>
      <c r="BJ630" s="24"/>
      <c r="BK630" s="24"/>
      <c r="BL630" s="25"/>
      <c r="BM630" s="25"/>
      <c r="BN630" s="25"/>
      <c r="BO630" s="25"/>
      <c r="BP630" s="25"/>
      <c r="BQ630" s="25"/>
      <c r="BR630" s="25"/>
      <c r="BS630" s="25"/>
      <c r="BT630" s="25"/>
      <c r="BU630" s="25"/>
      <c r="BV630" s="25"/>
    </row>
    <row r="631" spans="1:74" ht="12" customHeight="1" x14ac:dyDescent="0.25">
      <c r="A631" s="27"/>
      <c r="B631" s="43" t="s">
        <v>331</v>
      </c>
      <c r="C631" s="87" t="s">
        <v>1616</v>
      </c>
      <c r="D631" s="88" t="s">
        <v>1024</v>
      </c>
      <c r="E631" s="88" t="s">
        <v>442</v>
      </c>
      <c r="F631" s="89">
        <v>41345</v>
      </c>
      <c r="G631" s="189">
        <v>500</v>
      </c>
      <c r="H631" s="29" t="s">
        <v>56</v>
      </c>
      <c r="I631" s="90" t="s">
        <v>773</v>
      </c>
      <c r="J631" s="88" t="s">
        <v>142</v>
      </c>
      <c r="K631" s="44" t="s">
        <v>34</v>
      </c>
      <c r="L631" s="36" t="s">
        <v>93</v>
      </c>
      <c r="M631" s="106" t="s">
        <v>2149</v>
      </c>
      <c r="N631" s="32"/>
      <c r="O631" s="30"/>
      <c r="P631" s="33"/>
      <c r="Q631" s="34"/>
      <c r="R631" s="34"/>
      <c r="S631" s="34"/>
      <c r="T631" s="34"/>
      <c r="U631" s="34"/>
      <c r="V631" s="34"/>
      <c r="W631" s="34"/>
      <c r="X631" s="34"/>
      <c r="Y631" s="34"/>
      <c r="Z631" s="34"/>
      <c r="AA631" s="71">
        <v>45577</v>
      </c>
      <c r="AB631" s="20" t="s">
        <v>1338</v>
      </c>
      <c r="AC631" s="21" t="s">
        <v>881</v>
      </c>
      <c r="AD631" s="35" t="s">
        <v>2314</v>
      </c>
      <c r="AE631" s="64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3"/>
      <c r="AQ631" s="23"/>
      <c r="AR631" s="23"/>
      <c r="AS631" s="23"/>
      <c r="AT631" s="23"/>
      <c r="AU631" s="23"/>
      <c r="AV631" s="23"/>
      <c r="AW631" s="23"/>
      <c r="AX631" s="23"/>
      <c r="AY631" s="23"/>
      <c r="AZ631" s="23"/>
      <c r="BA631" s="24"/>
      <c r="BB631" s="24"/>
      <c r="BC631" s="24"/>
      <c r="BD631" s="24"/>
      <c r="BE631" s="24"/>
      <c r="BF631" s="24"/>
      <c r="BG631" s="24"/>
      <c r="BH631" s="24"/>
      <c r="BI631" s="24"/>
      <c r="BJ631" s="24"/>
      <c r="BK631" s="24"/>
      <c r="BL631" s="25"/>
      <c r="BM631" s="25"/>
      <c r="BN631" s="25"/>
      <c r="BO631" s="25"/>
      <c r="BP631" s="25"/>
      <c r="BQ631" s="25"/>
      <c r="BR631" s="25"/>
      <c r="BS631" s="25"/>
      <c r="BT631" s="25"/>
      <c r="BU631" s="25"/>
      <c r="BV631" s="25"/>
    </row>
    <row r="632" spans="1:74" ht="12" customHeight="1" x14ac:dyDescent="0.25">
      <c r="A632" s="27"/>
      <c r="B632" s="43" t="s">
        <v>331</v>
      </c>
      <c r="C632" s="96" t="s">
        <v>1667</v>
      </c>
      <c r="D632" s="113" t="s">
        <v>1668</v>
      </c>
      <c r="E632" s="98" t="s">
        <v>336</v>
      </c>
      <c r="F632" s="99">
        <v>41319</v>
      </c>
      <c r="G632" s="190">
        <v>500</v>
      </c>
      <c r="H632" s="29" t="s">
        <v>56</v>
      </c>
      <c r="I632" s="90" t="s">
        <v>788</v>
      </c>
      <c r="J632" s="98" t="s">
        <v>955</v>
      </c>
      <c r="K632" s="45" t="s">
        <v>34</v>
      </c>
      <c r="L632" s="36" t="s">
        <v>93</v>
      </c>
      <c r="M632" s="106" t="s">
        <v>2150</v>
      </c>
      <c r="N632" s="32"/>
      <c r="O632" s="21"/>
      <c r="P632" s="51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71">
        <v>45577</v>
      </c>
      <c r="AB632" s="20" t="s">
        <v>1338</v>
      </c>
      <c r="AC632" s="21" t="s">
        <v>881</v>
      </c>
      <c r="AD632" s="35" t="s">
        <v>2314</v>
      </c>
      <c r="AE632" s="64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</row>
    <row r="633" spans="1:74" ht="12" customHeight="1" x14ac:dyDescent="0.25">
      <c r="A633" s="27"/>
      <c r="B633" s="43" t="s">
        <v>331</v>
      </c>
      <c r="C633" s="96" t="s">
        <v>1612</v>
      </c>
      <c r="D633" s="97" t="s">
        <v>1613</v>
      </c>
      <c r="E633" s="98" t="s">
        <v>1133</v>
      </c>
      <c r="F633" s="99">
        <v>41296</v>
      </c>
      <c r="G633" s="190">
        <v>500</v>
      </c>
      <c r="H633" s="29" t="s">
        <v>56</v>
      </c>
      <c r="I633" s="90" t="s">
        <v>769</v>
      </c>
      <c r="J633" s="98" t="s">
        <v>770</v>
      </c>
      <c r="K633" s="45" t="s">
        <v>34</v>
      </c>
      <c r="L633" s="36" t="s">
        <v>93</v>
      </c>
      <c r="M633" s="106" t="s">
        <v>2151</v>
      </c>
      <c r="N633" s="32"/>
      <c r="O633" s="21"/>
      <c r="P633" s="51"/>
      <c r="Q633" s="34"/>
      <c r="R633" s="34"/>
      <c r="S633" s="34"/>
      <c r="T633" s="34"/>
      <c r="U633" s="34"/>
      <c r="V633" s="34"/>
      <c r="W633" s="34"/>
      <c r="X633" s="34"/>
      <c r="Y633" s="34"/>
      <c r="Z633" s="34"/>
      <c r="AA633" s="71">
        <v>45577</v>
      </c>
      <c r="AB633" s="20" t="s">
        <v>1338</v>
      </c>
      <c r="AC633" s="21" t="s">
        <v>881</v>
      </c>
      <c r="AD633" s="35" t="s">
        <v>2314</v>
      </c>
      <c r="AE633" s="64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3"/>
      <c r="AQ633" s="23"/>
      <c r="AR633" s="23"/>
      <c r="AS633" s="23"/>
      <c r="AT633" s="23"/>
      <c r="AU633" s="23"/>
      <c r="AV633" s="23"/>
      <c r="AW633" s="23"/>
      <c r="AX633" s="23"/>
      <c r="AY633" s="23"/>
      <c r="AZ633" s="23"/>
      <c r="BA633" s="24"/>
      <c r="BB633" s="24"/>
      <c r="BC633" s="24"/>
      <c r="BD633" s="24"/>
      <c r="BE633" s="24"/>
      <c r="BF633" s="24"/>
      <c r="BG633" s="24"/>
      <c r="BH633" s="24"/>
      <c r="BI633" s="24"/>
      <c r="BJ633" s="24"/>
      <c r="BK633" s="24"/>
      <c r="BL633" s="25"/>
      <c r="BM633" s="25"/>
      <c r="BN633" s="25"/>
      <c r="BO633" s="25"/>
      <c r="BP633" s="25"/>
      <c r="BQ633" s="25"/>
      <c r="BR633" s="25"/>
      <c r="BS633" s="25"/>
      <c r="BT633" s="25"/>
      <c r="BU633" s="25"/>
      <c r="BV633" s="25"/>
    </row>
    <row r="634" spans="1:74" ht="12" customHeight="1" x14ac:dyDescent="0.25">
      <c r="A634" s="27"/>
      <c r="B634" s="43" t="s">
        <v>331</v>
      </c>
      <c r="C634" s="87" t="s">
        <v>1647</v>
      </c>
      <c r="D634" s="88" t="s">
        <v>1648</v>
      </c>
      <c r="E634" s="88" t="s">
        <v>210</v>
      </c>
      <c r="F634" s="89">
        <v>41255</v>
      </c>
      <c r="G634" s="189">
        <v>500</v>
      </c>
      <c r="H634" s="29" t="s">
        <v>59</v>
      </c>
      <c r="I634" s="90" t="s">
        <v>771</v>
      </c>
      <c r="J634" s="88" t="s">
        <v>244</v>
      </c>
      <c r="K634" s="44" t="s">
        <v>34</v>
      </c>
      <c r="L634" s="36" t="s">
        <v>93</v>
      </c>
      <c r="M634" s="106" t="s">
        <v>2152</v>
      </c>
      <c r="N634" s="32"/>
      <c r="O634" s="31"/>
      <c r="P634" s="33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71">
        <v>45577</v>
      </c>
      <c r="AB634" s="20" t="s">
        <v>1338</v>
      </c>
      <c r="AC634" s="21" t="s">
        <v>881</v>
      </c>
      <c r="AD634" s="35" t="s">
        <v>2314</v>
      </c>
      <c r="AE634" s="64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3"/>
      <c r="AQ634" s="23"/>
      <c r="AR634" s="23"/>
      <c r="AS634" s="23"/>
      <c r="AT634" s="23"/>
      <c r="AU634" s="23"/>
      <c r="AV634" s="23"/>
      <c r="AW634" s="23"/>
      <c r="AX634" s="23"/>
      <c r="AY634" s="23"/>
      <c r="AZ634" s="23"/>
      <c r="BA634" s="24"/>
      <c r="BB634" s="24"/>
      <c r="BC634" s="24"/>
      <c r="BD634" s="24"/>
      <c r="BE634" s="24"/>
      <c r="BF634" s="24"/>
      <c r="BG634" s="24"/>
      <c r="BH634" s="24"/>
      <c r="BI634" s="24"/>
      <c r="BJ634" s="24"/>
      <c r="BK634" s="24"/>
      <c r="BL634" s="25"/>
      <c r="BM634" s="25"/>
      <c r="BN634" s="25"/>
      <c r="BO634" s="25"/>
      <c r="BP634" s="25"/>
      <c r="BQ634" s="25"/>
      <c r="BR634" s="25"/>
      <c r="BS634" s="25"/>
      <c r="BT634" s="25"/>
      <c r="BU634" s="25"/>
      <c r="BV634" s="25"/>
    </row>
    <row r="635" spans="1:74" ht="12" customHeight="1" x14ac:dyDescent="0.25">
      <c r="A635" s="27"/>
      <c r="B635" s="43" t="s">
        <v>331</v>
      </c>
      <c r="C635" s="96" t="s">
        <v>1592</v>
      </c>
      <c r="D635" s="97" t="s">
        <v>1593</v>
      </c>
      <c r="E635" s="98" t="s">
        <v>73</v>
      </c>
      <c r="F635" s="99">
        <v>41227</v>
      </c>
      <c r="G635" s="190">
        <v>500</v>
      </c>
      <c r="H635" s="29" t="s">
        <v>59</v>
      </c>
      <c r="I635" s="95" t="s">
        <v>784</v>
      </c>
      <c r="J635" s="98" t="s">
        <v>317</v>
      </c>
      <c r="K635" s="45" t="s">
        <v>34</v>
      </c>
      <c r="L635" s="36" t="s">
        <v>93</v>
      </c>
      <c r="M635" s="106" t="s">
        <v>2153</v>
      </c>
      <c r="N635" s="32"/>
      <c r="O635" s="37"/>
      <c r="P635" s="33"/>
      <c r="Q635" s="34"/>
      <c r="R635" s="34"/>
      <c r="S635" s="34"/>
      <c r="T635" s="34"/>
      <c r="U635" s="34"/>
      <c r="V635" s="34"/>
      <c r="W635" s="34"/>
      <c r="X635" s="34"/>
      <c r="Y635" s="34"/>
      <c r="Z635" s="34"/>
      <c r="AA635" s="71">
        <v>45577</v>
      </c>
      <c r="AB635" s="20" t="s">
        <v>1338</v>
      </c>
      <c r="AC635" s="21" t="s">
        <v>881</v>
      </c>
      <c r="AD635" s="35" t="s">
        <v>2314</v>
      </c>
      <c r="AE635" s="64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3"/>
      <c r="AQ635" s="23"/>
      <c r="AR635" s="23"/>
      <c r="AS635" s="23"/>
      <c r="AT635" s="23"/>
      <c r="AU635" s="23"/>
      <c r="AV635" s="23"/>
      <c r="AW635" s="23"/>
      <c r="AX635" s="23"/>
      <c r="AY635" s="23"/>
      <c r="AZ635" s="23"/>
      <c r="BA635" s="24"/>
      <c r="BB635" s="24"/>
      <c r="BC635" s="24"/>
      <c r="BD635" s="24"/>
      <c r="BE635" s="24"/>
      <c r="BF635" s="24"/>
      <c r="BG635" s="24"/>
      <c r="BH635" s="24"/>
      <c r="BI635" s="24"/>
      <c r="BJ635" s="24"/>
      <c r="BK635" s="24"/>
      <c r="BL635" s="25"/>
      <c r="BM635" s="25"/>
      <c r="BN635" s="25"/>
      <c r="BO635" s="25"/>
      <c r="BP635" s="25"/>
      <c r="BQ635" s="25"/>
      <c r="BR635" s="25"/>
      <c r="BS635" s="25"/>
      <c r="BT635" s="25"/>
      <c r="BU635" s="25"/>
      <c r="BV635" s="25"/>
    </row>
    <row r="636" spans="1:74" ht="12" customHeight="1" x14ac:dyDescent="0.25">
      <c r="A636" s="27"/>
      <c r="B636" s="43" t="s">
        <v>331</v>
      </c>
      <c r="C636" s="87" t="s">
        <v>1609</v>
      </c>
      <c r="D636" s="88" t="s">
        <v>228</v>
      </c>
      <c r="E636" s="88" t="s">
        <v>73</v>
      </c>
      <c r="F636" s="89">
        <v>41207</v>
      </c>
      <c r="G636" s="189">
        <v>500</v>
      </c>
      <c r="H636" s="29" t="s">
        <v>59</v>
      </c>
      <c r="I636" s="90" t="s">
        <v>810</v>
      </c>
      <c r="J636" s="88" t="s">
        <v>145</v>
      </c>
      <c r="K636" s="44" t="s">
        <v>34</v>
      </c>
      <c r="L636" s="36" t="s">
        <v>93</v>
      </c>
      <c r="M636" s="106" t="s">
        <v>2154</v>
      </c>
      <c r="N636" s="32"/>
      <c r="O636" s="30"/>
      <c r="P636" s="33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71">
        <v>45577</v>
      </c>
      <c r="AB636" s="20" t="s">
        <v>1338</v>
      </c>
      <c r="AC636" s="21" t="s">
        <v>881</v>
      </c>
      <c r="AD636" s="35" t="s">
        <v>2314</v>
      </c>
      <c r="AE636" s="64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</row>
    <row r="637" spans="1:74" ht="12" customHeight="1" x14ac:dyDescent="0.25">
      <c r="A637" s="27"/>
      <c r="B637" s="43" t="s">
        <v>331</v>
      </c>
      <c r="C637" s="87" t="s">
        <v>1654</v>
      </c>
      <c r="D637" s="88" t="s">
        <v>1655</v>
      </c>
      <c r="E637" s="88" t="s">
        <v>1656</v>
      </c>
      <c r="F637" s="89">
        <v>41143</v>
      </c>
      <c r="G637" s="189">
        <v>500</v>
      </c>
      <c r="H637" s="29" t="s">
        <v>59</v>
      </c>
      <c r="I637" s="90" t="s">
        <v>804</v>
      </c>
      <c r="J637" s="88" t="s">
        <v>533</v>
      </c>
      <c r="K637" s="44" t="s">
        <v>34</v>
      </c>
      <c r="L637" s="36" t="s">
        <v>93</v>
      </c>
      <c r="M637" s="106" t="s">
        <v>2155</v>
      </c>
      <c r="N637" s="32"/>
      <c r="O637" s="30"/>
      <c r="P637" s="33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71">
        <v>45577</v>
      </c>
      <c r="AB637" s="20" t="s">
        <v>1338</v>
      </c>
      <c r="AC637" s="21" t="s">
        <v>881</v>
      </c>
      <c r="AD637" s="35" t="s">
        <v>2314</v>
      </c>
      <c r="AE637" s="64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</row>
    <row r="638" spans="1:74" ht="12" customHeight="1" x14ac:dyDescent="0.25">
      <c r="A638" s="27"/>
      <c r="B638" s="43" t="s">
        <v>331</v>
      </c>
      <c r="C638" s="87" t="s">
        <v>1637</v>
      </c>
      <c r="D638" s="88" t="s">
        <v>1638</v>
      </c>
      <c r="E638" s="88" t="s">
        <v>311</v>
      </c>
      <c r="F638" s="89">
        <v>41073</v>
      </c>
      <c r="G638" s="189">
        <v>500</v>
      </c>
      <c r="H638" s="29" t="s">
        <v>59</v>
      </c>
      <c r="I638" s="90" t="s">
        <v>769</v>
      </c>
      <c r="J638" s="88" t="s">
        <v>770</v>
      </c>
      <c r="K638" s="21" t="s">
        <v>34</v>
      </c>
      <c r="L638" s="36" t="s">
        <v>93</v>
      </c>
      <c r="M638" s="106" t="s">
        <v>2156</v>
      </c>
      <c r="N638" s="32"/>
      <c r="O638" s="31"/>
      <c r="P638" s="33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71">
        <v>45577</v>
      </c>
      <c r="AB638" s="20" t="s">
        <v>1338</v>
      </c>
      <c r="AC638" s="21" t="s">
        <v>881</v>
      </c>
      <c r="AD638" s="35" t="s">
        <v>2314</v>
      </c>
      <c r="AE638" s="64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</row>
    <row r="639" spans="1:74" ht="12" customHeight="1" x14ac:dyDescent="0.25">
      <c r="A639" s="27"/>
      <c r="B639" s="43" t="s">
        <v>331</v>
      </c>
      <c r="C639" s="87" t="s">
        <v>1635</v>
      </c>
      <c r="D639" s="88" t="s">
        <v>1636</v>
      </c>
      <c r="E639" s="88" t="s">
        <v>83</v>
      </c>
      <c r="F639" s="89">
        <v>41061</v>
      </c>
      <c r="G639" s="189">
        <v>500</v>
      </c>
      <c r="H639" s="29" t="s">
        <v>59</v>
      </c>
      <c r="I639" s="90" t="s">
        <v>1566</v>
      </c>
      <c r="J639" s="88" t="s">
        <v>1567</v>
      </c>
      <c r="K639" s="21" t="s">
        <v>34</v>
      </c>
      <c r="L639" s="36" t="s">
        <v>93</v>
      </c>
      <c r="M639" s="106" t="s">
        <v>2157</v>
      </c>
      <c r="N639" s="32"/>
      <c r="O639" s="31"/>
      <c r="P639" s="33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71">
        <v>45577</v>
      </c>
      <c r="AB639" s="20" t="s">
        <v>1338</v>
      </c>
      <c r="AC639" s="21" t="s">
        <v>881</v>
      </c>
      <c r="AD639" s="35" t="s">
        <v>2314</v>
      </c>
      <c r="AE639" s="64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</row>
    <row r="640" spans="1:74" ht="12" customHeight="1" x14ac:dyDescent="0.25">
      <c r="A640" s="27"/>
      <c r="B640" s="43" t="s">
        <v>331</v>
      </c>
      <c r="C640" s="87" t="s">
        <v>1641</v>
      </c>
      <c r="D640" s="88" t="s">
        <v>76</v>
      </c>
      <c r="E640" s="88" t="s">
        <v>1642</v>
      </c>
      <c r="F640" s="89">
        <v>41038</v>
      </c>
      <c r="G640" s="189">
        <v>500</v>
      </c>
      <c r="H640" s="29" t="s">
        <v>59</v>
      </c>
      <c r="I640" s="90" t="s">
        <v>815</v>
      </c>
      <c r="J640" s="88" t="s">
        <v>92</v>
      </c>
      <c r="K640" s="21" t="s">
        <v>34</v>
      </c>
      <c r="L640" s="36" t="s">
        <v>93</v>
      </c>
      <c r="M640" s="106" t="s">
        <v>2158</v>
      </c>
      <c r="N640" s="32"/>
      <c r="O640" s="31"/>
      <c r="P640" s="33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71">
        <v>45577</v>
      </c>
      <c r="AB640" s="20" t="s">
        <v>1338</v>
      </c>
      <c r="AC640" s="21" t="s">
        <v>881</v>
      </c>
      <c r="AD640" s="35" t="s">
        <v>2314</v>
      </c>
      <c r="AE640" s="64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</row>
    <row r="641" spans="1:74" ht="12" customHeight="1" x14ac:dyDescent="0.25">
      <c r="A641" s="27"/>
      <c r="B641" s="43" t="s">
        <v>331</v>
      </c>
      <c r="C641" s="87" t="s">
        <v>1652</v>
      </c>
      <c r="D641" s="88" t="s">
        <v>1653</v>
      </c>
      <c r="E641" s="88" t="s">
        <v>330</v>
      </c>
      <c r="F641" s="89">
        <v>41018</v>
      </c>
      <c r="G641" s="189">
        <v>500</v>
      </c>
      <c r="H641" s="29" t="s">
        <v>59</v>
      </c>
      <c r="I641" s="90" t="s">
        <v>769</v>
      </c>
      <c r="J641" s="88" t="s">
        <v>770</v>
      </c>
      <c r="K641" s="44" t="s">
        <v>34</v>
      </c>
      <c r="L641" s="36" t="s">
        <v>93</v>
      </c>
      <c r="M641" s="106" t="s">
        <v>2159</v>
      </c>
      <c r="N641" s="32"/>
      <c r="O641" s="31"/>
      <c r="P641" s="33"/>
      <c r="Q641" s="34"/>
      <c r="R641" s="34"/>
      <c r="S641" s="34"/>
      <c r="T641" s="34"/>
      <c r="U641" s="34"/>
      <c r="V641" s="34"/>
      <c r="W641" s="34"/>
      <c r="X641" s="34"/>
      <c r="Y641" s="34"/>
      <c r="Z641" s="34"/>
      <c r="AA641" s="71">
        <v>45577</v>
      </c>
      <c r="AB641" s="20" t="s">
        <v>1338</v>
      </c>
      <c r="AC641" s="21" t="s">
        <v>881</v>
      </c>
      <c r="AD641" s="35" t="s">
        <v>2314</v>
      </c>
      <c r="AE641" s="64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3"/>
      <c r="AQ641" s="23"/>
      <c r="AR641" s="23"/>
      <c r="AS641" s="23"/>
      <c r="AT641" s="23"/>
      <c r="AU641" s="23"/>
      <c r="AV641" s="23"/>
      <c r="AW641" s="23"/>
      <c r="AX641" s="23"/>
      <c r="AY641" s="23"/>
      <c r="AZ641" s="23"/>
      <c r="BA641" s="24"/>
      <c r="BB641" s="24"/>
      <c r="BC641" s="24"/>
      <c r="BD641" s="24"/>
      <c r="BE641" s="24"/>
      <c r="BF641" s="24"/>
      <c r="BG641" s="24"/>
      <c r="BH641" s="24"/>
      <c r="BI641" s="24"/>
      <c r="BJ641" s="24"/>
      <c r="BK641" s="24"/>
      <c r="BL641" s="25"/>
      <c r="BM641" s="25"/>
      <c r="BN641" s="25"/>
      <c r="BO641" s="25"/>
      <c r="BP641" s="25"/>
      <c r="BQ641" s="25"/>
      <c r="BR641" s="25"/>
      <c r="BS641" s="25"/>
      <c r="BT641" s="25"/>
      <c r="BU641" s="25"/>
      <c r="BV641" s="25"/>
    </row>
    <row r="642" spans="1:74" ht="12" customHeight="1" x14ac:dyDescent="0.25">
      <c r="A642" s="27"/>
      <c r="B642" s="43" t="s">
        <v>331</v>
      </c>
      <c r="C642" s="87" t="s">
        <v>1584</v>
      </c>
      <c r="D642" s="88" t="s">
        <v>1585</v>
      </c>
      <c r="E642" s="88" t="s">
        <v>425</v>
      </c>
      <c r="F642" s="89">
        <v>41014</v>
      </c>
      <c r="G642" s="189">
        <v>500</v>
      </c>
      <c r="H642" s="29" t="s">
        <v>59</v>
      </c>
      <c r="I642" s="90" t="s">
        <v>806</v>
      </c>
      <c r="J642" s="88" t="s">
        <v>508</v>
      </c>
      <c r="K642" s="21" t="s">
        <v>34</v>
      </c>
      <c r="L642" s="36" t="s">
        <v>93</v>
      </c>
      <c r="M642" s="106" t="s">
        <v>2160</v>
      </c>
      <c r="N642" s="32"/>
      <c r="O642" s="31"/>
      <c r="P642" s="33"/>
      <c r="Q642" s="34"/>
      <c r="R642" s="34"/>
      <c r="S642" s="34"/>
      <c r="T642" s="34"/>
      <c r="U642" s="34"/>
      <c r="V642" s="34"/>
      <c r="W642" s="34"/>
      <c r="X642" s="34"/>
      <c r="Y642" s="34"/>
      <c r="Z642" s="34"/>
      <c r="AA642" s="71">
        <v>45577</v>
      </c>
      <c r="AB642" s="20" t="s">
        <v>1338</v>
      </c>
      <c r="AC642" s="21" t="s">
        <v>881</v>
      </c>
      <c r="AD642" s="35" t="s">
        <v>2314</v>
      </c>
      <c r="AE642" s="64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3"/>
      <c r="AQ642" s="23"/>
      <c r="AR642" s="23"/>
      <c r="AS642" s="23"/>
      <c r="AT642" s="23"/>
      <c r="AU642" s="23"/>
      <c r="AV642" s="23"/>
      <c r="AW642" s="23"/>
      <c r="AX642" s="23"/>
      <c r="AY642" s="23"/>
      <c r="AZ642" s="23"/>
      <c r="BA642" s="24"/>
      <c r="BB642" s="24"/>
      <c r="BC642" s="24"/>
      <c r="BD642" s="24"/>
      <c r="BE642" s="24"/>
      <c r="BF642" s="24"/>
      <c r="BG642" s="24"/>
      <c r="BH642" s="24"/>
      <c r="BI642" s="24"/>
      <c r="BJ642" s="24"/>
      <c r="BK642" s="24"/>
      <c r="BL642" s="25"/>
      <c r="BM642" s="25"/>
      <c r="BN642" s="25"/>
      <c r="BO642" s="25"/>
      <c r="BP642" s="25"/>
      <c r="BQ642" s="25"/>
      <c r="BR642" s="25"/>
      <c r="BS642" s="25"/>
      <c r="BT642" s="25"/>
      <c r="BU642" s="25"/>
      <c r="BV642" s="25"/>
    </row>
    <row r="643" spans="1:74" ht="12" customHeight="1" x14ac:dyDescent="0.25">
      <c r="A643" s="27"/>
      <c r="B643" s="43" t="s">
        <v>331</v>
      </c>
      <c r="C643" s="87" t="s">
        <v>1562</v>
      </c>
      <c r="D643" s="88" t="s">
        <v>329</v>
      </c>
      <c r="E643" s="88" t="s">
        <v>1450</v>
      </c>
      <c r="F643" s="89">
        <v>41011</v>
      </c>
      <c r="G643" s="189">
        <v>500</v>
      </c>
      <c r="H643" s="29" t="s">
        <v>59</v>
      </c>
      <c r="I643" s="90" t="s">
        <v>808</v>
      </c>
      <c r="J643" s="88" t="s">
        <v>171</v>
      </c>
      <c r="K643" s="21" t="s">
        <v>34</v>
      </c>
      <c r="L643" s="36" t="s">
        <v>93</v>
      </c>
      <c r="M643" s="106" t="s">
        <v>2161</v>
      </c>
      <c r="N643" s="32"/>
      <c r="O643" s="31"/>
      <c r="P643" s="33"/>
      <c r="Q643" s="34"/>
      <c r="R643" s="34"/>
      <c r="S643" s="34"/>
      <c r="T643" s="34"/>
      <c r="U643" s="34"/>
      <c r="V643" s="34"/>
      <c r="W643" s="34"/>
      <c r="X643" s="34"/>
      <c r="Y643" s="34"/>
      <c r="Z643" s="34"/>
      <c r="AA643" s="71">
        <v>45577</v>
      </c>
      <c r="AB643" s="20" t="s">
        <v>1338</v>
      </c>
      <c r="AC643" s="21" t="s">
        <v>881</v>
      </c>
      <c r="AD643" s="35" t="s">
        <v>2314</v>
      </c>
      <c r="AE643" s="64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3"/>
      <c r="AQ643" s="23"/>
      <c r="AR643" s="23"/>
      <c r="AS643" s="23"/>
      <c r="AT643" s="23"/>
      <c r="AU643" s="23"/>
      <c r="AV643" s="23"/>
      <c r="AW643" s="23"/>
      <c r="AX643" s="23"/>
      <c r="AY643" s="23"/>
      <c r="AZ643" s="23"/>
      <c r="BA643" s="24"/>
      <c r="BB643" s="24"/>
      <c r="BC643" s="24"/>
      <c r="BD643" s="24"/>
      <c r="BE643" s="24"/>
      <c r="BF643" s="24"/>
      <c r="BG643" s="24"/>
      <c r="BH643" s="24"/>
      <c r="BI643" s="24"/>
      <c r="BJ643" s="24"/>
      <c r="BK643" s="24"/>
      <c r="BL643" s="25"/>
      <c r="BM643" s="25"/>
      <c r="BN643" s="25"/>
      <c r="BO643" s="25"/>
      <c r="BP643" s="25"/>
      <c r="BQ643" s="25"/>
      <c r="BR643" s="25"/>
      <c r="BS643" s="25"/>
      <c r="BT643" s="25"/>
      <c r="BU643" s="25"/>
      <c r="BV643" s="25"/>
    </row>
    <row r="644" spans="1:74" ht="12" customHeight="1" x14ac:dyDescent="0.25">
      <c r="A644" s="27"/>
      <c r="B644" s="43" t="s">
        <v>331</v>
      </c>
      <c r="C644" s="96" t="s">
        <v>1673</v>
      </c>
      <c r="D644" s="97" t="s">
        <v>1302</v>
      </c>
      <c r="E644" s="98" t="s">
        <v>1674</v>
      </c>
      <c r="F644" s="99">
        <v>41009</v>
      </c>
      <c r="G644" s="190">
        <v>500</v>
      </c>
      <c r="H644" s="29" t="s">
        <v>59</v>
      </c>
      <c r="I644" s="95" t="s">
        <v>791</v>
      </c>
      <c r="J644" s="98" t="s">
        <v>303</v>
      </c>
      <c r="K644" s="45" t="s">
        <v>34</v>
      </c>
      <c r="L644" s="36" t="s">
        <v>93</v>
      </c>
      <c r="M644" s="106" t="s">
        <v>2162</v>
      </c>
      <c r="N644" s="32"/>
      <c r="O644" s="37"/>
      <c r="P644" s="33"/>
      <c r="Q644" s="34"/>
      <c r="R644" s="34"/>
      <c r="S644" s="34"/>
      <c r="T644" s="34"/>
      <c r="U644" s="34"/>
      <c r="V644" s="34"/>
      <c r="W644" s="34"/>
      <c r="X644" s="34"/>
      <c r="Y644" s="34"/>
      <c r="Z644" s="34"/>
      <c r="AA644" s="71">
        <v>45577</v>
      </c>
      <c r="AB644" s="20" t="s">
        <v>1338</v>
      </c>
      <c r="AC644" s="21" t="s">
        <v>881</v>
      </c>
      <c r="AD644" s="35" t="s">
        <v>2314</v>
      </c>
      <c r="AE644" s="64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3"/>
      <c r="AQ644" s="23"/>
      <c r="AR644" s="23"/>
      <c r="AS644" s="23"/>
      <c r="AT644" s="23"/>
      <c r="AU644" s="23"/>
      <c r="AV644" s="23"/>
      <c r="AW644" s="23"/>
      <c r="AX644" s="23"/>
      <c r="AY644" s="23"/>
      <c r="AZ644" s="23"/>
      <c r="BA644" s="24"/>
      <c r="BB644" s="24"/>
      <c r="BC644" s="24"/>
      <c r="BD644" s="24"/>
      <c r="BE644" s="24"/>
      <c r="BF644" s="24"/>
      <c r="BG644" s="24"/>
      <c r="BH644" s="24"/>
      <c r="BI644" s="24"/>
      <c r="BJ644" s="24"/>
      <c r="BK644" s="24"/>
      <c r="BL644" s="25"/>
      <c r="BM644" s="25"/>
      <c r="BN644" s="25"/>
      <c r="BO644" s="25"/>
      <c r="BP644" s="25"/>
      <c r="BQ644" s="25"/>
      <c r="BR644" s="25"/>
      <c r="BS644" s="25"/>
      <c r="BT644" s="25"/>
      <c r="BU644" s="25"/>
      <c r="BV644" s="25"/>
    </row>
    <row r="645" spans="1:74" ht="12" customHeight="1" x14ac:dyDescent="0.25">
      <c r="A645" s="27"/>
      <c r="B645" s="43" t="s">
        <v>331</v>
      </c>
      <c r="C645" s="87" t="s">
        <v>1571</v>
      </c>
      <c r="D645" s="88" t="s">
        <v>1572</v>
      </c>
      <c r="E645" s="88" t="s">
        <v>78</v>
      </c>
      <c r="F645" s="89">
        <v>40989</v>
      </c>
      <c r="G645" s="189">
        <v>500</v>
      </c>
      <c r="H645" s="29" t="s">
        <v>59</v>
      </c>
      <c r="I645" s="90" t="s">
        <v>799</v>
      </c>
      <c r="J645" s="88" t="s">
        <v>635</v>
      </c>
      <c r="K645" s="44" t="s">
        <v>34</v>
      </c>
      <c r="L645" s="36" t="s">
        <v>93</v>
      </c>
      <c r="M645" s="106" t="s">
        <v>2163</v>
      </c>
      <c r="N645" s="32"/>
      <c r="O645" s="30"/>
      <c r="P645" s="33"/>
      <c r="Q645" s="34"/>
      <c r="R645" s="34"/>
      <c r="S645" s="34"/>
      <c r="T645" s="34"/>
      <c r="U645" s="34"/>
      <c r="V645" s="34"/>
      <c r="W645" s="34"/>
      <c r="X645" s="34"/>
      <c r="Y645" s="34"/>
      <c r="Z645" s="34"/>
      <c r="AA645" s="71">
        <v>45577</v>
      </c>
      <c r="AB645" s="20" t="s">
        <v>1338</v>
      </c>
      <c r="AC645" s="21" t="s">
        <v>881</v>
      </c>
      <c r="AD645" s="35" t="s">
        <v>2314</v>
      </c>
      <c r="AE645" s="64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3"/>
      <c r="AQ645" s="23"/>
      <c r="AR645" s="23"/>
      <c r="AS645" s="23"/>
      <c r="AT645" s="23"/>
      <c r="AU645" s="23"/>
      <c r="AV645" s="23"/>
      <c r="AW645" s="23"/>
      <c r="AX645" s="23"/>
      <c r="AY645" s="23"/>
      <c r="AZ645" s="23"/>
      <c r="BA645" s="24"/>
      <c r="BB645" s="24"/>
      <c r="BC645" s="24"/>
      <c r="BD645" s="24"/>
      <c r="BE645" s="24"/>
      <c r="BF645" s="24"/>
      <c r="BG645" s="24"/>
      <c r="BH645" s="24"/>
      <c r="BI645" s="24"/>
      <c r="BJ645" s="24"/>
      <c r="BK645" s="24"/>
      <c r="BL645" s="25"/>
      <c r="BM645" s="25"/>
      <c r="BN645" s="25"/>
      <c r="BO645" s="25"/>
      <c r="BP645" s="25"/>
      <c r="BQ645" s="25"/>
      <c r="BR645" s="25"/>
      <c r="BS645" s="25"/>
      <c r="BT645" s="25"/>
      <c r="BU645" s="25"/>
      <c r="BV645" s="25"/>
    </row>
    <row r="646" spans="1:74" ht="12" customHeight="1" x14ac:dyDescent="0.25">
      <c r="A646" s="27"/>
      <c r="B646" s="43" t="s">
        <v>331</v>
      </c>
      <c r="C646" s="87" t="s">
        <v>1139</v>
      </c>
      <c r="D646" s="88" t="s">
        <v>1140</v>
      </c>
      <c r="E646" s="88" t="s">
        <v>660</v>
      </c>
      <c r="F646" s="89">
        <v>40949</v>
      </c>
      <c r="G646" s="29">
        <v>529</v>
      </c>
      <c r="H646" s="29" t="s">
        <v>59</v>
      </c>
      <c r="I646" s="90" t="s">
        <v>775</v>
      </c>
      <c r="J646" s="88" t="s">
        <v>448</v>
      </c>
      <c r="K646" s="21" t="s">
        <v>27</v>
      </c>
      <c r="L646" s="36" t="s">
        <v>94</v>
      </c>
      <c r="M646" s="106" t="s">
        <v>2164</v>
      </c>
      <c r="N646" s="32"/>
      <c r="O646" s="31"/>
      <c r="P646" s="33"/>
      <c r="Q646" s="34">
        <f t="shared" ref="Q646:Q659" si="173">MOD(AF646+AQ646+BB646+BM646+ROUND((AG646+AR646+BC646+BN646-R646)/100,),100)</f>
        <v>0</v>
      </c>
      <c r="R646" s="34">
        <f t="shared" ref="R646:R659" si="174">MOD(AG646+AR646+BC646+BN646+ROUND((AH646+AS646+BD646+BO646-S646)/100,),100)</f>
        <v>0</v>
      </c>
      <c r="S646" s="34">
        <f t="shared" ref="S646:S659" si="175">MOD(AH646+AS646+BD646+BO646+ROUND((AI646+AT646+BE646+BP646-T646)/100,),100)</f>
        <v>0</v>
      </c>
      <c r="T646" s="34">
        <f t="shared" ref="T646:T659" si="176">MOD(AI646+AT646+BE646+BP646+ROUND((AJ646+AU646+BF646+BQ646-U646)/100,),100)</f>
        <v>0</v>
      </c>
      <c r="U646" s="34">
        <f t="shared" ref="U646:U659" si="177">MOD(AJ646+AU646+BF646+BQ646+ROUND((AK646+AV646+BG646+BR646-V646)/100,),100)</f>
        <v>0</v>
      </c>
      <c r="V646" s="34">
        <f t="shared" ref="V646:V659" si="178">MOD(AK646+AV646+BG646+BR646+ROUND((AL646+AW646+BH646+BS646-W646)/100,),100)</f>
        <v>0</v>
      </c>
      <c r="W646" s="34">
        <f t="shared" ref="W646:W659" si="179">MOD(AL646+AW646+BH646+BS646+ROUND((AM646+AX646+BI646+BT646-X646)/100,),100)</f>
        <v>51</v>
      </c>
      <c r="X646" s="34">
        <f t="shared" ref="X646:X659" si="180">MOD(AM646+AX646+BI646+BT646+ROUND((AN646+AY646+BJ646+BU646-Y646)/100,),100)</f>
        <v>0</v>
      </c>
      <c r="Y646" s="34">
        <f t="shared" ref="Y646:Y659" si="181">MOD(AN646+AY646+BJ646+BU646+ROUND((AO646+AZ646+BK646+BV646-Z646)/100,),100)</f>
        <v>0</v>
      </c>
      <c r="Z646" s="34"/>
      <c r="AA646" s="71">
        <v>45577</v>
      </c>
      <c r="AB646" s="20" t="s">
        <v>1338</v>
      </c>
      <c r="AC646" s="21" t="s">
        <v>881</v>
      </c>
      <c r="AD646" s="35" t="s">
        <v>2293</v>
      </c>
      <c r="AE646" s="64"/>
      <c r="AF646" s="22"/>
      <c r="AG646" s="22"/>
      <c r="AH646" s="22"/>
      <c r="AI646" s="22"/>
      <c r="AJ646" s="22"/>
      <c r="AK646" s="22"/>
      <c r="AL646" s="22">
        <v>22</v>
      </c>
      <c r="AM646" s="22"/>
      <c r="AN646" s="22"/>
      <c r="AO646" s="22"/>
      <c r="AP646" s="23"/>
      <c r="AQ646" s="23"/>
      <c r="AR646" s="23"/>
      <c r="AS646" s="23"/>
      <c r="AT646" s="23"/>
      <c r="AU646" s="23"/>
      <c r="AV646" s="23"/>
      <c r="AW646" s="23">
        <v>6</v>
      </c>
      <c r="AX646" s="23"/>
      <c r="AY646" s="23"/>
      <c r="AZ646" s="23"/>
      <c r="BA646" s="24"/>
      <c r="BB646" s="24"/>
      <c r="BC646" s="24"/>
      <c r="BD646" s="24"/>
      <c r="BE646" s="24"/>
      <c r="BF646" s="24"/>
      <c r="BG646" s="24"/>
      <c r="BH646" s="24">
        <v>15</v>
      </c>
      <c r="BI646" s="24"/>
      <c r="BJ646" s="24"/>
      <c r="BK646" s="24"/>
      <c r="BL646" s="25"/>
      <c r="BM646" s="25"/>
      <c r="BN646" s="25"/>
      <c r="BO646" s="25"/>
      <c r="BP646" s="25"/>
      <c r="BQ646" s="25"/>
      <c r="BR646" s="25"/>
      <c r="BS646" s="25">
        <v>8</v>
      </c>
      <c r="BT646" s="25"/>
      <c r="BU646" s="25"/>
      <c r="BV646" s="25"/>
    </row>
    <row r="647" spans="1:74" ht="12" customHeight="1" x14ac:dyDescent="0.25">
      <c r="A647" s="27"/>
      <c r="B647" s="43" t="s">
        <v>331</v>
      </c>
      <c r="C647" s="87" t="s">
        <v>763</v>
      </c>
      <c r="D647" s="88" t="s">
        <v>764</v>
      </c>
      <c r="E647" s="88" t="s">
        <v>765</v>
      </c>
      <c r="F647" s="89">
        <v>41080</v>
      </c>
      <c r="G647" s="29">
        <v>534</v>
      </c>
      <c r="H647" s="29" t="s">
        <v>59</v>
      </c>
      <c r="I647" s="90" t="s">
        <v>767</v>
      </c>
      <c r="J647" s="88" t="s">
        <v>268</v>
      </c>
      <c r="K647" s="21" t="s">
        <v>27</v>
      </c>
      <c r="L647" s="36" t="s">
        <v>94</v>
      </c>
      <c r="M647" s="106" t="s">
        <v>2171</v>
      </c>
      <c r="N647" s="32"/>
      <c r="O647" s="31"/>
      <c r="P647" s="33"/>
      <c r="Q647" s="34">
        <f t="shared" si="173"/>
        <v>0</v>
      </c>
      <c r="R647" s="34">
        <f t="shared" si="174"/>
        <v>0</v>
      </c>
      <c r="S647" s="34">
        <f t="shared" si="175"/>
        <v>0</v>
      </c>
      <c r="T647" s="34">
        <f t="shared" si="176"/>
        <v>0</v>
      </c>
      <c r="U647" s="34">
        <f t="shared" si="177"/>
        <v>0</v>
      </c>
      <c r="V647" s="34">
        <f t="shared" si="178"/>
        <v>0</v>
      </c>
      <c r="W647" s="34">
        <f t="shared" si="179"/>
        <v>39</v>
      </c>
      <c r="X647" s="34">
        <f t="shared" si="180"/>
        <v>0</v>
      </c>
      <c r="Y647" s="34">
        <f t="shared" si="181"/>
        <v>0</v>
      </c>
      <c r="Z647" s="34"/>
      <c r="AA647" s="71">
        <v>45577</v>
      </c>
      <c r="AB647" s="20" t="s">
        <v>1338</v>
      </c>
      <c r="AC647" s="21" t="s">
        <v>881</v>
      </c>
      <c r="AD647" s="35" t="s">
        <v>2293</v>
      </c>
      <c r="AE647" s="64"/>
      <c r="AF647" s="22"/>
      <c r="AG647" s="22"/>
      <c r="AH647" s="22"/>
      <c r="AI647" s="22"/>
      <c r="AJ647" s="22"/>
      <c r="AK647" s="22"/>
      <c r="AL647" s="22">
        <v>13</v>
      </c>
      <c r="AM647" s="22"/>
      <c r="AN647" s="22"/>
      <c r="AO647" s="22"/>
      <c r="AP647" s="23"/>
      <c r="AQ647" s="23"/>
      <c r="AR647" s="23"/>
      <c r="AS647" s="23"/>
      <c r="AT647" s="23"/>
      <c r="AU647" s="23"/>
      <c r="AV647" s="23"/>
      <c r="AW647" s="23">
        <v>8</v>
      </c>
      <c r="AX647" s="23"/>
      <c r="AY647" s="23"/>
      <c r="AZ647" s="23"/>
      <c r="BA647" s="24"/>
      <c r="BB647" s="24"/>
      <c r="BC647" s="24"/>
      <c r="BD647" s="24"/>
      <c r="BE647" s="24"/>
      <c r="BF647" s="24"/>
      <c r="BG647" s="24"/>
      <c r="BH647" s="24">
        <v>7</v>
      </c>
      <c r="BI647" s="24"/>
      <c r="BJ647" s="24"/>
      <c r="BK647" s="24"/>
      <c r="BL647" s="25"/>
      <c r="BM647" s="25"/>
      <c r="BN647" s="25"/>
      <c r="BO647" s="25"/>
      <c r="BP647" s="25"/>
      <c r="BQ647" s="25"/>
      <c r="BR647" s="25"/>
      <c r="BS647" s="25">
        <v>11</v>
      </c>
      <c r="BT647" s="25"/>
      <c r="BU647" s="25"/>
      <c r="BV647" s="25"/>
    </row>
    <row r="648" spans="1:74" ht="12" customHeight="1" x14ac:dyDescent="0.25">
      <c r="A648" s="27"/>
      <c r="B648" s="43" t="s">
        <v>331</v>
      </c>
      <c r="C648" s="87" t="s">
        <v>1089</v>
      </c>
      <c r="D648" s="88" t="s">
        <v>1090</v>
      </c>
      <c r="E648" s="88" t="s">
        <v>1091</v>
      </c>
      <c r="F648" s="89">
        <v>41262</v>
      </c>
      <c r="G648" s="29">
        <v>501</v>
      </c>
      <c r="H648" s="29" t="s">
        <v>59</v>
      </c>
      <c r="I648" s="90" t="s">
        <v>777</v>
      </c>
      <c r="J648" s="88" t="s">
        <v>213</v>
      </c>
      <c r="K648" s="44" t="s">
        <v>27</v>
      </c>
      <c r="L648" s="36" t="s">
        <v>94</v>
      </c>
      <c r="M648" s="106" t="s">
        <v>2166</v>
      </c>
      <c r="N648" s="32"/>
      <c r="O648" s="37"/>
      <c r="P648" s="33"/>
      <c r="Q648" s="34">
        <f t="shared" si="173"/>
        <v>0</v>
      </c>
      <c r="R648" s="34">
        <f t="shared" si="174"/>
        <v>0</v>
      </c>
      <c r="S648" s="34">
        <f t="shared" si="175"/>
        <v>0</v>
      </c>
      <c r="T648" s="34">
        <f t="shared" si="176"/>
        <v>0</v>
      </c>
      <c r="U648" s="34">
        <f t="shared" si="177"/>
        <v>0</v>
      </c>
      <c r="V648" s="34">
        <f t="shared" si="178"/>
        <v>0</v>
      </c>
      <c r="W648" s="34">
        <f t="shared" si="179"/>
        <v>34</v>
      </c>
      <c r="X648" s="34">
        <f t="shared" si="180"/>
        <v>0</v>
      </c>
      <c r="Y648" s="34">
        <f t="shared" si="181"/>
        <v>0</v>
      </c>
      <c r="Z648" s="34"/>
      <c r="AA648" s="71">
        <v>45577</v>
      </c>
      <c r="AB648" s="20" t="s">
        <v>1338</v>
      </c>
      <c r="AC648" s="21" t="s">
        <v>881</v>
      </c>
      <c r="AD648" s="35" t="s">
        <v>2293</v>
      </c>
      <c r="AE648" s="64"/>
      <c r="AF648" s="22"/>
      <c r="AG648" s="22"/>
      <c r="AH648" s="22"/>
      <c r="AI648" s="22"/>
      <c r="AJ648" s="22"/>
      <c r="AK648" s="22"/>
      <c r="AL648" s="22">
        <v>8</v>
      </c>
      <c r="AM648" s="22"/>
      <c r="AN648" s="22"/>
      <c r="AO648" s="22"/>
      <c r="AP648" s="23"/>
      <c r="AQ648" s="23"/>
      <c r="AR648" s="23"/>
      <c r="AS648" s="23"/>
      <c r="AT648" s="23"/>
      <c r="AU648" s="23"/>
      <c r="AV648" s="23"/>
      <c r="AW648" s="23">
        <v>15</v>
      </c>
      <c r="AX648" s="23"/>
      <c r="AY648" s="23"/>
      <c r="AZ648" s="23"/>
      <c r="BA648" s="24"/>
      <c r="BB648" s="24"/>
      <c r="BC648" s="24"/>
      <c r="BD648" s="24"/>
      <c r="BE648" s="24"/>
      <c r="BF648" s="24"/>
      <c r="BG648" s="24"/>
      <c r="BH648" s="24">
        <v>6</v>
      </c>
      <c r="BI648" s="24"/>
      <c r="BJ648" s="24"/>
      <c r="BK648" s="24"/>
      <c r="BL648" s="25"/>
      <c r="BM648" s="25"/>
      <c r="BN648" s="25"/>
      <c r="BO648" s="25"/>
      <c r="BP648" s="25"/>
      <c r="BQ648" s="25"/>
      <c r="BR648" s="25"/>
      <c r="BS648" s="25">
        <v>5</v>
      </c>
      <c r="BT648" s="25"/>
      <c r="BU648" s="25"/>
      <c r="BV648" s="25"/>
    </row>
    <row r="649" spans="1:74" ht="12" customHeight="1" x14ac:dyDescent="0.25">
      <c r="A649" s="27"/>
      <c r="B649" s="43" t="s">
        <v>331</v>
      </c>
      <c r="C649" s="87" t="s">
        <v>1249</v>
      </c>
      <c r="D649" s="88" t="s">
        <v>1250</v>
      </c>
      <c r="E649" s="88" t="s">
        <v>1251</v>
      </c>
      <c r="F649" s="89">
        <v>41274</v>
      </c>
      <c r="G649" s="29">
        <v>533</v>
      </c>
      <c r="H649" s="29" t="s">
        <v>59</v>
      </c>
      <c r="I649" s="90" t="s">
        <v>803</v>
      </c>
      <c r="J649" s="88" t="s">
        <v>137</v>
      </c>
      <c r="K649" s="44" t="s">
        <v>27</v>
      </c>
      <c r="L649" s="36" t="s">
        <v>94</v>
      </c>
      <c r="M649" s="106" t="s">
        <v>2168</v>
      </c>
      <c r="N649" s="32"/>
      <c r="O649" s="30"/>
      <c r="P649" s="33"/>
      <c r="Q649" s="34">
        <f t="shared" si="173"/>
        <v>0</v>
      </c>
      <c r="R649" s="34">
        <f t="shared" si="174"/>
        <v>0</v>
      </c>
      <c r="S649" s="34">
        <f t="shared" si="175"/>
        <v>0</v>
      </c>
      <c r="T649" s="34">
        <f t="shared" si="176"/>
        <v>0</v>
      </c>
      <c r="U649" s="34">
        <f t="shared" si="177"/>
        <v>0</v>
      </c>
      <c r="V649" s="34">
        <f t="shared" si="178"/>
        <v>0</v>
      </c>
      <c r="W649" s="34">
        <f t="shared" si="179"/>
        <v>25</v>
      </c>
      <c r="X649" s="34">
        <f t="shared" si="180"/>
        <v>0</v>
      </c>
      <c r="Y649" s="34">
        <f t="shared" si="181"/>
        <v>0</v>
      </c>
      <c r="Z649" s="34"/>
      <c r="AA649" s="71">
        <v>45577</v>
      </c>
      <c r="AB649" s="20" t="s">
        <v>1338</v>
      </c>
      <c r="AC649" s="21" t="s">
        <v>881</v>
      </c>
      <c r="AD649" s="35" t="s">
        <v>2293</v>
      </c>
      <c r="AE649" s="64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3"/>
      <c r="AQ649" s="23"/>
      <c r="AR649" s="23"/>
      <c r="AS649" s="23"/>
      <c r="AT649" s="23"/>
      <c r="AU649" s="23"/>
      <c r="AV649" s="23"/>
      <c r="AW649" s="23"/>
      <c r="AX649" s="23">
        <v>100</v>
      </c>
      <c r="AY649" s="23"/>
      <c r="AZ649" s="23"/>
      <c r="BA649" s="24"/>
      <c r="BB649" s="24"/>
      <c r="BC649" s="24"/>
      <c r="BD649" s="24"/>
      <c r="BE649" s="24"/>
      <c r="BF649" s="24"/>
      <c r="BG649" s="24"/>
      <c r="BH649" s="24">
        <v>11</v>
      </c>
      <c r="BI649" s="24"/>
      <c r="BJ649" s="24"/>
      <c r="BK649" s="24"/>
      <c r="BL649" s="25"/>
      <c r="BM649" s="25"/>
      <c r="BN649" s="25"/>
      <c r="BO649" s="25"/>
      <c r="BP649" s="25"/>
      <c r="BQ649" s="25"/>
      <c r="BR649" s="25"/>
      <c r="BS649" s="25">
        <v>13</v>
      </c>
      <c r="BT649" s="25"/>
      <c r="BU649" s="25"/>
      <c r="BV649" s="25"/>
    </row>
    <row r="650" spans="1:74" ht="12" customHeight="1" x14ac:dyDescent="0.25">
      <c r="A650" s="27"/>
      <c r="B650" s="43" t="s">
        <v>331</v>
      </c>
      <c r="C650" s="87" t="s">
        <v>1124</v>
      </c>
      <c r="D650" s="88" t="s">
        <v>1125</v>
      </c>
      <c r="E650" s="88" t="s">
        <v>233</v>
      </c>
      <c r="F650" s="89">
        <v>41057</v>
      </c>
      <c r="G650" s="29">
        <v>500</v>
      </c>
      <c r="H650" s="29" t="s">
        <v>59</v>
      </c>
      <c r="I650" s="90" t="s">
        <v>802</v>
      </c>
      <c r="J650" s="88" t="s">
        <v>120</v>
      </c>
      <c r="K650" s="21" t="s">
        <v>27</v>
      </c>
      <c r="L650" s="36" t="s">
        <v>94</v>
      </c>
      <c r="M650" s="106" t="s">
        <v>2165</v>
      </c>
      <c r="N650" s="32"/>
      <c r="O650" s="31"/>
      <c r="P650" s="33"/>
      <c r="Q650" s="34">
        <f t="shared" si="173"/>
        <v>0</v>
      </c>
      <c r="R650" s="34">
        <f t="shared" si="174"/>
        <v>0</v>
      </c>
      <c r="S650" s="34">
        <f t="shared" si="175"/>
        <v>0</v>
      </c>
      <c r="T650" s="34">
        <f t="shared" si="176"/>
        <v>0</v>
      </c>
      <c r="U650" s="34">
        <f t="shared" si="177"/>
        <v>0</v>
      </c>
      <c r="V650" s="34">
        <f t="shared" si="178"/>
        <v>0</v>
      </c>
      <c r="W650" s="34">
        <f t="shared" si="179"/>
        <v>17</v>
      </c>
      <c r="X650" s="34">
        <f t="shared" si="180"/>
        <v>50</v>
      </c>
      <c r="Y650" s="34">
        <f t="shared" si="181"/>
        <v>0</v>
      </c>
      <c r="Z650" s="34"/>
      <c r="AA650" s="71">
        <v>45577</v>
      </c>
      <c r="AB650" s="20" t="s">
        <v>1338</v>
      </c>
      <c r="AC650" s="21" t="s">
        <v>881</v>
      </c>
      <c r="AD650" s="35" t="s">
        <v>2293</v>
      </c>
      <c r="AE650" s="64"/>
      <c r="AF650" s="22"/>
      <c r="AG650" s="22"/>
      <c r="AH650" s="22"/>
      <c r="AI650" s="22"/>
      <c r="AJ650" s="22"/>
      <c r="AK650" s="22"/>
      <c r="AL650" s="22">
        <v>3</v>
      </c>
      <c r="AM650" s="22"/>
      <c r="AN650" s="22"/>
      <c r="AO650" s="22"/>
      <c r="AP650" s="23"/>
      <c r="AQ650" s="23"/>
      <c r="AR650" s="23"/>
      <c r="AS650" s="23"/>
      <c r="AT650" s="23"/>
      <c r="AU650" s="23"/>
      <c r="AV650" s="23"/>
      <c r="AW650" s="23">
        <v>11</v>
      </c>
      <c r="AX650" s="23"/>
      <c r="AY650" s="23"/>
      <c r="AZ650" s="23"/>
      <c r="BA650" s="24"/>
      <c r="BB650" s="24"/>
      <c r="BC650" s="24"/>
      <c r="BD650" s="24"/>
      <c r="BE650" s="24"/>
      <c r="BF650" s="24"/>
      <c r="BG650" s="24"/>
      <c r="BH650" s="24">
        <v>3</v>
      </c>
      <c r="BI650" s="24"/>
      <c r="BJ650" s="24"/>
      <c r="BK650" s="24"/>
      <c r="BL650" s="25"/>
      <c r="BM650" s="25"/>
      <c r="BN650" s="25"/>
      <c r="BO650" s="25"/>
      <c r="BP650" s="25"/>
      <c r="BQ650" s="25"/>
      <c r="BR650" s="25"/>
      <c r="BS650" s="25"/>
      <c r="BT650" s="25">
        <v>50</v>
      </c>
      <c r="BU650" s="25"/>
      <c r="BV650" s="25"/>
    </row>
    <row r="651" spans="1:74" ht="12" customHeight="1" x14ac:dyDescent="0.25">
      <c r="A651" s="27"/>
      <c r="B651" s="43" t="s">
        <v>331</v>
      </c>
      <c r="C651" s="87" t="s">
        <v>760</v>
      </c>
      <c r="D651" s="88" t="s">
        <v>761</v>
      </c>
      <c r="E651" s="88" t="s">
        <v>762</v>
      </c>
      <c r="F651" s="89">
        <v>41099</v>
      </c>
      <c r="G651" s="29">
        <v>500</v>
      </c>
      <c r="H651" s="29" t="s">
        <v>59</v>
      </c>
      <c r="I651" s="90" t="s">
        <v>778</v>
      </c>
      <c r="J651" s="88" t="s">
        <v>130</v>
      </c>
      <c r="K651" s="21" t="s">
        <v>27</v>
      </c>
      <c r="L651" s="36" t="s">
        <v>94</v>
      </c>
      <c r="M651" s="106" t="s">
        <v>2170</v>
      </c>
      <c r="N651" s="32"/>
      <c r="O651" s="31"/>
      <c r="P651" s="33"/>
      <c r="Q651" s="34">
        <f t="shared" si="173"/>
        <v>0</v>
      </c>
      <c r="R651" s="34">
        <f t="shared" si="174"/>
        <v>0</v>
      </c>
      <c r="S651" s="34">
        <f t="shared" si="175"/>
        <v>0</v>
      </c>
      <c r="T651" s="34">
        <f t="shared" si="176"/>
        <v>0</v>
      </c>
      <c r="U651" s="34">
        <f t="shared" si="177"/>
        <v>0</v>
      </c>
      <c r="V651" s="34">
        <f t="shared" si="178"/>
        <v>0</v>
      </c>
      <c r="W651" s="34">
        <f t="shared" si="179"/>
        <v>11</v>
      </c>
      <c r="X651" s="34">
        <f t="shared" si="180"/>
        <v>60</v>
      </c>
      <c r="Y651" s="34">
        <f t="shared" si="181"/>
        <v>0</v>
      </c>
      <c r="Z651" s="34"/>
      <c r="AA651" s="71">
        <v>45577</v>
      </c>
      <c r="AB651" s="20" t="s">
        <v>1338</v>
      </c>
      <c r="AC651" s="21" t="s">
        <v>881</v>
      </c>
      <c r="AD651" s="35" t="s">
        <v>2293</v>
      </c>
      <c r="AE651" s="64"/>
      <c r="AF651" s="22"/>
      <c r="AG651" s="22"/>
      <c r="AH651" s="22"/>
      <c r="AI651" s="22"/>
      <c r="AJ651" s="22"/>
      <c r="AK651" s="22"/>
      <c r="AL651" s="22">
        <v>11</v>
      </c>
      <c r="AM651" s="22"/>
      <c r="AN651" s="22"/>
      <c r="AO651" s="22"/>
      <c r="AP651" s="23"/>
      <c r="AQ651" s="23"/>
      <c r="AR651" s="23"/>
      <c r="AS651" s="23"/>
      <c r="AT651" s="23"/>
      <c r="AU651" s="23"/>
      <c r="AV651" s="23"/>
      <c r="AW651" s="23"/>
      <c r="AX651" s="23"/>
      <c r="AY651" s="23"/>
      <c r="AZ651" s="23"/>
      <c r="BA651" s="24"/>
      <c r="BB651" s="24"/>
      <c r="BC651" s="24"/>
      <c r="BD651" s="24"/>
      <c r="BE651" s="24"/>
      <c r="BF651" s="24"/>
      <c r="BG651" s="24"/>
      <c r="BH651" s="24"/>
      <c r="BI651" s="24">
        <v>30</v>
      </c>
      <c r="BJ651" s="24"/>
      <c r="BK651" s="24"/>
      <c r="BL651" s="25"/>
      <c r="BM651" s="25"/>
      <c r="BN651" s="25"/>
      <c r="BO651" s="25"/>
      <c r="BP651" s="25"/>
      <c r="BQ651" s="25"/>
      <c r="BR651" s="25"/>
      <c r="BS651" s="25"/>
      <c r="BT651" s="25">
        <v>30</v>
      </c>
      <c r="BU651" s="25"/>
      <c r="BV651" s="25"/>
    </row>
    <row r="652" spans="1:74" ht="12" customHeight="1" x14ac:dyDescent="0.25">
      <c r="A652" s="27"/>
      <c r="B652" s="43" t="s">
        <v>331</v>
      </c>
      <c r="C652" s="87" t="s">
        <v>1103</v>
      </c>
      <c r="D652" s="88" t="s">
        <v>717</v>
      </c>
      <c r="E652" s="88" t="s">
        <v>197</v>
      </c>
      <c r="F652" s="89">
        <v>41078</v>
      </c>
      <c r="G652" s="29">
        <v>500</v>
      </c>
      <c r="H652" s="29" t="s">
        <v>59</v>
      </c>
      <c r="I652" s="90" t="s">
        <v>807</v>
      </c>
      <c r="J652" s="88" t="s">
        <v>361</v>
      </c>
      <c r="K652" s="44" t="s">
        <v>27</v>
      </c>
      <c r="L652" s="36" t="s">
        <v>94</v>
      </c>
      <c r="M652" s="106" t="s">
        <v>2167</v>
      </c>
      <c r="N652" s="32"/>
      <c r="O652" s="30"/>
      <c r="P652" s="33"/>
      <c r="Q652" s="34">
        <f t="shared" si="173"/>
        <v>0</v>
      </c>
      <c r="R652" s="34">
        <f t="shared" si="174"/>
        <v>0</v>
      </c>
      <c r="S652" s="34">
        <f t="shared" si="175"/>
        <v>0</v>
      </c>
      <c r="T652" s="34">
        <f t="shared" si="176"/>
        <v>0</v>
      </c>
      <c r="U652" s="34">
        <f t="shared" si="177"/>
        <v>0</v>
      </c>
      <c r="V652" s="34">
        <f t="shared" si="178"/>
        <v>0</v>
      </c>
      <c r="W652" s="34">
        <f t="shared" si="179"/>
        <v>11</v>
      </c>
      <c r="X652" s="34">
        <f t="shared" si="180"/>
        <v>0</v>
      </c>
      <c r="Y652" s="34">
        <f t="shared" si="181"/>
        <v>0</v>
      </c>
      <c r="Z652" s="34"/>
      <c r="AA652" s="71">
        <v>45577</v>
      </c>
      <c r="AB652" s="20" t="s">
        <v>1338</v>
      </c>
      <c r="AC652" s="21" t="s">
        <v>881</v>
      </c>
      <c r="AD652" s="35" t="s">
        <v>2293</v>
      </c>
      <c r="AE652" s="64"/>
      <c r="AF652" s="22"/>
      <c r="AG652" s="22"/>
      <c r="AH652" s="22"/>
      <c r="AI652" s="22"/>
      <c r="AJ652" s="22"/>
      <c r="AK652" s="22"/>
      <c r="AL652" s="22">
        <v>4</v>
      </c>
      <c r="AM652" s="22"/>
      <c r="AN652" s="22"/>
      <c r="AO652" s="22"/>
      <c r="AP652" s="23"/>
      <c r="AQ652" s="23"/>
      <c r="AR652" s="23"/>
      <c r="AS652" s="23"/>
      <c r="AT652" s="23"/>
      <c r="AU652" s="23"/>
      <c r="AV652" s="23"/>
      <c r="AW652" s="23">
        <v>4</v>
      </c>
      <c r="AX652" s="23"/>
      <c r="AY652" s="23"/>
      <c r="AZ652" s="23"/>
      <c r="BA652" s="24"/>
      <c r="BB652" s="24"/>
      <c r="BC652" s="24"/>
      <c r="BD652" s="24"/>
      <c r="BE652" s="24"/>
      <c r="BF652" s="24"/>
      <c r="BG652" s="24"/>
      <c r="BH652" s="24"/>
      <c r="BI652" s="24">
        <v>100</v>
      </c>
      <c r="BJ652" s="24"/>
      <c r="BK652" s="24"/>
      <c r="BL652" s="25"/>
      <c r="BM652" s="25"/>
      <c r="BN652" s="25"/>
      <c r="BO652" s="25"/>
      <c r="BP652" s="25"/>
      <c r="BQ652" s="25"/>
      <c r="BR652" s="25"/>
      <c r="BS652" s="25">
        <v>2</v>
      </c>
      <c r="BT652" s="25"/>
      <c r="BU652" s="25"/>
      <c r="BV652" s="25"/>
    </row>
    <row r="653" spans="1:74" ht="12" customHeight="1" x14ac:dyDescent="0.25">
      <c r="A653" s="27"/>
      <c r="B653" s="43" t="s">
        <v>331</v>
      </c>
      <c r="C653" s="87" t="s">
        <v>1236</v>
      </c>
      <c r="D653" s="88" t="s">
        <v>696</v>
      </c>
      <c r="E653" s="88" t="s">
        <v>544</v>
      </c>
      <c r="F653" s="89">
        <v>41462</v>
      </c>
      <c r="G653" s="29">
        <v>553</v>
      </c>
      <c r="H653" s="29" t="s">
        <v>56</v>
      </c>
      <c r="I653" s="90" t="s">
        <v>778</v>
      </c>
      <c r="J653" s="88" t="s">
        <v>130</v>
      </c>
      <c r="K653" s="21" t="s">
        <v>27</v>
      </c>
      <c r="L653" s="36" t="s">
        <v>94</v>
      </c>
      <c r="M653" s="106" t="s">
        <v>2172</v>
      </c>
      <c r="N653" s="32"/>
      <c r="O653" s="31"/>
      <c r="P653" s="33"/>
      <c r="Q653" s="34">
        <f t="shared" si="173"/>
        <v>0</v>
      </c>
      <c r="R653" s="34">
        <f t="shared" si="174"/>
        <v>0</v>
      </c>
      <c r="S653" s="34">
        <f t="shared" si="175"/>
        <v>0</v>
      </c>
      <c r="T653" s="34">
        <f t="shared" si="176"/>
        <v>0</v>
      </c>
      <c r="U653" s="34">
        <f t="shared" si="177"/>
        <v>0</v>
      </c>
      <c r="V653" s="34">
        <f t="shared" si="178"/>
        <v>0</v>
      </c>
      <c r="W653" s="34">
        <f t="shared" si="179"/>
        <v>8</v>
      </c>
      <c r="X653" s="34">
        <f t="shared" si="180"/>
        <v>0</v>
      </c>
      <c r="Y653" s="34">
        <f t="shared" si="181"/>
        <v>0</v>
      </c>
      <c r="Z653" s="34"/>
      <c r="AA653" s="71">
        <v>45577</v>
      </c>
      <c r="AB653" s="20" t="s">
        <v>1338</v>
      </c>
      <c r="AC653" s="21" t="s">
        <v>881</v>
      </c>
      <c r="AD653" s="35" t="s">
        <v>2293</v>
      </c>
      <c r="AE653" s="64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3"/>
      <c r="AQ653" s="23"/>
      <c r="AR653" s="23"/>
      <c r="AS653" s="23"/>
      <c r="AT653" s="23"/>
      <c r="AU653" s="23"/>
      <c r="AV653" s="23"/>
      <c r="AW653" s="23"/>
      <c r="AX653" s="23">
        <v>100</v>
      </c>
      <c r="AY653" s="23"/>
      <c r="AZ653" s="23"/>
      <c r="BA653" s="24"/>
      <c r="BB653" s="24"/>
      <c r="BC653" s="24"/>
      <c r="BD653" s="24"/>
      <c r="BE653" s="24"/>
      <c r="BF653" s="24"/>
      <c r="BG653" s="24"/>
      <c r="BH653" s="24">
        <v>6</v>
      </c>
      <c r="BI653" s="24"/>
      <c r="BJ653" s="24"/>
      <c r="BK653" s="24"/>
      <c r="BL653" s="25"/>
      <c r="BM653" s="25"/>
      <c r="BN653" s="25"/>
      <c r="BO653" s="25"/>
      <c r="BP653" s="25"/>
      <c r="BQ653" s="25"/>
      <c r="BR653" s="25"/>
      <c r="BS653" s="25"/>
      <c r="BT653" s="25">
        <v>100</v>
      </c>
      <c r="BU653" s="25"/>
      <c r="BV653" s="25"/>
    </row>
    <row r="654" spans="1:74" ht="12" customHeight="1" x14ac:dyDescent="0.25">
      <c r="A654" s="27"/>
      <c r="B654" s="43" t="s">
        <v>331</v>
      </c>
      <c r="C654" s="87" t="s">
        <v>1170</v>
      </c>
      <c r="D654" s="88" t="s">
        <v>1171</v>
      </c>
      <c r="E654" s="88" t="s">
        <v>762</v>
      </c>
      <c r="F654" s="89">
        <v>41569</v>
      </c>
      <c r="G654" s="29">
        <v>536</v>
      </c>
      <c r="H654" s="29" t="s">
        <v>56</v>
      </c>
      <c r="I654" s="90" t="s">
        <v>775</v>
      </c>
      <c r="J654" s="88" t="s">
        <v>448</v>
      </c>
      <c r="K654" s="21" t="s">
        <v>27</v>
      </c>
      <c r="L654" s="36" t="s">
        <v>94</v>
      </c>
      <c r="M654" s="106" t="s">
        <v>2169</v>
      </c>
      <c r="N654" s="32"/>
      <c r="O654" s="31"/>
      <c r="P654" s="33"/>
      <c r="Q654" s="34">
        <f t="shared" si="173"/>
        <v>0</v>
      </c>
      <c r="R654" s="34">
        <f t="shared" si="174"/>
        <v>0</v>
      </c>
      <c r="S654" s="34">
        <f t="shared" si="175"/>
        <v>0</v>
      </c>
      <c r="T654" s="34">
        <f t="shared" si="176"/>
        <v>0</v>
      </c>
      <c r="U654" s="34">
        <f t="shared" si="177"/>
        <v>0</v>
      </c>
      <c r="V654" s="34">
        <f t="shared" si="178"/>
        <v>0</v>
      </c>
      <c r="W654" s="34">
        <f t="shared" si="179"/>
        <v>5</v>
      </c>
      <c r="X654" s="34">
        <f t="shared" si="180"/>
        <v>25</v>
      </c>
      <c r="Y654" s="34">
        <f t="shared" si="181"/>
        <v>0</v>
      </c>
      <c r="Z654" s="34"/>
      <c r="AA654" s="71">
        <v>45577</v>
      </c>
      <c r="AB654" s="20" t="s">
        <v>1338</v>
      </c>
      <c r="AC654" s="21" t="s">
        <v>881</v>
      </c>
      <c r="AD654" s="35" t="s">
        <v>2293</v>
      </c>
      <c r="AE654" s="64"/>
      <c r="AF654" s="22"/>
      <c r="AG654" s="22"/>
      <c r="AH654" s="22"/>
      <c r="AI654" s="22"/>
      <c r="AJ654" s="22"/>
      <c r="AK654" s="22"/>
      <c r="AL654" s="22"/>
      <c r="AM654" s="22">
        <v>50</v>
      </c>
      <c r="AN654" s="22"/>
      <c r="AO654" s="22"/>
      <c r="AP654" s="23"/>
      <c r="AQ654" s="23"/>
      <c r="AR654" s="23"/>
      <c r="AS654" s="23"/>
      <c r="AT654" s="23"/>
      <c r="AU654" s="23"/>
      <c r="AV654" s="23"/>
      <c r="AW654" s="23"/>
      <c r="AX654" s="23">
        <v>100</v>
      </c>
      <c r="AY654" s="23"/>
      <c r="AZ654" s="23"/>
      <c r="BA654" s="24"/>
      <c r="BB654" s="24"/>
      <c r="BC654" s="24"/>
      <c r="BD654" s="24"/>
      <c r="BE654" s="24"/>
      <c r="BF654" s="24"/>
      <c r="BG654" s="24"/>
      <c r="BH654" s="24">
        <v>3</v>
      </c>
      <c r="BI654" s="24"/>
      <c r="BJ654" s="24"/>
      <c r="BK654" s="24"/>
      <c r="BL654" s="25"/>
      <c r="BM654" s="25"/>
      <c r="BN654" s="25"/>
      <c r="BO654" s="25"/>
      <c r="BP654" s="25"/>
      <c r="BQ654" s="25"/>
      <c r="BR654" s="25"/>
      <c r="BS654" s="25"/>
      <c r="BT654" s="25">
        <v>75</v>
      </c>
      <c r="BU654" s="25"/>
      <c r="BV654" s="25"/>
    </row>
    <row r="655" spans="1:74" ht="12" customHeight="1" x14ac:dyDescent="0.25">
      <c r="A655" s="27"/>
      <c r="B655" s="43" t="s">
        <v>331</v>
      </c>
      <c r="C655" s="87" t="s">
        <v>1185</v>
      </c>
      <c r="D655" s="88" t="s">
        <v>1115</v>
      </c>
      <c r="E655" s="88" t="s">
        <v>254</v>
      </c>
      <c r="F655" s="89">
        <v>41376</v>
      </c>
      <c r="G655" s="29">
        <v>532</v>
      </c>
      <c r="H655" s="29" t="s">
        <v>56</v>
      </c>
      <c r="I655" s="90" t="s">
        <v>775</v>
      </c>
      <c r="J655" s="88" t="s">
        <v>448</v>
      </c>
      <c r="K655" s="21" t="s">
        <v>27</v>
      </c>
      <c r="L655" s="36" t="s">
        <v>94</v>
      </c>
      <c r="M655" s="106" t="s">
        <v>2173</v>
      </c>
      <c r="N655" s="32"/>
      <c r="O655" s="31"/>
      <c r="P655" s="33"/>
      <c r="Q655" s="34">
        <f t="shared" si="173"/>
        <v>0</v>
      </c>
      <c r="R655" s="34">
        <f t="shared" si="174"/>
        <v>0</v>
      </c>
      <c r="S655" s="34">
        <f t="shared" si="175"/>
        <v>0</v>
      </c>
      <c r="T655" s="34">
        <f t="shared" si="176"/>
        <v>0</v>
      </c>
      <c r="U655" s="34">
        <f t="shared" si="177"/>
        <v>0</v>
      </c>
      <c r="V655" s="34">
        <f t="shared" si="178"/>
        <v>0</v>
      </c>
      <c r="W655" s="34">
        <f t="shared" si="179"/>
        <v>2</v>
      </c>
      <c r="X655" s="34">
        <f t="shared" si="180"/>
        <v>55</v>
      </c>
      <c r="Y655" s="34">
        <f t="shared" si="181"/>
        <v>0</v>
      </c>
      <c r="Z655" s="34"/>
      <c r="AA655" s="71">
        <v>45577</v>
      </c>
      <c r="AB655" s="20" t="s">
        <v>1338</v>
      </c>
      <c r="AC655" s="21" t="s">
        <v>881</v>
      </c>
      <c r="AD655" s="35" t="s">
        <v>2293</v>
      </c>
      <c r="AE655" s="64"/>
      <c r="AF655" s="22"/>
      <c r="AG655" s="22"/>
      <c r="AH655" s="22"/>
      <c r="AI655" s="22"/>
      <c r="AJ655" s="22"/>
      <c r="AK655" s="22"/>
      <c r="AL655" s="22"/>
      <c r="AM655" s="22">
        <v>30</v>
      </c>
      <c r="AN655" s="22"/>
      <c r="AO655" s="22"/>
      <c r="AP655" s="23"/>
      <c r="AQ655" s="23"/>
      <c r="AR655" s="23"/>
      <c r="AS655" s="23"/>
      <c r="AT655" s="23"/>
      <c r="AU655" s="23"/>
      <c r="AV655" s="23"/>
      <c r="AW655" s="23"/>
      <c r="AX655" s="23">
        <v>75</v>
      </c>
      <c r="AY655" s="23"/>
      <c r="AZ655" s="23"/>
      <c r="BA655" s="24"/>
      <c r="BB655" s="24"/>
      <c r="BC655" s="24"/>
      <c r="BD655" s="24"/>
      <c r="BE655" s="24"/>
      <c r="BF655" s="24"/>
      <c r="BG655" s="24"/>
      <c r="BH655" s="24"/>
      <c r="BI655" s="24">
        <v>75</v>
      </c>
      <c r="BJ655" s="24"/>
      <c r="BK655" s="24"/>
      <c r="BL655" s="25"/>
      <c r="BM655" s="25"/>
      <c r="BN655" s="25"/>
      <c r="BO655" s="25"/>
      <c r="BP655" s="25"/>
      <c r="BQ655" s="25"/>
      <c r="BR655" s="25"/>
      <c r="BS655" s="25"/>
      <c r="BT655" s="25">
        <v>75</v>
      </c>
      <c r="BU655" s="25"/>
      <c r="BV655" s="25"/>
    </row>
    <row r="656" spans="1:74" ht="12" customHeight="1" x14ac:dyDescent="0.25">
      <c r="A656" s="27"/>
      <c r="B656" s="43" t="s">
        <v>331</v>
      </c>
      <c r="C656" s="87" t="s">
        <v>1122</v>
      </c>
      <c r="D656" s="88" t="s">
        <v>1123</v>
      </c>
      <c r="E656" s="88" t="s">
        <v>273</v>
      </c>
      <c r="F656" s="89">
        <v>40948</v>
      </c>
      <c r="G656" s="29">
        <v>500</v>
      </c>
      <c r="H656" s="29" t="s">
        <v>59</v>
      </c>
      <c r="I656" s="90" t="s">
        <v>787</v>
      </c>
      <c r="J656" s="88" t="s">
        <v>822</v>
      </c>
      <c r="K656" s="21" t="s">
        <v>27</v>
      </c>
      <c r="L656" s="36" t="s">
        <v>94</v>
      </c>
      <c r="M656" s="106" t="s">
        <v>2174</v>
      </c>
      <c r="N656" s="32"/>
      <c r="O656" s="31"/>
      <c r="P656" s="33"/>
      <c r="Q656" s="34">
        <f t="shared" si="173"/>
        <v>0</v>
      </c>
      <c r="R656" s="34">
        <f t="shared" si="174"/>
        <v>0</v>
      </c>
      <c r="S656" s="34">
        <f t="shared" si="175"/>
        <v>0</v>
      </c>
      <c r="T656" s="34">
        <f t="shared" si="176"/>
        <v>0</v>
      </c>
      <c r="U656" s="34">
        <f t="shared" si="177"/>
        <v>0</v>
      </c>
      <c r="V656" s="34">
        <f t="shared" si="178"/>
        <v>0</v>
      </c>
      <c r="W656" s="34">
        <f t="shared" si="179"/>
        <v>1</v>
      </c>
      <c r="X656" s="34">
        <f t="shared" si="180"/>
        <v>55</v>
      </c>
      <c r="Y656" s="34">
        <f t="shared" si="181"/>
        <v>0</v>
      </c>
      <c r="Z656" s="34"/>
      <c r="AA656" s="71">
        <v>45577</v>
      </c>
      <c r="AB656" s="20" t="s">
        <v>1338</v>
      </c>
      <c r="AC656" s="21" t="s">
        <v>881</v>
      </c>
      <c r="AD656" s="35" t="s">
        <v>2293</v>
      </c>
      <c r="AE656" s="64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3"/>
      <c r="AQ656" s="23"/>
      <c r="AR656" s="23"/>
      <c r="AS656" s="23"/>
      <c r="AT656" s="23"/>
      <c r="AU656" s="23"/>
      <c r="AV656" s="23"/>
      <c r="AW656" s="23"/>
      <c r="AX656" s="23">
        <v>30</v>
      </c>
      <c r="AY656" s="23"/>
      <c r="AZ656" s="23"/>
      <c r="BA656" s="24"/>
      <c r="BB656" s="24"/>
      <c r="BC656" s="24"/>
      <c r="BD656" s="24"/>
      <c r="BE656" s="24"/>
      <c r="BF656" s="24"/>
      <c r="BG656" s="24"/>
      <c r="BH656" s="24"/>
      <c r="BI656" s="24">
        <v>50</v>
      </c>
      <c r="BJ656" s="24"/>
      <c r="BK656" s="24"/>
      <c r="BL656" s="25"/>
      <c r="BM656" s="25"/>
      <c r="BN656" s="25"/>
      <c r="BO656" s="25"/>
      <c r="BP656" s="25"/>
      <c r="BQ656" s="25"/>
      <c r="BR656" s="25"/>
      <c r="BS656" s="25"/>
      <c r="BT656" s="25">
        <v>75</v>
      </c>
      <c r="BU656" s="25"/>
      <c r="BV656" s="25"/>
    </row>
    <row r="657" spans="1:74" ht="12" customHeight="1" x14ac:dyDescent="0.25">
      <c r="A657" s="27"/>
      <c r="B657" s="43" t="s">
        <v>331</v>
      </c>
      <c r="C657" s="87" t="s">
        <v>1241</v>
      </c>
      <c r="D657" s="88" t="s">
        <v>1242</v>
      </c>
      <c r="E657" s="88" t="s">
        <v>1243</v>
      </c>
      <c r="F657" s="89">
        <v>41287</v>
      </c>
      <c r="G657" s="29">
        <v>526</v>
      </c>
      <c r="H657" s="29" t="s">
        <v>56</v>
      </c>
      <c r="I657" s="90" t="s">
        <v>816</v>
      </c>
      <c r="J657" s="88" t="s">
        <v>79</v>
      </c>
      <c r="K657" s="21" t="s">
        <v>27</v>
      </c>
      <c r="L657" s="36" t="s">
        <v>94</v>
      </c>
      <c r="M657" s="106" t="s">
        <v>2175</v>
      </c>
      <c r="N657" s="32"/>
      <c r="O657" s="31"/>
      <c r="P657" s="33"/>
      <c r="Q657" s="34">
        <f t="shared" si="173"/>
        <v>0</v>
      </c>
      <c r="R657" s="34">
        <f t="shared" si="174"/>
        <v>0</v>
      </c>
      <c r="S657" s="34">
        <f t="shared" si="175"/>
        <v>0</v>
      </c>
      <c r="T657" s="34">
        <f t="shared" si="176"/>
        <v>0</v>
      </c>
      <c r="U657" s="34">
        <f t="shared" si="177"/>
        <v>0</v>
      </c>
      <c r="V657" s="34">
        <f t="shared" si="178"/>
        <v>0</v>
      </c>
      <c r="W657" s="34">
        <f t="shared" si="179"/>
        <v>1</v>
      </c>
      <c r="X657" s="34">
        <f t="shared" si="180"/>
        <v>25</v>
      </c>
      <c r="Y657" s="34">
        <f t="shared" si="181"/>
        <v>0</v>
      </c>
      <c r="Z657" s="34"/>
      <c r="AA657" s="71">
        <v>45577</v>
      </c>
      <c r="AB657" s="20" t="s">
        <v>1338</v>
      </c>
      <c r="AC657" s="21" t="s">
        <v>881</v>
      </c>
      <c r="AD657" s="35" t="s">
        <v>2293</v>
      </c>
      <c r="AE657" s="64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3"/>
      <c r="AQ657" s="23"/>
      <c r="AR657" s="23"/>
      <c r="AS657" s="23"/>
      <c r="AT657" s="23"/>
      <c r="AU657" s="23"/>
      <c r="AV657" s="23"/>
      <c r="AW657" s="23"/>
      <c r="AX657" s="23">
        <v>75</v>
      </c>
      <c r="AY657" s="23"/>
      <c r="AZ657" s="23"/>
      <c r="BA657" s="24"/>
      <c r="BB657" s="24"/>
      <c r="BC657" s="24"/>
      <c r="BD657" s="24"/>
      <c r="BE657" s="24"/>
      <c r="BF657" s="24"/>
      <c r="BG657" s="24"/>
      <c r="BH657" s="24"/>
      <c r="BI657" s="24"/>
      <c r="BJ657" s="24"/>
      <c r="BK657" s="24"/>
      <c r="BL657" s="25"/>
      <c r="BM657" s="25"/>
      <c r="BN657" s="25"/>
      <c r="BO657" s="25"/>
      <c r="BP657" s="25"/>
      <c r="BQ657" s="25"/>
      <c r="BR657" s="25"/>
      <c r="BS657" s="25"/>
      <c r="BT657" s="25">
        <v>50</v>
      </c>
      <c r="BU657" s="25"/>
      <c r="BV657" s="25"/>
    </row>
    <row r="658" spans="1:74" ht="12" customHeight="1" x14ac:dyDescent="0.25">
      <c r="A658" s="27"/>
      <c r="B658" s="43" t="s">
        <v>331</v>
      </c>
      <c r="C658" s="96" t="s">
        <v>1142</v>
      </c>
      <c r="D658" s="97" t="s">
        <v>1143</v>
      </c>
      <c r="E658" s="98" t="s">
        <v>336</v>
      </c>
      <c r="F658" s="99">
        <v>40914</v>
      </c>
      <c r="G658" s="15">
        <v>500</v>
      </c>
      <c r="H658" s="29" t="s">
        <v>59</v>
      </c>
      <c r="I658" s="95" t="s">
        <v>787</v>
      </c>
      <c r="J658" s="98" t="s">
        <v>822</v>
      </c>
      <c r="K658" s="45" t="s">
        <v>27</v>
      </c>
      <c r="L658" s="36" t="s">
        <v>94</v>
      </c>
      <c r="M658" s="106" t="s">
        <v>2176</v>
      </c>
      <c r="N658" s="32"/>
      <c r="O658" s="37"/>
      <c r="P658" s="33"/>
      <c r="Q658" s="34">
        <f t="shared" si="173"/>
        <v>0</v>
      </c>
      <c r="R658" s="34">
        <f t="shared" si="174"/>
        <v>0</v>
      </c>
      <c r="S658" s="34">
        <f t="shared" si="175"/>
        <v>0</v>
      </c>
      <c r="T658" s="34">
        <f t="shared" si="176"/>
        <v>0</v>
      </c>
      <c r="U658" s="34">
        <f t="shared" si="177"/>
        <v>0</v>
      </c>
      <c r="V658" s="34">
        <f t="shared" si="178"/>
        <v>0</v>
      </c>
      <c r="W658" s="34">
        <f t="shared" si="179"/>
        <v>0</v>
      </c>
      <c r="X658" s="34">
        <f t="shared" si="180"/>
        <v>60</v>
      </c>
      <c r="Y658" s="34">
        <f t="shared" si="181"/>
        <v>0</v>
      </c>
      <c r="Z658" s="34"/>
      <c r="AA658" s="71">
        <v>45577</v>
      </c>
      <c r="AB658" s="20" t="s">
        <v>1338</v>
      </c>
      <c r="AC658" s="21" t="s">
        <v>881</v>
      </c>
      <c r="AD658" s="35" t="s">
        <v>2293</v>
      </c>
      <c r="AE658" s="64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3"/>
      <c r="AQ658" s="23"/>
      <c r="AR658" s="23"/>
      <c r="AS658" s="23"/>
      <c r="AT658" s="23"/>
      <c r="AU658" s="23"/>
      <c r="AV658" s="23"/>
      <c r="AW658" s="23"/>
      <c r="AX658" s="23">
        <v>30</v>
      </c>
      <c r="AY658" s="23"/>
      <c r="AZ658" s="23"/>
      <c r="BA658" s="24"/>
      <c r="BB658" s="24"/>
      <c r="BC658" s="24"/>
      <c r="BD658" s="24"/>
      <c r="BE658" s="24"/>
      <c r="BF658" s="24"/>
      <c r="BG658" s="24"/>
      <c r="BH658" s="24"/>
      <c r="BI658" s="24"/>
      <c r="BJ658" s="24"/>
      <c r="BK658" s="24"/>
      <c r="BL658" s="25"/>
      <c r="BM658" s="25"/>
      <c r="BN658" s="25"/>
      <c r="BO658" s="25"/>
      <c r="BP658" s="25"/>
      <c r="BQ658" s="25"/>
      <c r="BR658" s="25"/>
      <c r="BS658" s="25"/>
      <c r="BT658" s="25">
        <v>30</v>
      </c>
      <c r="BU658" s="25"/>
      <c r="BV658" s="25"/>
    </row>
    <row r="659" spans="1:74" ht="12" customHeight="1" x14ac:dyDescent="0.25">
      <c r="A659" s="27"/>
      <c r="B659" s="43" t="s">
        <v>331</v>
      </c>
      <c r="C659" s="87" t="s">
        <v>1617</v>
      </c>
      <c r="D659" s="88" t="s">
        <v>1618</v>
      </c>
      <c r="E659" s="88" t="s">
        <v>246</v>
      </c>
      <c r="F659" s="89">
        <v>41083</v>
      </c>
      <c r="G659" s="29">
        <v>500</v>
      </c>
      <c r="H659" s="29" t="s">
        <v>59</v>
      </c>
      <c r="I659" s="90" t="s">
        <v>767</v>
      </c>
      <c r="J659" s="88" t="s">
        <v>268</v>
      </c>
      <c r="K659" s="21" t="s">
        <v>27</v>
      </c>
      <c r="L659" s="36" t="s">
        <v>94</v>
      </c>
      <c r="M659" s="106" t="s">
        <v>2177</v>
      </c>
      <c r="N659" s="32"/>
      <c r="O659" s="31"/>
      <c r="P659" s="33"/>
      <c r="Q659" s="34">
        <f t="shared" si="173"/>
        <v>0</v>
      </c>
      <c r="R659" s="34">
        <f t="shared" si="174"/>
        <v>0</v>
      </c>
      <c r="S659" s="34">
        <f t="shared" si="175"/>
        <v>0</v>
      </c>
      <c r="T659" s="34">
        <f t="shared" si="176"/>
        <v>0</v>
      </c>
      <c r="U659" s="34">
        <f t="shared" si="177"/>
        <v>0</v>
      </c>
      <c r="V659" s="34">
        <f t="shared" si="178"/>
        <v>0</v>
      </c>
      <c r="W659" s="34">
        <f t="shared" si="179"/>
        <v>0</v>
      </c>
      <c r="X659" s="34">
        <f t="shared" si="180"/>
        <v>15</v>
      </c>
      <c r="Y659" s="34">
        <f t="shared" si="181"/>
        <v>0</v>
      </c>
      <c r="Z659" s="34"/>
      <c r="AA659" s="71">
        <v>45577</v>
      </c>
      <c r="AB659" s="20" t="s">
        <v>1338</v>
      </c>
      <c r="AC659" s="21" t="s">
        <v>881</v>
      </c>
      <c r="AD659" s="35" t="s">
        <v>2293</v>
      </c>
      <c r="AE659" s="64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3"/>
      <c r="AQ659" s="23"/>
      <c r="AR659" s="23"/>
      <c r="AS659" s="23"/>
      <c r="AT659" s="23"/>
      <c r="AU659" s="23"/>
      <c r="AV659" s="23"/>
      <c r="AW659" s="23"/>
      <c r="AX659" s="23"/>
      <c r="AY659" s="23"/>
      <c r="AZ659" s="23"/>
      <c r="BA659" s="24"/>
      <c r="BB659" s="24"/>
      <c r="BC659" s="24"/>
      <c r="BD659" s="24"/>
      <c r="BE659" s="24"/>
      <c r="BF659" s="24"/>
      <c r="BG659" s="24"/>
      <c r="BH659" s="24"/>
      <c r="BI659" s="24">
        <v>15</v>
      </c>
      <c r="BJ659" s="24"/>
      <c r="BK659" s="24"/>
      <c r="BL659" s="25"/>
      <c r="BM659" s="25"/>
      <c r="BN659" s="25"/>
      <c r="BO659" s="25"/>
      <c r="BP659" s="25"/>
      <c r="BQ659" s="25"/>
      <c r="BR659" s="25"/>
      <c r="BS659" s="25"/>
      <c r="BT659" s="25"/>
      <c r="BU659" s="25"/>
      <c r="BV659" s="25"/>
    </row>
    <row r="660" spans="1:74" ht="12" customHeight="1" x14ac:dyDescent="0.25">
      <c r="A660" s="27"/>
      <c r="B660" s="43" t="s">
        <v>331</v>
      </c>
      <c r="C660" s="35" t="s">
        <v>1632</v>
      </c>
      <c r="D660" s="101" t="s">
        <v>1633</v>
      </c>
      <c r="E660" s="101" t="s">
        <v>1634</v>
      </c>
      <c r="F660" s="102">
        <v>40912</v>
      </c>
      <c r="G660" s="188">
        <v>575</v>
      </c>
      <c r="H660" s="29" t="s">
        <v>59</v>
      </c>
      <c r="I660" s="100" t="s">
        <v>792</v>
      </c>
      <c r="J660" s="101" t="s">
        <v>793</v>
      </c>
      <c r="K660" s="44" t="s">
        <v>27</v>
      </c>
      <c r="L660" s="36" t="s">
        <v>94</v>
      </c>
      <c r="M660" s="106" t="s">
        <v>2178</v>
      </c>
      <c r="N660" s="32"/>
      <c r="O660" s="49"/>
      <c r="P660" s="33"/>
      <c r="Q660" s="34"/>
      <c r="R660" s="34"/>
      <c r="S660" s="34"/>
      <c r="T660" s="34"/>
      <c r="U660" s="34"/>
      <c r="V660" s="34"/>
      <c r="W660" s="34"/>
      <c r="X660" s="34"/>
      <c r="Y660" s="34"/>
      <c r="Z660" s="34"/>
      <c r="AA660" s="71">
        <v>45577</v>
      </c>
      <c r="AB660" s="20" t="s">
        <v>1338</v>
      </c>
      <c r="AC660" s="21" t="s">
        <v>881</v>
      </c>
      <c r="AD660" s="35" t="s">
        <v>2293</v>
      </c>
      <c r="AE660" s="64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3"/>
      <c r="AQ660" s="23"/>
      <c r="AR660" s="23"/>
      <c r="AS660" s="23"/>
      <c r="AT660" s="23"/>
      <c r="AU660" s="23"/>
      <c r="AV660" s="23"/>
      <c r="AW660" s="23"/>
      <c r="AX660" s="23"/>
      <c r="AY660" s="23"/>
      <c r="AZ660" s="23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5"/>
      <c r="BM660" s="25"/>
      <c r="BN660" s="25"/>
      <c r="BO660" s="25"/>
      <c r="BP660" s="25"/>
      <c r="BQ660" s="25"/>
      <c r="BR660" s="25"/>
      <c r="BS660" s="25"/>
      <c r="BT660" s="25"/>
      <c r="BU660" s="25"/>
      <c r="BV660" s="25"/>
    </row>
    <row r="661" spans="1:74" ht="12" customHeight="1" x14ac:dyDescent="0.25">
      <c r="A661" s="27"/>
      <c r="B661" s="43" t="s">
        <v>331</v>
      </c>
      <c r="C661" s="87" t="s">
        <v>1588</v>
      </c>
      <c r="D661" s="88" t="s">
        <v>1589</v>
      </c>
      <c r="E661" s="88" t="s">
        <v>168</v>
      </c>
      <c r="F661" s="89">
        <v>41444</v>
      </c>
      <c r="G661" s="189">
        <v>550</v>
      </c>
      <c r="H661" s="29" t="s">
        <v>56</v>
      </c>
      <c r="I661" s="90" t="s">
        <v>794</v>
      </c>
      <c r="J661" s="88" t="s">
        <v>135</v>
      </c>
      <c r="K661" s="21" t="s">
        <v>27</v>
      </c>
      <c r="L661" s="36" t="s">
        <v>94</v>
      </c>
      <c r="M661" s="106" t="s">
        <v>2179</v>
      </c>
      <c r="N661" s="32"/>
      <c r="O661" s="31"/>
      <c r="P661" s="33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71">
        <v>45577</v>
      </c>
      <c r="AB661" s="20" t="s">
        <v>1338</v>
      </c>
      <c r="AC661" s="21" t="s">
        <v>881</v>
      </c>
      <c r="AD661" s="35" t="s">
        <v>2293</v>
      </c>
      <c r="AE661" s="64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</row>
    <row r="662" spans="1:74" ht="12" customHeight="1" x14ac:dyDescent="0.25">
      <c r="A662" s="27"/>
      <c r="B662" s="43" t="s">
        <v>331</v>
      </c>
      <c r="C662" s="87" t="s">
        <v>1649</v>
      </c>
      <c r="D662" s="88" t="s">
        <v>1650</v>
      </c>
      <c r="E662" s="88" t="s">
        <v>1651</v>
      </c>
      <c r="F662" s="89">
        <v>41579</v>
      </c>
      <c r="G662" s="189">
        <v>534</v>
      </c>
      <c r="H662" s="29" t="s">
        <v>56</v>
      </c>
      <c r="I662" s="90" t="s">
        <v>803</v>
      </c>
      <c r="J662" s="88" t="s">
        <v>137</v>
      </c>
      <c r="K662" s="44" t="s">
        <v>27</v>
      </c>
      <c r="L662" s="36" t="s">
        <v>94</v>
      </c>
      <c r="M662" s="106" t="s">
        <v>2180</v>
      </c>
      <c r="N662" s="32"/>
      <c r="O662" s="31"/>
      <c r="P662" s="33"/>
      <c r="Q662" s="34"/>
      <c r="R662" s="34"/>
      <c r="S662" s="34"/>
      <c r="T662" s="34"/>
      <c r="U662" s="34"/>
      <c r="V662" s="34"/>
      <c r="W662" s="34"/>
      <c r="X662" s="34"/>
      <c r="Y662" s="34"/>
      <c r="Z662" s="34"/>
      <c r="AA662" s="71">
        <v>45577</v>
      </c>
      <c r="AB662" s="20" t="s">
        <v>1338</v>
      </c>
      <c r="AC662" s="21" t="s">
        <v>881</v>
      </c>
      <c r="AD662" s="35" t="s">
        <v>2293</v>
      </c>
      <c r="AE662" s="64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3"/>
      <c r="AQ662" s="23"/>
      <c r="AR662" s="23"/>
      <c r="AS662" s="23"/>
      <c r="AT662" s="23"/>
      <c r="AU662" s="23"/>
      <c r="AV662" s="23"/>
      <c r="AW662" s="23"/>
      <c r="AX662" s="23"/>
      <c r="AY662" s="23"/>
      <c r="AZ662" s="23"/>
      <c r="BA662" s="24"/>
      <c r="BB662" s="24"/>
      <c r="BC662" s="24"/>
      <c r="BD662" s="24"/>
      <c r="BE662" s="24"/>
      <c r="BF662" s="24"/>
      <c r="BG662" s="24"/>
      <c r="BH662" s="24"/>
      <c r="BI662" s="24"/>
      <c r="BJ662" s="24"/>
      <c r="BK662" s="24"/>
      <c r="BL662" s="25"/>
      <c r="BM662" s="25"/>
      <c r="BN662" s="25"/>
      <c r="BO662" s="25"/>
      <c r="BP662" s="25"/>
      <c r="BQ662" s="25"/>
      <c r="BR662" s="25"/>
      <c r="BS662" s="25"/>
      <c r="BT662" s="25"/>
      <c r="BU662" s="25"/>
      <c r="BV662" s="25"/>
    </row>
    <row r="663" spans="1:74" ht="12" customHeight="1" x14ac:dyDescent="0.25">
      <c r="A663" s="27"/>
      <c r="B663" s="43" t="s">
        <v>331</v>
      </c>
      <c r="C663" s="96" t="s">
        <v>1630</v>
      </c>
      <c r="D663" s="97" t="s">
        <v>1631</v>
      </c>
      <c r="E663" s="98" t="s">
        <v>115</v>
      </c>
      <c r="F663" s="99">
        <v>41123</v>
      </c>
      <c r="G663" s="190">
        <v>525</v>
      </c>
      <c r="H663" s="29" t="s">
        <v>59</v>
      </c>
      <c r="I663" s="95" t="s">
        <v>777</v>
      </c>
      <c r="J663" s="98" t="s">
        <v>213</v>
      </c>
      <c r="K663" s="45" t="s">
        <v>27</v>
      </c>
      <c r="L663" s="36" t="s">
        <v>94</v>
      </c>
      <c r="M663" s="106" t="s">
        <v>2181</v>
      </c>
      <c r="N663" s="32"/>
      <c r="O663" s="37"/>
      <c r="P663" s="33"/>
      <c r="Q663" s="34"/>
      <c r="R663" s="34"/>
      <c r="S663" s="34"/>
      <c r="T663" s="34"/>
      <c r="U663" s="34"/>
      <c r="V663" s="34"/>
      <c r="W663" s="34"/>
      <c r="X663" s="34"/>
      <c r="Y663" s="34"/>
      <c r="Z663" s="34"/>
      <c r="AA663" s="71">
        <v>45577</v>
      </c>
      <c r="AB663" s="20" t="s">
        <v>1338</v>
      </c>
      <c r="AC663" s="21" t="s">
        <v>881</v>
      </c>
      <c r="AD663" s="35" t="s">
        <v>2293</v>
      </c>
      <c r="AE663" s="64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3"/>
      <c r="AQ663" s="23"/>
      <c r="AR663" s="23"/>
      <c r="AS663" s="23"/>
      <c r="AT663" s="23"/>
      <c r="AU663" s="23"/>
      <c r="AV663" s="23"/>
      <c r="AW663" s="23"/>
      <c r="AX663" s="23"/>
      <c r="AY663" s="23"/>
      <c r="AZ663" s="23"/>
      <c r="BA663" s="24"/>
      <c r="BB663" s="24"/>
      <c r="BC663" s="24"/>
      <c r="BD663" s="24"/>
      <c r="BE663" s="24"/>
      <c r="BF663" s="24"/>
      <c r="BG663" s="24"/>
      <c r="BH663" s="24"/>
      <c r="BI663" s="24"/>
      <c r="BJ663" s="24"/>
      <c r="BK663" s="24"/>
      <c r="BL663" s="25"/>
      <c r="BM663" s="25"/>
      <c r="BN663" s="25"/>
      <c r="BO663" s="25"/>
      <c r="BP663" s="25"/>
      <c r="BQ663" s="25"/>
      <c r="BR663" s="25"/>
      <c r="BS663" s="25"/>
      <c r="BT663" s="25"/>
      <c r="BU663" s="25"/>
      <c r="BV663" s="25"/>
    </row>
    <row r="664" spans="1:74" ht="12" customHeight="1" x14ac:dyDescent="0.25">
      <c r="A664" s="27"/>
      <c r="B664" s="43" t="s">
        <v>331</v>
      </c>
      <c r="C664" s="87" t="s">
        <v>1671</v>
      </c>
      <c r="D664" s="88" t="s">
        <v>1672</v>
      </c>
      <c r="E664" s="88" t="s">
        <v>273</v>
      </c>
      <c r="F664" s="89">
        <v>41325</v>
      </c>
      <c r="G664" s="189">
        <v>524</v>
      </c>
      <c r="H664" s="29" t="s">
        <v>56</v>
      </c>
      <c r="I664" s="90" t="s">
        <v>803</v>
      </c>
      <c r="J664" s="88" t="s">
        <v>137</v>
      </c>
      <c r="K664" s="21" t="s">
        <v>27</v>
      </c>
      <c r="L664" s="36" t="s">
        <v>94</v>
      </c>
      <c r="M664" s="106" t="s">
        <v>2182</v>
      </c>
      <c r="N664" s="32"/>
      <c r="O664" s="31"/>
      <c r="P664" s="33"/>
      <c r="Q664" s="34"/>
      <c r="R664" s="34"/>
      <c r="S664" s="34"/>
      <c r="T664" s="34"/>
      <c r="U664" s="34"/>
      <c r="V664" s="34"/>
      <c r="W664" s="34"/>
      <c r="X664" s="34"/>
      <c r="Y664" s="34"/>
      <c r="Z664" s="34"/>
      <c r="AA664" s="71">
        <v>45577</v>
      </c>
      <c r="AB664" s="20" t="s">
        <v>1338</v>
      </c>
      <c r="AC664" s="21" t="s">
        <v>881</v>
      </c>
      <c r="AD664" s="35" t="s">
        <v>2293</v>
      </c>
      <c r="AE664" s="64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5"/>
      <c r="BM664" s="25"/>
      <c r="BN664" s="25"/>
      <c r="BO664" s="25"/>
      <c r="BP664" s="25"/>
      <c r="BQ664" s="25"/>
      <c r="BR664" s="25"/>
      <c r="BS664" s="25"/>
      <c r="BT664" s="25"/>
      <c r="BU664" s="25"/>
      <c r="BV664" s="25"/>
    </row>
    <row r="665" spans="1:74" ht="12" customHeight="1" x14ac:dyDescent="0.25">
      <c r="A665" s="27"/>
      <c r="B665" s="43" t="s">
        <v>331</v>
      </c>
      <c r="C665" s="96" t="s">
        <v>1614</v>
      </c>
      <c r="D665" s="97" t="s">
        <v>1615</v>
      </c>
      <c r="E665" s="98" t="s">
        <v>273</v>
      </c>
      <c r="F665" s="99">
        <v>41247</v>
      </c>
      <c r="G665" s="190">
        <v>517</v>
      </c>
      <c r="H665" s="29" t="s">
        <v>59</v>
      </c>
      <c r="I665" s="90" t="s">
        <v>778</v>
      </c>
      <c r="J665" s="98" t="s">
        <v>130</v>
      </c>
      <c r="K665" s="45" t="s">
        <v>27</v>
      </c>
      <c r="L665" s="36" t="s">
        <v>94</v>
      </c>
      <c r="M665" s="106" t="s">
        <v>2183</v>
      </c>
      <c r="N665" s="32"/>
      <c r="O665" s="21"/>
      <c r="P665" s="51"/>
      <c r="Q665" s="34"/>
      <c r="R665" s="34"/>
      <c r="S665" s="34"/>
      <c r="T665" s="34"/>
      <c r="U665" s="34"/>
      <c r="V665" s="34"/>
      <c r="W665" s="34"/>
      <c r="X665" s="34"/>
      <c r="Y665" s="34"/>
      <c r="Z665" s="34"/>
      <c r="AA665" s="71">
        <v>45577</v>
      </c>
      <c r="AB665" s="20" t="s">
        <v>1338</v>
      </c>
      <c r="AC665" s="21" t="s">
        <v>881</v>
      </c>
      <c r="AD665" s="35" t="s">
        <v>2293</v>
      </c>
      <c r="AE665" s="64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3"/>
      <c r="AQ665" s="23"/>
      <c r="AR665" s="23"/>
      <c r="AS665" s="23"/>
      <c r="AT665" s="23"/>
      <c r="AU665" s="23"/>
      <c r="AV665" s="23"/>
      <c r="AW665" s="23"/>
      <c r="AX665" s="23"/>
      <c r="AY665" s="23"/>
      <c r="AZ665" s="23"/>
      <c r="BA665" s="24"/>
      <c r="BB665" s="24"/>
      <c r="BC665" s="24"/>
      <c r="BD665" s="24"/>
      <c r="BE665" s="24"/>
      <c r="BF665" s="24"/>
      <c r="BG665" s="24"/>
      <c r="BH665" s="24"/>
      <c r="BI665" s="24"/>
      <c r="BJ665" s="24"/>
      <c r="BK665" s="24"/>
      <c r="BL665" s="25"/>
      <c r="BM665" s="25"/>
      <c r="BN665" s="25"/>
      <c r="BO665" s="25"/>
      <c r="BP665" s="25"/>
      <c r="BQ665" s="25"/>
      <c r="BR665" s="25"/>
      <c r="BS665" s="25"/>
      <c r="BT665" s="25"/>
      <c r="BU665" s="25"/>
      <c r="BV665" s="25"/>
    </row>
    <row r="666" spans="1:74" ht="12" customHeight="1" x14ac:dyDescent="0.25">
      <c r="A666" s="27"/>
      <c r="B666" s="43" t="s">
        <v>331</v>
      </c>
      <c r="C666" s="96" t="s">
        <v>1586</v>
      </c>
      <c r="D666" s="97" t="s">
        <v>1485</v>
      </c>
      <c r="E666" s="98" t="s">
        <v>1587</v>
      </c>
      <c r="F666" s="99">
        <v>41373</v>
      </c>
      <c r="G666" s="190">
        <v>513</v>
      </c>
      <c r="H666" s="29" t="s">
        <v>56</v>
      </c>
      <c r="I666" s="95" t="s">
        <v>772</v>
      </c>
      <c r="J666" s="98" t="s">
        <v>189</v>
      </c>
      <c r="K666" s="45" t="s">
        <v>27</v>
      </c>
      <c r="L666" s="36" t="s">
        <v>94</v>
      </c>
      <c r="M666" s="106" t="s">
        <v>2184</v>
      </c>
      <c r="N666" s="32"/>
      <c r="O666" s="37"/>
      <c r="P666" s="33"/>
      <c r="Q666" s="34"/>
      <c r="R666" s="34"/>
      <c r="S666" s="34"/>
      <c r="T666" s="34"/>
      <c r="U666" s="34"/>
      <c r="V666" s="34"/>
      <c r="W666" s="34"/>
      <c r="X666" s="34"/>
      <c r="Y666" s="34"/>
      <c r="Z666" s="34"/>
      <c r="AA666" s="71">
        <v>45577</v>
      </c>
      <c r="AB666" s="20" t="s">
        <v>1338</v>
      </c>
      <c r="AC666" s="21" t="s">
        <v>881</v>
      </c>
      <c r="AD666" s="35" t="s">
        <v>2293</v>
      </c>
      <c r="AE666" s="64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3"/>
      <c r="AQ666" s="23"/>
      <c r="AR666" s="23"/>
      <c r="AS666" s="23"/>
      <c r="AT666" s="23"/>
      <c r="AU666" s="23"/>
      <c r="AV666" s="23"/>
      <c r="AW666" s="23"/>
      <c r="AX666" s="23"/>
      <c r="AY666" s="23"/>
      <c r="AZ666" s="23"/>
      <c r="BA666" s="24"/>
      <c r="BB666" s="24"/>
      <c r="BC666" s="24"/>
      <c r="BD666" s="24"/>
      <c r="BE666" s="24"/>
      <c r="BF666" s="24"/>
      <c r="BG666" s="24"/>
      <c r="BH666" s="24"/>
      <c r="BI666" s="24"/>
      <c r="BJ666" s="24"/>
      <c r="BK666" s="24"/>
      <c r="BL666" s="25"/>
      <c r="BM666" s="25"/>
      <c r="BN666" s="25"/>
      <c r="BO666" s="25"/>
      <c r="BP666" s="25"/>
      <c r="BQ666" s="25"/>
      <c r="BR666" s="25"/>
      <c r="BS666" s="25"/>
      <c r="BT666" s="25"/>
      <c r="BU666" s="25"/>
      <c r="BV666" s="25"/>
    </row>
    <row r="667" spans="1:74" ht="12" customHeight="1" x14ac:dyDescent="0.25">
      <c r="A667" s="27"/>
      <c r="B667" s="43" t="s">
        <v>331</v>
      </c>
      <c r="C667" s="87" t="s">
        <v>1579</v>
      </c>
      <c r="D667" s="88" t="s">
        <v>1580</v>
      </c>
      <c r="E667" s="88" t="s">
        <v>180</v>
      </c>
      <c r="F667" s="89">
        <v>41515</v>
      </c>
      <c r="G667" s="189">
        <v>508</v>
      </c>
      <c r="H667" s="29" t="s">
        <v>56</v>
      </c>
      <c r="I667" s="90" t="s">
        <v>775</v>
      </c>
      <c r="J667" s="88" t="s">
        <v>448</v>
      </c>
      <c r="K667" s="44" t="s">
        <v>27</v>
      </c>
      <c r="L667" s="36" t="s">
        <v>94</v>
      </c>
      <c r="M667" s="106" t="s">
        <v>2185</v>
      </c>
      <c r="N667" s="32"/>
      <c r="O667" s="37"/>
      <c r="P667" s="33"/>
      <c r="Q667" s="34"/>
      <c r="R667" s="34"/>
      <c r="S667" s="34"/>
      <c r="T667" s="34"/>
      <c r="U667" s="34"/>
      <c r="V667" s="34"/>
      <c r="W667" s="34"/>
      <c r="X667" s="34"/>
      <c r="Y667" s="34"/>
      <c r="Z667" s="34"/>
      <c r="AA667" s="71">
        <v>45577</v>
      </c>
      <c r="AB667" s="20" t="s">
        <v>1338</v>
      </c>
      <c r="AC667" s="21" t="s">
        <v>881</v>
      </c>
      <c r="AD667" s="35" t="s">
        <v>2293</v>
      </c>
      <c r="AE667" s="64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3"/>
      <c r="AQ667" s="23"/>
      <c r="AR667" s="23"/>
      <c r="AS667" s="23"/>
      <c r="AT667" s="23"/>
      <c r="AU667" s="23"/>
      <c r="AV667" s="23"/>
      <c r="AW667" s="23"/>
      <c r="AX667" s="23"/>
      <c r="AY667" s="23"/>
      <c r="AZ667" s="23"/>
      <c r="BA667" s="24"/>
      <c r="BB667" s="24"/>
      <c r="BC667" s="24"/>
      <c r="BD667" s="24"/>
      <c r="BE667" s="24"/>
      <c r="BF667" s="24"/>
      <c r="BG667" s="24"/>
      <c r="BH667" s="24"/>
      <c r="BI667" s="24"/>
      <c r="BJ667" s="24"/>
      <c r="BK667" s="24"/>
      <c r="BL667" s="25"/>
      <c r="BM667" s="25"/>
      <c r="BN667" s="25"/>
      <c r="BO667" s="25"/>
      <c r="BP667" s="25"/>
      <c r="BQ667" s="25"/>
      <c r="BR667" s="25"/>
      <c r="BS667" s="25"/>
      <c r="BT667" s="25"/>
      <c r="BU667" s="25"/>
      <c r="BV667" s="25"/>
    </row>
    <row r="668" spans="1:74" ht="12" customHeight="1" x14ac:dyDescent="0.25">
      <c r="A668" s="27"/>
      <c r="B668" s="43" t="s">
        <v>331</v>
      </c>
      <c r="C668" s="92" t="s">
        <v>1561</v>
      </c>
      <c r="D668" s="93" t="s">
        <v>287</v>
      </c>
      <c r="E668" s="94" t="s">
        <v>219</v>
      </c>
      <c r="F668" s="91">
        <v>41287</v>
      </c>
      <c r="G668" s="191">
        <v>505</v>
      </c>
      <c r="H668" s="29" t="s">
        <v>56</v>
      </c>
      <c r="I668" s="95" t="s">
        <v>776</v>
      </c>
      <c r="J668" s="94" t="s">
        <v>218</v>
      </c>
      <c r="K668" s="44" t="s">
        <v>27</v>
      </c>
      <c r="L668" s="36" t="s">
        <v>94</v>
      </c>
      <c r="M668" s="106" t="s">
        <v>2186</v>
      </c>
      <c r="N668" s="32"/>
      <c r="O668" s="37"/>
      <c r="P668" s="33"/>
      <c r="Q668" s="34"/>
      <c r="R668" s="34"/>
      <c r="S668" s="34"/>
      <c r="T668" s="34"/>
      <c r="U668" s="34"/>
      <c r="V668" s="34"/>
      <c r="W668" s="34"/>
      <c r="X668" s="34"/>
      <c r="Y668" s="34"/>
      <c r="Z668" s="34"/>
      <c r="AA668" s="71">
        <v>45577</v>
      </c>
      <c r="AB668" s="20" t="s">
        <v>1338</v>
      </c>
      <c r="AC668" s="21" t="s">
        <v>881</v>
      </c>
      <c r="AD668" s="35" t="s">
        <v>2293</v>
      </c>
      <c r="AE668" s="64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3"/>
      <c r="AQ668" s="23"/>
      <c r="AR668" s="23"/>
      <c r="AS668" s="23"/>
      <c r="AT668" s="23"/>
      <c r="AU668" s="23"/>
      <c r="AV668" s="23"/>
      <c r="AW668" s="23"/>
      <c r="AX668" s="23"/>
      <c r="AY668" s="23"/>
      <c r="AZ668" s="23"/>
      <c r="BA668" s="24"/>
      <c r="BB668" s="24"/>
      <c r="BC668" s="24"/>
      <c r="BD668" s="24"/>
      <c r="BE668" s="24"/>
      <c r="BF668" s="24"/>
      <c r="BG668" s="24"/>
      <c r="BH668" s="24"/>
      <c r="BI668" s="24"/>
      <c r="BJ668" s="24"/>
      <c r="BK668" s="24"/>
      <c r="BL668" s="25"/>
      <c r="BM668" s="25"/>
      <c r="BN668" s="25"/>
      <c r="BO668" s="25"/>
      <c r="BP668" s="25"/>
      <c r="BQ668" s="25"/>
      <c r="BR668" s="25"/>
      <c r="BS668" s="25"/>
      <c r="BT668" s="25"/>
      <c r="BU668" s="25"/>
      <c r="BV668" s="25"/>
    </row>
    <row r="669" spans="1:74" ht="12" customHeight="1" x14ac:dyDescent="0.25">
      <c r="A669" s="27"/>
      <c r="B669" s="43" t="s">
        <v>331</v>
      </c>
      <c r="C669" s="87" t="s">
        <v>1563</v>
      </c>
      <c r="D669" s="88" t="s">
        <v>329</v>
      </c>
      <c r="E669" s="88" t="s">
        <v>313</v>
      </c>
      <c r="F669" s="89">
        <v>41585</v>
      </c>
      <c r="G669" s="189">
        <v>500</v>
      </c>
      <c r="H669" s="29" t="s">
        <v>56</v>
      </c>
      <c r="I669" s="90" t="s">
        <v>816</v>
      </c>
      <c r="J669" s="88" t="s">
        <v>79</v>
      </c>
      <c r="K669" s="21" t="s">
        <v>27</v>
      </c>
      <c r="L669" s="36" t="s">
        <v>94</v>
      </c>
      <c r="M669" s="106" t="s">
        <v>2187</v>
      </c>
      <c r="N669" s="32"/>
      <c r="O669" s="31"/>
      <c r="P669" s="33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71">
        <v>45577</v>
      </c>
      <c r="AB669" s="20" t="s">
        <v>1338</v>
      </c>
      <c r="AC669" s="21" t="s">
        <v>881</v>
      </c>
      <c r="AD669" s="35" t="s">
        <v>2293</v>
      </c>
      <c r="AE669" s="64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</row>
    <row r="670" spans="1:74" ht="12" customHeight="1" x14ac:dyDescent="0.25">
      <c r="A670" s="27"/>
      <c r="B670" s="43" t="s">
        <v>331</v>
      </c>
      <c r="C670" s="87" t="s">
        <v>1568</v>
      </c>
      <c r="D670" s="88" t="s">
        <v>1569</v>
      </c>
      <c r="E670" s="88" t="s">
        <v>1543</v>
      </c>
      <c r="F670" s="89">
        <v>41526</v>
      </c>
      <c r="G670" s="189">
        <v>500</v>
      </c>
      <c r="H670" s="29" t="s">
        <v>56</v>
      </c>
      <c r="I670" s="90" t="s">
        <v>802</v>
      </c>
      <c r="J670" s="88" t="s">
        <v>120</v>
      </c>
      <c r="K670" s="21" t="s">
        <v>27</v>
      </c>
      <c r="L670" s="36" t="s">
        <v>93</v>
      </c>
      <c r="M670" s="106" t="s">
        <v>2188</v>
      </c>
      <c r="N670" s="32"/>
      <c r="O670" s="31"/>
      <c r="P670" s="33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71">
        <v>45577</v>
      </c>
      <c r="AB670" s="20" t="s">
        <v>1338</v>
      </c>
      <c r="AC670" s="21" t="s">
        <v>881</v>
      </c>
      <c r="AD670" s="35" t="s">
        <v>2293</v>
      </c>
      <c r="AE670" s="64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</row>
    <row r="671" spans="1:74" ht="12" customHeight="1" x14ac:dyDescent="0.25">
      <c r="A671" s="27"/>
      <c r="B671" s="43" t="s">
        <v>331</v>
      </c>
      <c r="C671" s="87" t="s">
        <v>1659</v>
      </c>
      <c r="D671" s="88" t="s">
        <v>1660</v>
      </c>
      <c r="E671" s="88" t="s">
        <v>1661</v>
      </c>
      <c r="F671" s="89">
        <v>41474</v>
      </c>
      <c r="G671" s="189">
        <v>500</v>
      </c>
      <c r="H671" s="29" t="s">
        <v>56</v>
      </c>
      <c r="I671" s="90" t="s">
        <v>768</v>
      </c>
      <c r="J671" s="88" t="s">
        <v>686</v>
      </c>
      <c r="K671" s="21" t="s">
        <v>27</v>
      </c>
      <c r="L671" s="36" t="s">
        <v>93</v>
      </c>
      <c r="M671" s="106" t="s">
        <v>2189</v>
      </c>
      <c r="N671" s="32"/>
      <c r="O671" s="31"/>
      <c r="P671" s="33"/>
      <c r="Q671" s="34"/>
      <c r="R671" s="34"/>
      <c r="S671" s="34"/>
      <c r="T671" s="34"/>
      <c r="U671" s="34"/>
      <c r="V671" s="34"/>
      <c r="W671" s="34"/>
      <c r="X671" s="34"/>
      <c r="Y671" s="34"/>
      <c r="Z671" s="34"/>
      <c r="AA671" s="71">
        <v>45577</v>
      </c>
      <c r="AB671" s="20" t="s">
        <v>1338</v>
      </c>
      <c r="AC671" s="21" t="s">
        <v>881</v>
      </c>
      <c r="AD671" s="35" t="s">
        <v>2293</v>
      </c>
      <c r="AE671" s="64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3"/>
      <c r="AQ671" s="23"/>
      <c r="AR671" s="23"/>
      <c r="AS671" s="23"/>
      <c r="AT671" s="23"/>
      <c r="AU671" s="23"/>
      <c r="AV671" s="23"/>
      <c r="AW671" s="23"/>
      <c r="AX671" s="23"/>
      <c r="AY671" s="23"/>
      <c r="AZ671" s="23"/>
      <c r="BA671" s="24"/>
      <c r="BB671" s="24"/>
      <c r="BC671" s="24"/>
      <c r="BD671" s="24"/>
      <c r="BE671" s="24"/>
      <c r="BF671" s="24"/>
      <c r="BG671" s="24"/>
      <c r="BH671" s="24"/>
      <c r="BI671" s="24"/>
      <c r="BJ671" s="24"/>
      <c r="BK671" s="24"/>
      <c r="BL671" s="25"/>
      <c r="BM671" s="25"/>
      <c r="BN671" s="25"/>
      <c r="BO671" s="25"/>
      <c r="BP671" s="25"/>
      <c r="BQ671" s="25"/>
      <c r="BR671" s="25"/>
      <c r="BS671" s="25"/>
      <c r="BT671" s="25"/>
      <c r="BU671" s="25"/>
      <c r="BV671" s="25"/>
    </row>
    <row r="672" spans="1:74" ht="12" customHeight="1" x14ac:dyDescent="0.25">
      <c r="A672" s="27"/>
      <c r="B672" s="43" t="s">
        <v>331</v>
      </c>
      <c r="C672" s="87" t="s">
        <v>1645</v>
      </c>
      <c r="D672" s="88" t="s">
        <v>1646</v>
      </c>
      <c r="E672" s="88" t="s">
        <v>273</v>
      </c>
      <c r="F672" s="89">
        <v>41466</v>
      </c>
      <c r="G672" s="189">
        <v>500</v>
      </c>
      <c r="H672" s="29" t="s">
        <v>56</v>
      </c>
      <c r="I672" s="90" t="s">
        <v>767</v>
      </c>
      <c r="J672" s="88" t="s">
        <v>268</v>
      </c>
      <c r="K672" s="21" t="s">
        <v>27</v>
      </c>
      <c r="L672" s="36" t="s">
        <v>93</v>
      </c>
      <c r="M672" s="106" t="s">
        <v>2190</v>
      </c>
      <c r="N672" s="32"/>
      <c r="O672" s="31"/>
      <c r="P672" s="33"/>
      <c r="Q672" s="34"/>
      <c r="R672" s="34"/>
      <c r="S672" s="34"/>
      <c r="T672" s="34"/>
      <c r="U672" s="34"/>
      <c r="V672" s="34"/>
      <c r="W672" s="34"/>
      <c r="X672" s="34"/>
      <c r="Y672" s="34"/>
      <c r="Z672" s="34"/>
      <c r="AA672" s="71">
        <v>45577</v>
      </c>
      <c r="AB672" s="20" t="s">
        <v>1338</v>
      </c>
      <c r="AC672" s="21" t="s">
        <v>881</v>
      </c>
      <c r="AD672" s="35" t="s">
        <v>2293</v>
      </c>
      <c r="AE672" s="64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4"/>
      <c r="BB672" s="24"/>
      <c r="BC672" s="24"/>
      <c r="BD672" s="24"/>
      <c r="BE672" s="24"/>
      <c r="BF672" s="24"/>
      <c r="BG672" s="24"/>
      <c r="BH672" s="24"/>
      <c r="BI672" s="24"/>
      <c r="BJ672" s="24"/>
      <c r="BK672" s="24"/>
      <c r="BL672" s="25"/>
      <c r="BM672" s="25"/>
      <c r="BN672" s="25"/>
      <c r="BO672" s="25"/>
      <c r="BP672" s="25"/>
      <c r="BQ672" s="25"/>
      <c r="BR672" s="25"/>
      <c r="BS672" s="25"/>
      <c r="BT672" s="25"/>
      <c r="BU672" s="25"/>
      <c r="BV672" s="25"/>
    </row>
    <row r="673" spans="1:74" ht="12" customHeight="1" x14ac:dyDescent="0.25">
      <c r="A673" s="27"/>
      <c r="B673" s="43" t="s">
        <v>331</v>
      </c>
      <c r="C673" s="87" t="s">
        <v>1603</v>
      </c>
      <c r="D673" s="88" t="s">
        <v>1604</v>
      </c>
      <c r="E673" s="88" t="s">
        <v>1605</v>
      </c>
      <c r="F673" s="89">
        <v>41405</v>
      </c>
      <c r="G673" s="189">
        <v>500</v>
      </c>
      <c r="H673" s="29" t="s">
        <v>56</v>
      </c>
      <c r="I673" s="90" t="s">
        <v>777</v>
      </c>
      <c r="J673" s="88" t="s">
        <v>213</v>
      </c>
      <c r="K673" s="44" t="s">
        <v>27</v>
      </c>
      <c r="L673" s="36" t="s">
        <v>93</v>
      </c>
      <c r="M673" s="106" t="s">
        <v>2191</v>
      </c>
      <c r="N673" s="32"/>
      <c r="O673" s="30"/>
      <c r="P673" s="33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71">
        <v>45577</v>
      </c>
      <c r="AB673" s="20" t="s">
        <v>1338</v>
      </c>
      <c r="AC673" s="21" t="s">
        <v>881</v>
      </c>
      <c r="AD673" s="35" t="s">
        <v>2293</v>
      </c>
      <c r="AE673" s="64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</row>
    <row r="674" spans="1:74" ht="12" customHeight="1" x14ac:dyDescent="0.25">
      <c r="A674" s="27"/>
      <c r="B674" s="43" t="s">
        <v>331</v>
      </c>
      <c r="C674" s="96" t="s">
        <v>1683</v>
      </c>
      <c r="D674" s="97" t="s">
        <v>1684</v>
      </c>
      <c r="E674" s="98" t="s">
        <v>187</v>
      </c>
      <c r="F674" s="99">
        <v>41382</v>
      </c>
      <c r="G674" s="190">
        <v>500</v>
      </c>
      <c r="H674" s="29" t="s">
        <v>56</v>
      </c>
      <c r="I674" s="90" t="s">
        <v>777</v>
      </c>
      <c r="J674" s="98" t="s">
        <v>213</v>
      </c>
      <c r="K674" s="45" t="s">
        <v>27</v>
      </c>
      <c r="L674" s="36" t="s">
        <v>93</v>
      </c>
      <c r="M674" s="106" t="s">
        <v>2192</v>
      </c>
      <c r="N674" s="32"/>
      <c r="O674" s="21"/>
      <c r="P674" s="51"/>
      <c r="Q674" s="34"/>
      <c r="R674" s="34"/>
      <c r="S674" s="34"/>
      <c r="T674" s="34"/>
      <c r="U674" s="34"/>
      <c r="V674" s="34"/>
      <c r="W674" s="34"/>
      <c r="X674" s="34"/>
      <c r="Y674" s="34"/>
      <c r="Z674" s="34"/>
      <c r="AA674" s="71">
        <v>45577</v>
      </c>
      <c r="AB674" s="20" t="s">
        <v>1338</v>
      </c>
      <c r="AC674" s="21" t="s">
        <v>881</v>
      </c>
      <c r="AD674" s="35" t="s">
        <v>2293</v>
      </c>
      <c r="AE674" s="64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3"/>
      <c r="AQ674" s="23"/>
      <c r="AR674" s="23"/>
      <c r="AS674" s="23"/>
      <c r="AT674" s="23"/>
      <c r="AU674" s="23"/>
      <c r="AV674" s="23"/>
      <c r="AW674" s="23"/>
      <c r="AX674" s="23"/>
      <c r="AY674" s="23"/>
      <c r="AZ674" s="23"/>
      <c r="BA674" s="24"/>
      <c r="BB674" s="24"/>
      <c r="BC674" s="24"/>
      <c r="BD674" s="24"/>
      <c r="BE674" s="24"/>
      <c r="BF674" s="24"/>
      <c r="BG674" s="24"/>
      <c r="BH674" s="24"/>
      <c r="BI674" s="24"/>
      <c r="BJ674" s="24"/>
      <c r="BK674" s="24"/>
      <c r="BL674" s="25"/>
      <c r="BM674" s="25"/>
      <c r="BN674" s="25"/>
      <c r="BO674" s="25"/>
      <c r="BP674" s="25"/>
      <c r="BQ674" s="25"/>
      <c r="BR674" s="25"/>
      <c r="BS674" s="25"/>
      <c r="BT674" s="25"/>
      <c r="BU674" s="25"/>
      <c r="BV674" s="25"/>
    </row>
    <row r="675" spans="1:74" ht="12" customHeight="1" x14ac:dyDescent="0.25">
      <c r="A675" s="27"/>
      <c r="B675" s="43" t="s">
        <v>331</v>
      </c>
      <c r="C675" s="87" t="s">
        <v>1610</v>
      </c>
      <c r="D675" s="88" t="s">
        <v>1611</v>
      </c>
      <c r="E675" s="88" t="s">
        <v>168</v>
      </c>
      <c r="F675" s="89">
        <v>41170</v>
      </c>
      <c r="G675" s="189">
        <v>500</v>
      </c>
      <c r="H675" s="29" t="s">
        <v>59</v>
      </c>
      <c r="I675" s="90" t="s">
        <v>777</v>
      </c>
      <c r="J675" s="88" t="s">
        <v>213</v>
      </c>
      <c r="K675" s="44" t="s">
        <v>27</v>
      </c>
      <c r="L675" s="36" t="s">
        <v>93</v>
      </c>
      <c r="M675" s="106" t="s">
        <v>2193</v>
      </c>
      <c r="N675" s="32"/>
      <c r="O675" s="30"/>
      <c r="P675" s="33"/>
      <c r="Q675" s="34"/>
      <c r="R675" s="34"/>
      <c r="S675" s="34"/>
      <c r="T675" s="34"/>
      <c r="U675" s="34"/>
      <c r="V675" s="34"/>
      <c r="W675" s="34"/>
      <c r="X675" s="34"/>
      <c r="Y675" s="34"/>
      <c r="Z675" s="34"/>
      <c r="AA675" s="71">
        <v>45577</v>
      </c>
      <c r="AB675" s="20" t="s">
        <v>1338</v>
      </c>
      <c r="AC675" s="21" t="s">
        <v>881</v>
      </c>
      <c r="AD675" s="35" t="s">
        <v>2293</v>
      </c>
      <c r="AE675" s="64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</row>
    <row r="676" spans="1:74" ht="12" customHeight="1" x14ac:dyDescent="0.25">
      <c r="A676" s="27"/>
      <c r="B676" s="43" t="s">
        <v>331</v>
      </c>
      <c r="C676" s="87" t="s">
        <v>1581</v>
      </c>
      <c r="D676" s="88" t="s">
        <v>1480</v>
      </c>
      <c r="E676" s="88" t="s">
        <v>1582</v>
      </c>
      <c r="F676" s="89">
        <v>41130</v>
      </c>
      <c r="G676" s="189">
        <v>500</v>
      </c>
      <c r="H676" s="29" t="s">
        <v>59</v>
      </c>
      <c r="I676" s="90" t="s">
        <v>803</v>
      </c>
      <c r="J676" s="88" t="s">
        <v>137</v>
      </c>
      <c r="K676" s="44" t="s">
        <v>27</v>
      </c>
      <c r="L676" s="36" t="s">
        <v>93</v>
      </c>
      <c r="M676" s="106" t="s">
        <v>2194</v>
      </c>
      <c r="N676" s="32"/>
      <c r="O676" s="37"/>
      <c r="P676" s="33"/>
      <c r="Q676" s="34"/>
      <c r="R676" s="34"/>
      <c r="S676" s="34"/>
      <c r="T676" s="34"/>
      <c r="U676" s="34"/>
      <c r="V676" s="34"/>
      <c r="W676" s="34"/>
      <c r="X676" s="34"/>
      <c r="Y676" s="34"/>
      <c r="Z676" s="34"/>
      <c r="AA676" s="71">
        <v>45577</v>
      </c>
      <c r="AB676" s="20" t="s">
        <v>1338</v>
      </c>
      <c r="AC676" s="21" t="s">
        <v>881</v>
      </c>
      <c r="AD676" s="35" t="s">
        <v>2293</v>
      </c>
      <c r="AE676" s="64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3"/>
      <c r="AQ676" s="23"/>
      <c r="AR676" s="23"/>
      <c r="AS676" s="23"/>
      <c r="AT676" s="23"/>
      <c r="AU676" s="23"/>
      <c r="AV676" s="23"/>
      <c r="AW676" s="23"/>
      <c r="AX676" s="23"/>
      <c r="AY676" s="23"/>
      <c r="AZ676" s="23"/>
      <c r="BA676" s="24"/>
      <c r="BB676" s="24"/>
      <c r="BC676" s="24"/>
      <c r="BD676" s="24"/>
      <c r="BE676" s="24"/>
      <c r="BF676" s="24"/>
      <c r="BG676" s="24"/>
      <c r="BH676" s="24"/>
      <c r="BI676" s="24"/>
      <c r="BJ676" s="24"/>
      <c r="BK676" s="24"/>
      <c r="BL676" s="25"/>
      <c r="BM676" s="25"/>
      <c r="BN676" s="25"/>
      <c r="BO676" s="25"/>
      <c r="BP676" s="25"/>
      <c r="BQ676" s="25"/>
      <c r="BR676" s="25"/>
      <c r="BS676" s="25"/>
      <c r="BT676" s="25"/>
      <c r="BU676" s="25"/>
      <c r="BV676" s="25"/>
    </row>
    <row r="677" spans="1:74" ht="12" customHeight="1" x14ac:dyDescent="0.25">
      <c r="A677" s="27"/>
      <c r="B677" s="43" t="s">
        <v>331</v>
      </c>
      <c r="C677" s="87" t="s">
        <v>1570</v>
      </c>
      <c r="D677" s="88" t="s">
        <v>173</v>
      </c>
      <c r="E677" s="88" t="s">
        <v>1111</v>
      </c>
      <c r="F677" s="89">
        <v>41088</v>
      </c>
      <c r="G677" s="189">
        <v>500</v>
      </c>
      <c r="H677" s="29" t="s">
        <v>59</v>
      </c>
      <c r="I677" s="90" t="s">
        <v>782</v>
      </c>
      <c r="J677" s="88" t="s">
        <v>445</v>
      </c>
      <c r="K677" s="21" t="s">
        <v>27</v>
      </c>
      <c r="L677" s="36" t="s">
        <v>93</v>
      </c>
      <c r="M677" s="106" t="s">
        <v>2195</v>
      </c>
      <c r="N677" s="32"/>
      <c r="O677" s="31"/>
      <c r="P677" s="33"/>
      <c r="Q677" s="34"/>
      <c r="R677" s="34"/>
      <c r="S677" s="34"/>
      <c r="T677" s="34"/>
      <c r="U677" s="34"/>
      <c r="V677" s="34"/>
      <c r="W677" s="34"/>
      <c r="X677" s="34"/>
      <c r="Y677" s="34"/>
      <c r="Z677" s="34"/>
      <c r="AA677" s="71">
        <v>45577</v>
      </c>
      <c r="AB677" s="20" t="s">
        <v>1338</v>
      </c>
      <c r="AC677" s="21" t="s">
        <v>881</v>
      </c>
      <c r="AD677" s="35" t="s">
        <v>2293</v>
      </c>
      <c r="AE677" s="64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3"/>
      <c r="AQ677" s="23"/>
      <c r="AR677" s="23"/>
      <c r="AS677" s="23"/>
      <c r="AT677" s="23"/>
      <c r="AU677" s="23"/>
      <c r="AV677" s="23"/>
      <c r="AW677" s="23"/>
      <c r="AX677" s="23"/>
      <c r="AY677" s="23"/>
      <c r="AZ677" s="23"/>
      <c r="BA677" s="24"/>
      <c r="BB677" s="24"/>
      <c r="BC677" s="24"/>
      <c r="BD677" s="24"/>
      <c r="BE677" s="24"/>
      <c r="BF677" s="24"/>
      <c r="BG677" s="24"/>
      <c r="BH677" s="24"/>
      <c r="BI677" s="24"/>
      <c r="BJ677" s="24"/>
      <c r="BK677" s="24"/>
      <c r="BL677" s="25"/>
      <c r="BM677" s="25"/>
      <c r="BN677" s="25"/>
      <c r="BO677" s="25"/>
      <c r="BP677" s="25"/>
      <c r="BQ677" s="25"/>
      <c r="BR677" s="25"/>
      <c r="BS677" s="25"/>
      <c r="BT677" s="25"/>
      <c r="BU677" s="25"/>
      <c r="BV677" s="25"/>
    </row>
    <row r="678" spans="1:74" ht="12" customHeight="1" x14ac:dyDescent="0.25">
      <c r="A678" s="27"/>
      <c r="B678" s="43" t="s">
        <v>331</v>
      </c>
      <c r="C678" s="87" t="s">
        <v>1657</v>
      </c>
      <c r="D678" s="88" t="s">
        <v>1658</v>
      </c>
      <c r="E678" s="88" t="s">
        <v>248</v>
      </c>
      <c r="F678" s="89">
        <v>41087</v>
      </c>
      <c r="G678" s="189">
        <v>500</v>
      </c>
      <c r="H678" s="29" t="s">
        <v>59</v>
      </c>
      <c r="I678" s="90" t="s">
        <v>801</v>
      </c>
      <c r="J678" s="88" t="s">
        <v>255</v>
      </c>
      <c r="K678" s="44" t="s">
        <v>27</v>
      </c>
      <c r="L678" s="36" t="s">
        <v>93</v>
      </c>
      <c r="M678" s="106" t="s">
        <v>2196</v>
      </c>
      <c r="N678" s="32"/>
      <c r="O678" s="30"/>
      <c r="P678" s="33"/>
      <c r="Q678" s="34"/>
      <c r="R678" s="34"/>
      <c r="S678" s="34"/>
      <c r="T678" s="34"/>
      <c r="U678" s="34"/>
      <c r="V678" s="34"/>
      <c r="W678" s="34"/>
      <c r="X678" s="34"/>
      <c r="Y678" s="34"/>
      <c r="Z678" s="34"/>
      <c r="AA678" s="71">
        <v>45577</v>
      </c>
      <c r="AB678" s="20" t="s">
        <v>1338</v>
      </c>
      <c r="AC678" s="21" t="s">
        <v>881</v>
      </c>
      <c r="AD678" s="35" t="s">
        <v>2293</v>
      </c>
      <c r="AE678" s="64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3"/>
      <c r="AQ678" s="23"/>
      <c r="AR678" s="23"/>
      <c r="AS678" s="23"/>
      <c r="AT678" s="23"/>
      <c r="AU678" s="23"/>
      <c r="AV678" s="23"/>
      <c r="AW678" s="23"/>
      <c r="AX678" s="23"/>
      <c r="AY678" s="23"/>
      <c r="AZ678" s="23"/>
      <c r="BA678" s="24"/>
      <c r="BB678" s="24"/>
      <c r="BC678" s="24"/>
      <c r="BD678" s="24"/>
      <c r="BE678" s="24"/>
      <c r="BF678" s="24"/>
      <c r="BG678" s="24"/>
      <c r="BH678" s="24"/>
      <c r="BI678" s="24"/>
      <c r="BJ678" s="24"/>
      <c r="BK678" s="24"/>
      <c r="BL678" s="25"/>
      <c r="BM678" s="25"/>
      <c r="BN678" s="25"/>
      <c r="BO678" s="25"/>
      <c r="BP678" s="25"/>
      <c r="BQ678" s="25"/>
      <c r="BR678" s="25"/>
      <c r="BS678" s="25"/>
      <c r="BT678" s="25"/>
      <c r="BU678" s="25"/>
      <c r="BV678" s="25"/>
    </row>
    <row r="679" spans="1:74" ht="12" customHeight="1" x14ac:dyDescent="0.25">
      <c r="A679" s="27"/>
      <c r="B679" s="43" t="s">
        <v>331</v>
      </c>
      <c r="C679" s="87" t="s">
        <v>1620</v>
      </c>
      <c r="D679" s="88" t="s">
        <v>279</v>
      </c>
      <c r="E679" s="88" t="s">
        <v>734</v>
      </c>
      <c r="F679" s="89">
        <v>41039</v>
      </c>
      <c r="G679" s="189">
        <v>500</v>
      </c>
      <c r="H679" s="29" t="s">
        <v>59</v>
      </c>
      <c r="I679" s="90" t="s">
        <v>1621</v>
      </c>
      <c r="J679" s="88" t="s">
        <v>1622</v>
      </c>
      <c r="K679" s="21" t="s">
        <v>27</v>
      </c>
      <c r="L679" s="36" t="s">
        <v>93</v>
      </c>
      <c r="M679" s="106" t="s">
        <v>2197</v>
      </c>
      <c r="N679" s="32"/>
      <c r="O679" s="31"/>
      <c r="P679" s="33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71">
        <v>45577</v>
      </c>
      <c r="AB679" s="20" t="s">
        <v>1338</v>
      </c>
      <c r="AC679" s="21" t="s">
        <v>881</v>
      </c>
      <c r="AD679" s="35" t="s">
        <v>2293</v>
      </c>
      <c r="AE679" s="64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</row>
    <row r="680" spans="1:74" ht="12" customHeight="1" x14ac:dyDescent="0.25">
      <c r="A680" s="27"/>
      <c r="B680" s="43" t="s">
        <v>331</v>
      </c>
      <c r="C680" s="87" t="s">
        <v>1606</v>
      </c>
      <c r="D680" s="88" t="s">
        <v>1607</v>
      </c>
      <c r="E680" s="88" t="s">
        <v>1608</v>
      </c>
      <c r="F680" s="89">
        <v>41034</v>
      </c>
      <c r="G680" s="189">
        <v>500</v>
      </c>
      <c r="H680" s="29" t="s">
        <v>59</v>
      </c>
      <c r="I680" s="90" t="s">
        <v>781</v>
      </c>
      <c r="J680" s="88" t="s">
        <v>75</v>
      </c>
      <c r="K680" s="44" t="s">
        <v>27</v>
      </c>
      <c r="L680" s="36" t="s">
        <v>93</v>
      </c>
      <c r="M680" s="106" t="s">
        <v>2198</v>
      </c>
      <c r="N680" s="32"/>
      <c r="O680" s="30"/>
      <c r="P680" s="33"/>
      <c r="Q680" s="34"/>
      <c r="R680" s="34"/>
      <c r="S680" s="34"/>
      <c r="T680" s="34"/>
      <c r="U680" s="34"/>
      <c r="V680" s="34"/>
      <c r="W680" s="34"/>
      <c r="X680" s="34"/>
      <c r="Y680" s="34"/>
      <c r="Z680" s="34"/>
      <c r="AA680" s="71">
        <v>45577</v>
      </c>
      <c r="AB680" s="20" t="s">
        <v>1338</v>
      </c>
      <c r="AC680" s="21" t="s">
        <v>881</v>
      </c>
      <c r="AD680" s="35" t="s">
        <v>2293</v>
      </c>
      <c r="AE680" s="64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3"/>
      <c r="AQ680" s="23"/>
      <c r="AR680" s="23"/>
      <c r="AS680" s="23"/>
      <c r="AT680" s="23"/>
      <c r="AU680" s="23"/>
      <c r="AV680" s="23"/>
      <c r="AW680" s="23"/>
      <c r="AX680" s="23"/>
      <c r="AY680" s="23"/>
      <c r="AZ680" s="23"/>
      <c r="BA680" s="24"/>
      <c r="BB680" s="24"/>
      <c r="BC680" s="24"/>
      <c r="BD680" s="24"/>
      <c r="BE680" s="24"/>
      <c r="BF680" s="24"/>
      <c r="BG680" s="24"/>
      <c r="BH680" s="24"/>
      <c r="BI680" s="24"/>
      <c r="BJ680" s="24"/>
      <c r="BK680" s="24"/>
      <c r="BL680" s="25"/>
      <c r="BM680" s="25"/>
      <c r="BN680" s="25"/>
      <c r="BO680" s="25"/>
      <c r="BP680" s="25"/>
      <c r="BQ680" s="25"/>
      <c r="BR680" s="25"/>
      <c r="BS680" s="25"/>
      <c r="BT680" s="25"/>
      <c r="BU680" s="25"/>
      <c r="BV680" s="25"/>
    </row>
    <row r="681" spans="1:74" ht="12" customHeight="1" x14ac:dyDescent="0.25">
      <c r="A681" s="27"/>
      <c r="B681" s="43" t="s">
        <v>331</v>
      </c>
      <c r="C681" s="87" t="s">
        <v>1685</v>
      </c>
      <c r="D681" s="88" t="s">
        <v>1686</v>
      </c>
      <c r="E681" s="88" t="s">
        <v>1687</v>
      </c>
      <c r="F681" s="89">
        <v>41030</v>
      </c>
      <c r="G681" s="189">
        <v>500</v>
      </c>
      <c r="H681" s="29" t="s">
        <v>59</v>
      </c>
      <c r="I681" s="90" t="s">
        <v>816</v>
      </c>
      <c r="J681" s="88" t="s">
        <v>79</v>
      </c>
      <c r="K681" s="21" t="s">
        <v>27</v>
      </c>
      <c r="L681" s="36" t="s">
        <v>93</v>
      </c>
      <c r="M681" s="106" t="s">
        <v>2199</v>
      </c>
      <c r="N681" s="32"/>
      <c r="O681" s="31"/>
      <c r="P681" s="33"/>
      <c r="Q681" s="34"/>
      <c r="R681" s="34"/>
      <c r="S681" s="34"/>
      <c r="T681" s="34"/>
      <c r="U681" s="34"/>
      <c r="V681" s="34"/>
      <c r="W681" s="34"/>
      <c r="X681" s="34"/>
      <c r="Y681" s="34"/>
      <c r="Z681" s="34"/>
      <c r="AA681" s="71">
        <v>45577</v>
      </c>
      <c r="AB681" s="20" t="s">
        <v>1338</v>
      </c>
      <c r="AC681" s="21" t="s">
        <v>881</v>
      </c>
      <c r="AD681" s="35" t="s">
        <v>2293</v>
      </c>
      <c r="AE681" s="64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3"/>
      <c r="AQ681" s="23"/>
      <c r="AR681" s="23"/>
      <c r="AS681" s="23"/>
      <c r="AT681" s="23"/>
      <c r="AU681" s="23"/>
      <c r="AV681" s="23"/>
      <c r="AW681" s="23"/>
      <c r="AX681" s="23"/>
      <c r="AY681" s="23"/>
      <c r="AZ681" s="23"/>
      <c r="BA681" s="24"/>
      <c r="BB681" s="24"/>
      <c r="BC681" s="24"/>
      <c r="BD681" s="24"/>
      <c r="BE681" s="24"/>
      <c r="BF681" s="24"/>
      <c r="BG681" s="24"/>
      <c r="BH681" s="24"/>
      <c r="BI681" s="24"/>
      <c r="BJ681" s="24"/>
      <c r="BK681" s="24"/>
      <c r="BL681" s="25"/>
      <c r="BM681" s="25"/>
      <c r="BN681" s="25"/>
      <c r="BO681" s="25"/>
      <c r="BP681" s="25"/>
      <c r="BQ681" s="25"/>
      <c r="BR681" s="25"/>
      <c r="BS681" s="25"/>
      <c r="BT681" s="25"/>
      <c r="BU681" s="25"/>
      <c r="BV681" s="25"/>
    </row>
    <row r="682" spans="1:74" ht="12" customHeight="1" x14ac:dyDescent="0.25">
      <c r="A682" s="27"/>
      <c r="B682" s="43" t="s">
        <v>331</v>
      </c>
      <c r="C682" s="87" t="s">
        <v>1639</v>
      </c>
      <c r="D682" s="88" t="s">
        <v>1640</v>
      </c>
      <c r="E682" s="88" t="s">
        <v>313</v>
      </c>
      <c r="F682" s="89">
        <v>41020</v>
      </c>
      <c r="G682" s="189">
        <v>500</v>
      </c>
      <c r="H682" s="29" t="s">
        <v>59</v>
      </c>
      <c r="I682" s="90" t="s">
        <v>777</v>
      </c>
      <c r="J682" s="88" t="s">
        <v>213</v>
      </c>
      <c r="K682" s="21" t="s">
        <v>27</v>
      </c>
      <c r="L682" s="36" t="s">
        <v>93</v>
      </c>
      <c r="M682" s="106" t="s">
        <v>2200</v>
      </c>
      <c r="N682" s="32"/>
      <c r="O682" s="31"/>
      <c r="P682" s="33"/>
      <c r="Q682" s="34"/>
      <c r="R682" s="34"/>
      <c r="S682" s="34"/>
      <c r="T682" s="34"/>
      <c r="U682" s="34"/>
      <c r="V682" s="34"/>
      <c r="W682" s="34"/>
      <c r="X682" s="34"/>
      <c r="Y682" s="34"/>
      <c r="Z682" s="34"/>
      <c r="AA682" s="71">
        <v>45577</v>
      </c>
      <c r="AB682" s="20" t="s">
        <v>1338</v>
      </c>
      <c r="AC682" s="21" t="s">
        <v>881</v>
      </c>
      <c r="AD682" s="35" t="s">
        <v>2293</v>
      </c>
      <c r="AE682" s="64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3"/>
      <c r="AQ682" s="23"/>
      <c r="AR682" s="23"/>
      <c r="AS682" s="23"/>
      <c r="AT682" s="23"/>
      <c r="AU682" s="23"/>
      <c r="AV682" s="23"/>
      <c r="AW682" s="23"/>
      <c r="AX682" s="23"/>
      <c r="AY682" s="23"/>
      <c r="AZ682" s="23"/>
      <c r="BA682" s="24"/>
      <c r="BB682" s="24"/>
      <c r="BC682" s="24"/>
      <c r="BD682" s="24"/>
      <c r="BE682" s="24"/>
      <c r="BF682" s="24"/>
      <c r="BG682" s="24"/>
      <c r="BH682" s="24"/>
      <c r="BI682" s="24"/>
      <c r="BJ682" s="24"/>
      <c r="BK682" s="24"/>
      <c r="BL682" s="25"/>
      <c r="BM682" s="25"/>
      <c r="BN682" s="25"/>
      <c r="BO682" s="25"/>
      <c r="BP682" s="25"/>
      <c r="BQ682" s="25"/>
      <c r="BR682" s="25"/>
      <c r="BS682" s="25"/>
      <c r="BT682" s="25"/>
      <c r="BU682" s="25"/>
      <c r="BV682" s="25"/>
    </row>
    <row r="683" spans="1:74" ht="12" customHeight="1" x14ac:dyDescent="0.25">
      <c r="A683" s="27"/>
      <c r="B683" s="43" t="s">
        <v>331</v>
      </c>
      <c r="C683" s="96" t="s">
        <v>1601</v>
      </c>
      <c r="D683" s="97" t="s">
        <v>1602</v>
      </c>
      <c r="E683" s="98" t="s">
        <v>144</v>
      </c>
      <c r="F683" s="99">
        <v>40975</v>
      </c>
      <c r="G683" s="190">
        <v>500</v>
      </c>
      <c r="H683" s="29" t="s">
        <v>59</v>
      </c>
      <c r="I683" s="95" t="s">
        <v>767</v>
      </c>
      <c r="J683" s="98" t="s">
        <v>268</v>
      </c>
      <c r="K683" s="45" t="s">
        <v>27</v>
      </c>
      <c r="L683" s="36" t="s">
        <v>93</v>
      </c>
      <c r="M683" s="106" t="s">
        <v>2201</v>
      </c>
      <c r="N683" s="32"/>
      <c r="O683" s="37"/>
      <c r="P683" s="33"/>
      <c r="Q683" s="34"/>
      <c r="R683" s="34"/>
      <c r="S683" s="34"/>
      <c r="T683" s="34"/>
      <c r="U683" s="34"/>
      <c r="V683" s="34"/>
      <c r="W683" s="34"/>
      <c r="X683" s="34"/>
      <c r="Y683" s="34"/>
      <c r="Z683" s="34"/>
      <c r="AA683" s="71">
        <v>45577</v>
      </c>
      <c r="AB683" s="20" t="s">
        <v>1338</v>
      </c>
      <c r="AC683" s="21" t="s">
        <v>881</v>
      </c>
      <c r="AD683" s="35" t="s">
        <v>2293</v>
      </c>
      <c r="AE683" s="64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4"/>
      <c r="BB683" s="24"/>
      <c r="BC683" s="24"/>
      <c r="BD683" s="24"/>
      <c r="BE683" s="24"/>
      <c r="BF683" s="24"/>
      <c r="BG683" s="24"/>
      <c r="BH683" s="24"/>
      <c r="BI683" s="24"/>
      <c r="BJ683" s="24"/>
      <c r="BK683" s="24"/>
      <c r="BL683" s="25"/>
      <c r="BM683" s="25"/>
      <c r="BN683" s="25"/>
      <c r="BO683" s="25"/>
      <c r="BP683" s="25"/>
      <c r="BQ683" s="25"/>
      <c r="BR683" s="25"/>
      <c r="BS683" s="25"/>
      <c r="BT683" s="25"/>
      <c r="BU683" s="25"/>
      <c r="BV683" s="25"/>
    </row>
    <row r="684" spans="1:74" ht="12" customHeight="1" x14ac:dyDescent="0.25">
      <c r="A684" s="27"/>
      <c r="B684" s="43" t="s">
        <v>331</v>
      </c>
      <c r="C684" s="87" t="s">
        <v>1665</v>
      </c>
      <c r="D684" s="88" t="s">
        <v>1527</v>
      </c>
      <c r="E684" s="88" t="s">
        <v>152</v>
      </c>
      <c r="F684" s="89">
        <v>40966</v>
      </c>
      <c r="G684" s="189">
        <v>500</v>
      </c>
      <c r="H684" s="29" t="s">
        <v>59</v>
      </c>
      <c r="I684" s="90" t="s">
        <v>782</v>
      </c>
      <c r="J684" s="88" t="s">
        <v>445</v>
      </c>
      <c r="K684" s="21" t="s">
        <v>27</v>
      </c>
      <c r="L684" s="36" t="s">
        <v>93</v>
      </c>
      <c r="M684" s="106" t="s">
        <v>2202</v>
      </c>
      <c r="N684" s="32"/>
      <c r="O684" s="31"/>
      <c r="P684" s="33"/>
      <c r="Q684" s="34"/>
      <c r="R684" s="34"/>
      <c r="S684" s="34"/>
      <c r="T684" s="34"/>
      <c r="U684" s="34"/>
      <c r="V684" s="34"/>
      <c r="W684" s="34"/>
      <c r="X684" s="34"/>
      <c r="Y684" s="34"/>
      <c r="Z684" s="34"/>
      <c r="AA684" s="71">
        <v>45577</v>
      </c>
      <c r="AB684" s="20" t="s">
        <v>1338</v>
      </c>
      <c r="AC684" s="21" t="s">
        <v>881</v>
      </c>
      <c r="AD684" s="35" t="s">
        <v>2293</v>
      </c>
      <c r="AE684" s="64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3"/>
      <c r="AQ684" s="23"/>
      <c r="AR684" s="23"/>
      <c r="AS684" s="23"/>
      <c r="AT684" s="23"/>
      <c r="AU684" s="23"/>
      <c r="AV684" s="23"/>
      <c r="AW684" s="23"/>
      <c r="AX684" s="23"/>
      <c r="AY684" s="23"/>
      <c r="AZ684" s="23"/>
      <c r="BA684" s="24"/>
      <c r="BB684" s="24"/>
      <c r="BC684" s="24"/>
      <c r="BD684" s="24"/>
      <c r="BE684" s="24"/>
      <c r="BF684" s="24"/>
      <c r="BG684" s="24"/>
      <c r="BH684" s="24"/>
      <c r="BI684" s="24"/>
      <c r="BJ684" s="24"/>
      <c r="BK684" s="24"/>
      <c r="BL684" s="25"/>
      <c r="BM684" s="25"/>
      <c r="BN684" s="25"/>
      <c r="BO684" s="25"/>
      <c r="BP684" s="25"/>
      <c r="BQ684" s="25"/>
      <c r="BR684" s="25"/>
      <c r="BS684" s="25"/>
      <c r="BT684" s="25"/>
      <c r="BU684" s="25"/>
      <c r="BV684" s="25"/>
    </row>
    <row r="685" spans="1:74" ht="12" customHeight="1" x14ac:dyDescent="0.25">
      <c r="A685" s="27"/>
      <c r="B685" s="43" t="s">
        <v>331</v>
      </c>
      <c r="C685" s="87" t="s">
        <v>1623</v>
      </c>
      <c r="D685" s="88" t="s">
        <v>1624</v>
      </c>
      <c r="E685" s="88" t="s">
        <v>1625</v>
      </c>
      <c r="F685" s="89">
        <v>40923</v>
      </c>
      <c r="G685" s="189">
        <v>500</v>
      </c>
      <c r="H685" s="29" t="s">
        <v>59</v>
      </c>
      <c r="I685" s="90" t="s">
        <v>787</v>
      </c>
      <c r="J685" s="88" t="s">
        <v>822</v>
      </c>
      <c r="K685" s="21" t="s">
        <v>27</v>
      </c>
      <c r="L685" s="36" t="s">
        <v>93</v>
      </c>
      <c r="M685" s="106" t="s">
        <v>2203</v>
      </c>
      <c r="N685" s="32"/>
      <c r="O685" s="31"/>
      <c r="P685" s="33"/>
      <c r="Q685" s="34"/>
      <c r="R685" s="34"/>
      <c r="S685" s="34"/>
      <c r="T685" s="34"/>
      <c r="U685" s="34"/>
      <c r="V685" s="34"/>
      <c r="W685" s="34"/>
      <c r="X685" s="34"/>
      <c r="Y685" s="34"/>
      <c r="Z685" s="34"/>
      <c r="AA685" s="71">
        <v>45577</v>
      </c>
      <c r="AB685" s="20" t="s">
        <v>1338</v>
      </c>
      <c r="AC685" s="21" t="s">
        <v>881</v>
      </c>
      <c r="AD685" s="35" t="s">
        <v>2293</v>
      </c>
      <c r="AE685" s="64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4"/>
      <c r="BB685" s="24"/>
      <c r="BC685" s="24"/>
      <c r="BD685" s="24"/>
      <c r="BE685" s="24"/>
      <c r="BF685" s="24"/>
      <c r="BG685" s="24"/>
      <c r="BH685" s="24"/>
      <c r="BI685" s="24"/>
      <c r="BJ685" s="24"/>
      <c r="BK685" s="24"/>
      <c r="BL685" s="25"/>
      <c r="BM685" s="25"/>
      <c r="BN685" s="25"/>
      <c r="BO685" s="25"/>
      <c r="BP685" s="25"/>
      <c r="BQ685" s="25"/>
      <c r="BR685" s="25"/>
      <c r="BS685" s="25"/>
      <c r="BT685" s="25"/>
      <c r="BU685" s="25"/>
      <c r="BV685" s="25"/>
    </row>
    <row r="686" spans="1:74" ht="12" customHeight="1" x14ac:dyDescent="0.25">
      <c r="A686" s="27"/>
      <c r="B686" s="43" t="s">
        <v>413</v>
      </c>
      <c r="C686" s="87" t="s">
        <v>1174</v>
      </c>
      <c r="D686" s="88" t="s">
        <v>1175</v>
      </c>
      <c r="E686" s="88" t="s">
        <v>226</v>
      </c>
      <c r="F686" s="89">
        <v>41805</v>
      </c>
      <c r="G686" s="29">
        <v>736</v>
      </c>
      <c r="H686" s="29" t="s">
        <v>416</v>
      </c>
      <c r="I686" s="90" t="s">
        <v>781</v>
      </c>
      <c r="J686" s="88" t="s">
        <v>75</v>
      </c>
      <c r="K686" s="21" t="s">
        <v>27</v>
      </c>
      <c r="L686" s="36" t="s">
        <v>35</v>
      </c>
      <c r="M686" s="106"/>
      <c r="N686" s="32">
        <v>11</v>
      </c>
      <c r="O686" s="31"/>
      <c r="P686" s="33"/>
      <c r="Q686" s="34">
        <f t="shared" ref="Q686:Y689" si="182">MOD(AF686+AQ686+BB686+BM686+ROUND((AG686+AR686+BC686+BN686-R686)/100,),100)</f>
        <v>0</v>
      </c>
      <c r="R686" s="34">
        <f t="shared" si="182"/>
        <v>0</v>
      </c>
      <c r="S686" s="34">
        <f t="shared" si="182"/>
        <v>0</v>
      </c>
      <c r="T686" s="34">
        <f t="shared" si="182"/>
        <v>0</v>
      </c>
      <c r="U686" s="34">
        <f t="shared" si="182"/>
        <v>0</v>
      </c>
      <c r="V686" s="34">
        <f t="shared" si="182"/>
        <v>26</v>
      </c>
      <c r="W686" s="34">
        <f t="shared" si="182"/>
        <v>7</v>
      </c>
      <c r="X686" s="34">
        <f t="shared" si="182"/>
        <v>0</v>
      </c>
      <c r="Y686" s="34">
        <f t="shared" si="182"/>
        <v>0</v>
      </c>
      <c r="Z686" s="34"/>
      <c r="AA686" s="71">
        <v>45577</v>
      </c>
      <c r="AB686" s="20" t="s">
        <v>869</v>
      </c>
      <c r="AC686" s="21" t="s">
        <v>870</v>
      </c>
      <c r="AD686" s="35" t="s">
        <v>1551</v>
      </c>
      <c r="AE686" s="64"/>
      <c r="AF686" s="22"/>
      <c r="AG686" s="22"/>
      <c r="AH686" s="22"/>
      <c r="AI686" s="22"/>
      <c r="AJ686" s="22"/>
      <c r="AK686" s="22">
        <v>22</v>
      </c>
      <c r="AL686" s="22"/>
      <c r="AM686" s="22"/>
      <c r="AN686" s="22"/>
      <c r="AO686" s="22"/>
      <c r="AP686" s="23"/>
      <c r="AQ686" s="23"/>
      <c r="AR686" s="23"/>
      <c r="AS686" s="23"/>
      <c r="AT686" s="23"/>
      <c r="AU686" s="23"/>
      <c r="AV686" s="23">
        <v>3</v>
      </c>
      <c r="AW686" s="23"/>
      <c r="AX686" s="23"/>
      <c r="AY686" s="23"/>
      <c r="AZ686" s="23"/>
      <c r="BA686" s="24"/>
      <c r="BB686" s="24"/>
      <c r="BC686" s="24"/>
      <c r="BD686" s="24"/>
      <c r="BE686" s="24"/>
      <c r="BF686" s="24"/>
      <c r="BG686" s="24"/>
      <c r="BH686" s="24">
        <v>65</v>
      </c>
      <c r="BI686" s="24"/>
      <c r="BJ686" s="24"/>
      <c r="BK686" s="24"/>
      <c r="BL686" s="25"/>
      <c r="BM686" s="25"/>
      <c r="BN686" s="25"/>
      <c r="BO686" s="25"/>
      <c r="BP686" s="25"/>
      <c r="BQ686" s="25"/>
      <c r="BR686" s="25"/>
      <c r="BS686" s="25">
        <v>42</v>
      </c>
      <c r="BT686" s="25"/>
      <c r="BU686" s="25"/>
      <c r="BV686" s="25"/>
    </row>
    <row r="687" spans="1:74" ht="12" customHeight="1" x14ac:dyDescent="0.25">
      <c r="A687" s="27"/>
      <c r="B687" s="43" t="s">
        <v>413</v>
      </c>
      <c r="C687" s="87" t="s">
        <v>1176</v>
      </c>
      <c r="D687" s="88" t="s">
        <v>417</v>
      </c>
      <c r="E687" s="88" t="s">
        <v>290</v>
      </c>
      <c r="F687" s="89">
        <v>41877</v>
      </c>
      <c r="G687" s="29">
        <v>728</v>
      </c>
      <c r="H687" s="29" t="s">
        <v>416</v>
      </c>
      <c r="I687" s="90" t="s">
        <v>810</v>
      </c>
      <c r="J687" s="88" t="s">
        <v>145</v>
      </c>
      <c r="K687" s="21" t="s">
        <v>34</v>
      </c>
      <c r="L687" s="36" t="s">
        <v>35</v>
      </c>
      <c r="M687" s="107"/>
      <c r="N687" s="65" t="s">
        <v>1550</v>
      </c>
      <c r="O687" s="31"/>
      <c r="P687" s="33"/>
      <c r="Q687" s="34">
        <f t="shared" si="182"/>
        <v>0</v>
      </c>
      <c r="R687" s="34">
        <f t="shared" si="182"/>
        <v>0</v>
      </c>
      <c r="S687" s="34">
        <f t="shared" si="182"/>
        <v>0</v>
      </c>
      <c r="T687" s="34">
        <f t="shared" si="182"/>
        <v>0</v>
      </c>
      <c r="U687" s="34">
        <f t="shared" si="182"/>
        <v>0</v>
      </c>
      <c r="V687" s="34">
        <f t="shared" si="182"/>
        <v>34</v>
      </c>
      <c r="W687" s="34">
        <f t="shared" si="182"/>
        <v>80</v>
      </c>
      <c r="X687" s="34">
        <f t="shared" si="182"/>
        <v>0</v>
      </c>
      <c r="Y687" s="34">
        <f t="shared" si="182"/>
        <v>0</v>
      </c>
      <c r="Z687" s="34"/>
      <c r="AA687" s="71">
        <v>45577</v>
      </c>
      <c r="AB687" s="20" t="s">
        <v>869</v>
      </c>
      <c r="AC687" s="21" t="s">
        <v>870</v>
      </c>
      <c r="AD687" s="35" t="s">
        <v>1551</v>
      </c>
      <c r="AE687" s="64"/>
      <c r="AF687" s="22"/>
      <c r="AG687" s="22"/>
      <c r="AH687" s="22"/>
      <c r="AI687" s="22"/>
      <c r="AJ687" s="22"/>
      <c r="AK687" s="22"/>
      <c r="AL687" s="22">
        <v>100</v>
      </c>
      <c r="AM687" s="22"/>
      <c r="AN687" s="22"/>
      <c r="AO687" s="22"/>
      <c r="AP687" s="23"/>
      <c r="AQ687" s="23"/>
      <c r="AR687" s="23"/>
      <c r="AS687" s="23"/>
      <c r="AT687" s="23"/>
      <c r="AU687" s="23"/>
      <c r="AV687" s="23">
        <v>5</v>
      </c>
      <c r="AW687" s="23"/>
      <c r="AX687" s="23"/>
      <c r="AY687" s="23"/>
      <c r="AZ687" s="23"/>
      <c r="BA687" s="24"/>
      <c r="BB687" s="24"/>
      <c r="BC687" s="24"/>
      <c r="BD687" s="24"/>
      <c r="BE687" s="24"/>
      <c r="BF687" s="24"/>
      <c r="BG687" s="24"/>
      <c r="BH687" s="24">
        <v>80</v>
      </c>
      <c r="BI687" s="24"/>
      <c r="BJ687" s="24"/>
      <c r="BK687" s="24"/>
      <c r="BL687" s="25"/>
      <c r="BM687" s="25"/>
      <c r="BN687" s="25"/>
      <c r="BO687" s="25"/>
      <c r="BP687" s="25"/>
      <c r="BQ687" s="25"/>
      <c r="BR687" s="25">
        <v>28</v>
      </c>
      <c r="BS687" s="25"/>
      <c r="BT687" s="25"/>
      <c r="BU687" s="25"/>
      <c r="BV687" s="25"/>
    </row>
    <row r="688" spans="1:74" ht="12" customHeight="1" x14ac:dyDescent="0.25">
      <c r="A688" s="27"/>
      <c r="B688" s="43" t="s">
        <v>413</v>
      </c>
      <c r="C688" s="87" t="s">
        <v>753</v>
      </c>
      <c r="D688" s="88" t="s">
        <v>754</v>
      </c>
      <c r="E688" s="88" t="s">
        <v>755</v>
      </c>
      <c r="F688" s="89">
        <v>41723</v>
      </c>
      <c r="G688" s="29">
        <v>713</v>
      </c>
      <c r="H688" s="29" t="s">
        <v>416</v>
      </c>
      <c r="I688" s="90" t="s">
        <v>776</v>
      </c>
      <c r="J688" s="88" t="s">
        <v>218</v>
      </c>
      <c r="K688" s="21" t="s">
        <v>27</v>
      </c>
      <c r="L688" s="36" t="s">
        <v>28</v>
      </c>
      <c r="M688" s="106"/>
      <c r="N688" s="32">
        <v>1</v>
      </c>
      <c r="O688" s="31"/>
      <c r="P688" s="33"/>
      <c r="Q688" s="34">
        <f t="shared" si="182"/>
        <v>0</v>
      </c>
      <c r="R688" s="34">
        <f t="shared" si="182"/>
        <v>0</v>
      </c>
      <c r="S688" s="34">
        <f t="shared" si="182"/>
        <v>0</v>
      </c>
      <c r="T688" s="34">
        <f t="shared" si="182"/>
        <v>0</v>
      </c>
      <c r="U688" s="34">
        <f t="shared" si="182"/>
        <v>0</v>
      </c>
      <c r="V688" s="34">
        <f t="shared" si="182"/>
        <v>17</v>
      </c>
      <c r="W688" s="34">
        <f t="shared" si="182"/>
        <v>92</v>
      </c>
      <c r="X688" s="34">
        <f t="shared" si="182"/>
        <v>0</v>
      </c>
      <c r="Y688" s="34">
        <f t="shared" si="182"/>
        <v>0</v>
      </c>
      <c r="Z688" s="34"/>
      <c r="AA688" s="71">
        <v>45578</v>
      </c>
      <c r="AB688" s="20" t="s">
        <v>1220</v>
      </c>
      <c r="AC688" s="21" t="s">
        <v>869</v>
      </c>
      <c r="AD688" s="35" t="s">
        <v>1442</v>
      </c>
      <c r="AE688" s="64"/>
      <c r="AF688" s="22"/>
      <c r="AG688" s="22"/>
      <c r="AH688" s="22"/>
      <c r="AI688" s="22"/>
      <c r="AJ688" s="22"/>
      <c r="AK688" s="22">
        <v>17</v>
      </c>
      <c r="AL688" s="22"/>
      <c r="AM688" s="22"/>
      <c r="AN688" s="22"/>
      <c r="AO688" s="22"/>
      <c r="AP688" s="23"/>
      <c r="AQ688" s="23"/>
      <c r="AR688" s="23"/>
      <c r="AS688" s="23"/>
      <c r="AT688" s="23"/>
      <c r="AU688" s="23"/>
      <c r="AV688" s="23"/>
      <c r="AW688" s="23">
        <v>42</v>
      </c>
      <c r="AX688" s="23"/>
      <c r="AY688" s="23"/>
      <c r="AZ688" s="23"/>
      <c r="BA688" s="24"/>
      <c r="BB688" s="24"/>
      <c r="BC688" s="24"/>
      <c r="BD688" s="24"/>
      <c r="BE688" s="24"/>
      <c r="BF688" s="24"/>
      <c r="BG688" s="24"/>
      <c r="BH688" s="24">
        <v>25</v>
      </c>
      <c r="BI688" s="24"/>
      <c r="BJ688" s="24"/>
      <c r="BK688" s="24"/>
      <c r="BL688" s="25"/>
      <c r="BM688" s="25"/>
      <c r="BN688" s="25"/>
      <c r="BO688" s="25"/>
      <c r="BP688" s="25"/>
      <c r="BQ688" s="25"/>
      <c r="BR688" s="25"/>
      <c r="BS688" s="25">
        <v>25</v>
      </c>
      <c r="BT688" s="25"/>
      <c r="BU688" s="25"/>
      <c r="BV688" s="25"/>
    </row>
    <row r="689" spans="1:74" ht="12" customHeight="1" x14ac:dyDescent="0.25">
      <c r="A689" s="27"/>
      <c r="B689" s="43" t="s">
        <v>413</v>
      </c>
      <c r="C689" s="87" t="s">
        <v>749</v>
      </c>
      <c r="D689" s="88" t="s">
        <v>750</v>
      </c>
      <c r="E689" s="88" t="s">
        <v>248</v>
      </c>
      <c r="F689" s="89">
        <v>41670</v>
      </c>
      <c r="G689" s="29">
        <v>669</v>
      </c>
      <c r="H689" s="29" t="s">
        <v>416</v>
      </c>
      <c r="I689" s="90" t="s">
        <v>810</v>
      </c>
      <c r="J689" s="88" t="s">
        <v>145</v>
      </c>
      <c r="K689" s="21" t="s">
        <v>34</v>
      </c>
      <c r="L689" s="36" t="s">
        <v>28</v>
      </c>
      <c r="M689" s="106"/>
      <c r="N689" s="32">
        <v>3</v>
      </c>
      <c r="O689" s="31"/>
      <c r="P689" s="33"/>
      <c r="Q689" s="34">
        <f t="shared" si="182"/>
        <v>0</v>
      </c>
      <c r="R689" s="34">
        <f t="shared" si="182"/>
        <v>0</v>
      </c>
      <c r="S689" s="34">
        <f t="shared" si="182"/>
        <v>0</v>
      </c>
      <c r="T689" s="34">
        <f t="shared" si="182"/>
        <v>0</v>
      </c>
      <c r="U689" s="34">
        <f t="shared" si="182"/>
        <v>0</v>
      </c>
      <c r="V689" s="34">
        <f t="shared" si="182"/>
        <v>11</v>
      </c>
      <c r="W689" s="34">
        <f t="shared" si="182"/>
        <v>97</v>
      </c>
      <c r="X689" s="34">
        <f t="shared" si="182"/>
        <v>0</v>
      </c>
      <c r="Y689" s="34">
        <f t="shared" si="182"/>
        <v>0</v>
      </c>
      <c r="Z689" s="34"/>
      <c r="AA689" s="71">
        <v>45578</v>
      </c>
      <c r="AB689" s="20" t="s">
        <v>1220</v>
      </c>
      <c r="AC689" s="21" t="s">
        <v>869</v>
      </c>
      <c r="AD689" s="35" t="s">
        <v>1442</v>
      </c>
      <c r="AE689" s="64"/>
      <c r="AF689" s="22"/>
      <c r="AG689" s="22"/>
      <c r="AH689" s="22"/>
      <c r="AI689" s="22"/>
      <c r="AJ689" s="22"/>
      <c r="AK689" s="22">
        <v>11</v>
      </c>
      <c r="AL689" s="22"/>
      <c r="AM689" s="22"/>
      <c r="AN689" s="22"/>
      <c r="AO689" s="22"/>
      <c r="AP689" s="23"/>
      <c r="AQ689" s="23"/>
      <c r="AR689" s="23"/>
      <c r="AS689" s="23"/>
      <c r="AT689" s="23"/>
      <c r="AU689" s="23"/>
      <c r="AV689" s="23"/>
      <c r="AW689" s="23">
        <v>32</v>
      </c>
      <c r="AX689" s="23"/>
      <c r="AY689" s="23"/>
      <c r="AZ689" s="23"/>
      <c r="BA689" s="24"/>
      <c r="BB689" s="24"/>
      <c r="BC689" s="24"/>
      <c r="BD689" s="24"/>
      <c r="BE689" s="24"/>
      <c r="BF689" s="24"/>
      <c r="BG689" s="24"/>
      <c r="BH689" s="24">
        <v>37</v>
      </c>
      <c r="BI689" s="24"/>
      <c r="BJ689" s="24"/>
      <c r="BK689" s="24"/>
      <c r="BL689" s="25"/>
      <c r="BM689" s="25"/>
      <c r="BN689" s="25"/>
      <c r="BO689" s="25"/>
      <c r="BP689" s="25"/>
      <c r="BQ689" s="25"/>
      <c r="BR689" s="25"/>
      <c r="BS689" s="25">
        <v>28</v>
      </c>
      <c r="BT689" s="25"/>
      <c r="BU689" s="25"/>
      <c r="BV689" s="25"/>
    </row>
    <row r="690" spans="1:74" ht="12" customHeight="1" x14ac:dyDescent="0.25">
      <c r="A690" s="27"/>
      <c r="B690" s="43" t="s">
        <v>413</v>
      </c>
      <c r="C690" s="87" t="s">
        <v>1498</v>
      </c>
      <c r="D690" s="88" t="s">
        <v>1499</v>
      </c>
      <c r="E690" s="88" t="s">
        <v>83</v>
      </c>
      <c r="F690" s="89">
        <v>42066</v>
      </c>
      <c r="G690" s="189">
        <v>604</v>
      </c>
      <c r="H690" s="29" t="s">
        <v>66</v>
      </c>
      <c r="I690" s="90" t="s">
        <v>778</v>
      </c>
      <c r="J690" s="88" t="s">
        <v>130</v>
      </c>
      <c r="K690" s="21" t="s">
        <v>27</v>
      </c>
      <c r="L690" s="36" t="s">
        <v>28</v>
      </c>
      <c r="M690" s="106"/>
      <c r="N690" s="32">
        <v>6</v>
      </c>
      <c r="O690" s="31"/>
      <c r="P690" s="33"/>
      <c r="Q690" s="34"/>
      <c r="R690" s="34"/>
      <c r="S690" s="34"/>
      <c r="T690" s="34"/>
      <c r="U690" s="34"/>
      <c r="V690" s="34"/>
      <c r="W690" s="34"/>
      <c r="X690" s="34"/>
      <c r="Y690" s="34"/>
      <c r="Z690" s="34"/>
      <c r="AA690" s="71">
        <v>45578</v>
      </c>
      <c r="AB690" s="20" t="s">
        <v>1220</v>
      </c>
      <c r="AC690" s="21" t="s">
        <v>869</v>
      </c>
      <c r="AD690" s="35" t="s">
        <v>1442</v>
      </c>
      <c r="AE690" s="64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3"/>
      <c r="AQ690" s="23"/>
      <c r="AR690" s="23"/>
      <c r="AS690" s="23"/>
      <c r="AT690" s="23"/>
      <c r="AU690" s="23"/>
      <c r="AV690" s="23"/>
      <c r="AW690" s="23"/>
      <c r="AX690" s="23"/>
      <c r="AY690" s="23"/>
      <c r="AZ690" s="23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5"/>
      <c r="BM690" s="25"/>
      <c r="BN690" s="25"/>
      <c r="BO690" s="25"/>
      <c r="BP690" s="25"/>
      <c r="BQ690" s="25"/>
      <c r="BR690" s="25"/>
      <c r="BS690" s="25"/>
      <c r="BT690" s="25"/>
      <c r="BU690" s="25"/>
      <c r="BV690" s="25"/>
    </row>
    <row r="691" spans="1:74" ht="12" customHeight="1" x14ac:dyDescent="0.25">
      <c r="A691" s="27"/>
      <c r="B691" s="43" t="s">
        <v>413</v>
      </c>
      <c r="C691" s="87" t="s">
        <v>766</v>
      </c>
      <c r="D691" s="88" t="s">
        <v>461</v>
      </c>
      <c r="E691" s="88" t="s">
        <v>180</v>
      </c>
      <c r="F691" s="89">
        <v>42233</v>
      </c>
      <c r="G691" s="29">
        <v>599</v>
      </c>
      <c r="H691" s="29" t="s">
        <v>66</v>
      </c>
      <c r="I691" s="90" t="s">
        <v>810</v>
      </c>
      <c r="J691" s="88" t="s">
        <v>145</v>
      </c>
      <c r="K691" s="21" t="s">
        <v>34</v>
      </c>
      <c r="L691" s="36" t="s">
        <v>28</v>
      </c>
      <c r="M691" s="106"/>
      <c r="N691" s="32">
        <v>7</v>
      </c>
      <c r="O691" s="31"/>
      <c r="P691" s="33"/>
      <c r="Q691" s="34">
        <f t="shared" ref="Q691:Q711" si="183">MOD(AF691+AQ691+BB691+BM691+ROUND((AG691+AR691+BC691+BN691-R691)/100,),100)</f>
        <v>0</v>
      </c>
      <c r="R691" s="34">
        <f t="shared" ref="R691:R711" si="184">MOD(AG691+AR691+BC691+BN691+ROUND((AH691+AS691+BD691+BO691-S691)/100,),100)</f>
        <v>0</v>
      </c>
      <c r="S691" s="34">
        <f t="shared" ref="S691:S711" si="185">MOD(AH691+AS691+BD691+BO691+ROUND((AI691+AT691+BE691+BP691-T691)/100,),100)</f>
        <v>0</v>
      </c>
      <c r="T691" s="34">
        <f t="shared" ref="T691:T711" si="186">MOD(AI691+AT691+BE691+BP691+ROUND((AJ691+AU691+BF691+BQ691-U691)/100,),100)</f>
        <v>0</v>
      </c>
      <c r="U691" s="34">
        <f t="shared" ref="U691:U711" si="187">MOD(AJ691+AU691+BF691+BQ691+ROUND((AK691+AV691+BG691+BR691-V691)/100,),100)</f>
        <v>0</v>
      </c>
      <c r="V691" s="34">
        <f t="shared" ref="V691:V711" si="188">MOD(AK691+AV691+BG691+BR691+ROUND((AL691+AW691+BH691+BS691-W691)/100,),100)</f>
        <v>0</v>
      </c>
      <c r="W691" s="34">
        <f t="shared" ref="W691:W711" si="189">MOD(AL691+AW691+BH691+BS691+ROUND((AM691+AX691+BI691+BT691-X691)/100,),100)</f>
        <v>75</v>
      </c>
      <c r="X691" s="34">
        <f t="shared" ref="X691:X711" si="190">MOD(AM691+AX691+BI691+BT691+ROUND((AN691+AY691+BJ691+BU691-Y691)/100,),100)</f>
        <v>0</v>
      </c>
      <c r="Y691" s="34">
        <f t="shared" ref="Y691:Y711" si="191">MOD(AN691+AY691+BJ691+BU691+ROUND((AO691+AZ691+BK691+BV691-Z691)/100,),100)</f>
        <v>0</v>
      </c>
      <c r="Z691" s="34"/>
      <c r="AA691" s="71">
        <v>45578</v>
      </c>
      <c r="AB691" s="20" t="s">
        <v>1220</v>
      </c>
      <c r="AC691" s="21" t="s">
        <v>869</v>
      </c>
      <c r="AD691" s="35" t="s">
        <v>1442</v>
      </c>
      <c r="AE691" s="64"/>
      <c r="AF691" s="22"/>
      <c r="AG691" s="22"/>
      <c r="AH691" s="22"/>
      <c r="AI691" s="22"/>
      <c r="AJ691" s="22"/>
      <c r="AK691" s="22"/>
      <c r="AL691" s="22">
        <v>37</v>
      </c>
      <c r="AM691" s="22"/>
      <c r="AN691" s="22"/>
      <c r="AO691" s="22"/>
      <c r="AP691" s="23"/>
      <c r="AQ691" s="23"/>
      <c r="AR691" s="23"/>
      <c r="AS691" s="23"/>
      <c r="AT691" s="23"/>
      <c r="AU691" s="23"/>
      <c r="AV691" s="23"/>
      <c r="AW691" s="23">
        <v>6</v>
      </c>
      <c r="AX691" s="23"/>
      <c r="AY691" s="23"/>
      <c r="AZ691" s="23"/>
      <c r="BA691" s="24"/>
      <c r="BB691" s="24"/>
      <c r="BC691" s="24"/>
      <c r="BD691" s="24"/>
      <c r="BE691" s="24"/>
      <c r="BF691" s="24"/>
      <c r="BG691" s="24"/>
      <c r="BH691" s="24">
        <v>15</v>
      </c>
      <c r="BI691" s="24"/>
      <c r="BJ691" s="24"/>
      <c r="BK691" s="24"/>
      <c r="BL691" s="25"/>
      <c r="BM691" s="25"/>
      <c r="BN691" s="25"/>
      <c r="BO691" s="25"/>
      <c r="BP691" s="25"/>
      <c r="BQ691" s="25"/>
      <c r="BR691" s="25"/>
      <c r="BS691" s="25">
        <v>17</v>
      </c>
      <c r="BT691" s="25"/>
      <c r="BU691" s="25"/>
      <c r="BV691" s="25"/>
    </row>
    <row r="692" spans="1:74" ht="12" customHeight="1" x14ac:dyDescent="0.25">
      <c r="A692" s="27"/>
      <c r="B692" s="43" t="s">
        <v>413</v>
      </c>
      <c r="C692" s="87" t="s">
        <v>1203</v>
      </c>
      <c r="D692" s="88" t="s">
        <v>879</v>
      </c>
      <c r="E692" s="88" t="s">
        <v>80</v>
      </c>
      <c r="F692" s="89">
        <v>41678</v>
      </c>
      <c r="G692" s="29">
        <v>585</v>
      </c>
      <c r="H692" s="29" t="s">
        <v>416</v>
      </c>
      <c r="I692" s="90" t="s">
        <v>775</v>
      </c>
      <c r="J692" s="88" t="s">
        <v>448</v>
      </c>
      <c r="K692" s="21" t="s">
        <v>27</v>
      </c>
      <c r="L692" s="36" t="s">
        <v>28</v>
      </c>
      <c r="M692" s="106"/>
      <c r="N692" s="32">
        <v>10</v>
      </c>
      <c r="O692" s="31"/>
      <c r="P692" s="33"/>
      <c r="Q692" s="34">
        <f t="shared" si="183"/>
        <v>0</v>
      </c>
      <c r="R692" s="34">
        <f t="shared" si="184"/>
        <v>0</v>
      </c>
      <c r="S692" s="34">
        <f t="shared" si="185"/>
        <v>0</v>
      </c>
      <c r="T692" s="34">
        <f t="shared" si="186"/>
        <v>0</v>
      </c>
      <c r="U692" s="34">
        <f t="shared" si="187"/>
        <v>0</v>
      </c>
      <c r="V692" s="34">
        <f t="shared" si="188"/>
        <v>0</v>
      </c>
      <c r="W692" s="34">
        <f t="shared" si="189"/>
        <v>79</v>
      </c>
      <c r="X692" s="34">
        <f t="shared" si="190"/>
        <v>0</v>
      </c>
      <c r="Y692" s="34">
        <f t="shared" si="191"/>
        <v>0</v>
      </c>
      <c r="Z692" s="34"/>
      <c r="AA692" s="71">
        <v>45578</v>
      </c>
      <c r="AB692" s="20" t="s">
        <v>1220</v>
      </c>
      <c r="AC692" s="21" t="s">
        <v>869</v>
      </c>
      <c r="AD692" s="35" t="s">
        <v>1442</v>
      </c>
      <c r="AE692" s="64"/>
      <c r="AF692" s="22"/>
      <c r="AG692" s="22"/>
      <c r="AH692" s="22"/>
      <c r="AI692" s="22"/>
      <c r="AJ692" s="22"/>
      <c r="AK692" s="22"/>
      <c r="AL692" s="22">
        <v>24</v>
      </c>
      <c r="AM692" s="22"/>
      <c r="AN692" s="22"/>
      <c r="AO692" s="22"/>
      <c r="AP692" s="23"/>
      <c r="AQ692" s="23"/>
      <c r="AR692" s="23"/>
      <c r="AS692" s="23"/>
      <c r="AT692" s="23"/>
      <c r="AU692" s="23"/>
      <c r="AV692" s="23"/>
      <c r="AW692" s="23">
        <v>22</v>
      </c>
      <c r="AX692" s="23"/>
      <c r="AY692" s="23"/>
      <c r="AZ692" s="23"/>
      <c r="BA692" s="24"/>
      <c r="BB692" s="24"/>
      <c r="BC692" s="24"/>
      <c r="BD692" s="24"/>
      <c r="BE692" s="24"/>
      <c r="BF692" s="24"/>
      <c r="BG692" s="24"/>
      <c r="BH692" s="24">
        <v>9</v>
      </c>
      <c r="BI692" s="24"/>
      <c r="BJ692" s="24"/>
      <c r="BK692" s="24"/>
      <c r="BL692" s="25"/>
      <c r="BM692" s="25"/>
      <c r="BN692" s="25"/>
      <c r="BO692" s="25"/>
      <c r="BP692" s="25"/>
      <c r="BQ692" s="25"/>
      <c r="BR692" s="25"/>
      <c r="BS692" s="25">
        <v>24</v>
      </c>
      <c r="BT692" s="25"/>
      <c r="BU692" s="25"/>
      <c r="BV692" s="25"/>
    </row>
    <row r="693" spans="1:74" ht="12" customHeight="1" x14ac:dyDescent="0.25">
      <c r="A693" s="27"/>
      <c r="B693" s="43" t="s">
        <v>413</v>
      </c>
      <c r="C693" s="87" t="s">
        <v>1168</v>
      </c>
      <c r="D693" s="88" t="s">
        <v>1169</v>
      </c>
      <c r="E693" s="88" t="s">
        <v>239</v>
      </c>
      <c r="F693" s="89">
        <v>42053</v>
      </c>
      <c r="G693" s="29">
        <v>537</v>
      </c>
      <c r="H693" s="29" t="s">
        <v>66</v>
      </c>
      <c r="I693" s="90" t="s">
        <v>776</v>
      </c>
      <c r="J693" s="88" t="s">
        <v>218</v>
      </c>
      <c r="K693" s="21" t="s">
        <v>27</v>
      </c>
      <c r="L693" s="36" t="s">
        <v>28</v>
      </c>
      <c r="M693" s="106"/>
      <c r="N693" s="32">
        <v>19</v>
      </c>
      <c r="O693" s="31"/>
      <c r="P693" s="33"/>
      <c r="Q693" s="34">
        <f t="shared" si="183"/>
        <v>0</v>
      </c>
      <c r="R693" s="34">
        <f t="shared" si="184"/>
        <v>0</v>
      </c>
      <c r="S693" s="34">
        <f t="shared" si="185"/>
        <v>0</v>
      </c>
      <c r="T693" s="34">
        <f t="shared" si="186"/>
        <v>0</v>
      </c>
      <c r="U693" s="34">
        <f t="shared" si="187"/>
        <v>0</v>
      </c>
      <c r="V693" s="34">
        <f t="shared" si="188"/>
        <v>0</v>
      </c>
      <c r="W693" s="34">
        <f t="shared" si="189"/>
        <v>58</v>
      </c>
      <c r="X693" s="34">
        <f t="shared" si="190"/>
        <v>0</v>
      </c>
      <c r="Y693" s="34">
        <f t="shared" si="191"/>
        <v>0</v>
      </c>
      <c r="Z693" s="34"/>
      <c r="AA693" s="71">
        <v>45578</v>
      </c>
      <c r="AB693" s="20" t="s">
        <v>1220</v>
      </c>
      <c r="AC693" s="21" t="s">
        <v>869</v>
      </c>
      <c r="AD693" s="35" t="s">
        <v>1442</v>
      </c>
      <c r="AE693" s="64"/>
      <c r="AF693" s="22"/>
      <c r="AG693" s="22"/>
      <c r="AH693" s="22"/>
      <c r="AI693" s="22"/>
      <c r="AJ693" s="22"/>
      <c r="AK693" s="22"/>
      <c r="AL693" s="22">
        <v>25</v>
      </c>
      <c r="AM693" s="22"/>
      <c r="AN693" s="22"/>
      <c r="AO693" s="22"/>
      <c r="AP693" s="23"/>
      <c r="AQ693" s="23"/>
      <c r="AR693" s="23"/>
      <c r="AS693" s="23"/>
      <c r="AT693" s="23"/>
      <c r="AU693" s="23"/>
      <c r="AV693" s="23"/>
      <c r="AW693" s="23">
        <v>15</v>
      </c>
      <c r="AX693" s="23"/>
      <c r="AY693" s="23"/>
      <c r="AZ693" s="23"/>
      <c r="BA693" s="24"/>
      <c r="BB693" s="24"/>
      <c r="BC693" s="24"/>
      <c r="BD693" s="24"/>
      <c r="BE693" s="24"/>
      <c r="BF693" s="24"/>
      <c r="BG693" s="24"/>
      <c r="BH693" s="24">
        <v>11</v>
      </c>
      <c r="BI693" s="24"/>
      <c r="BJ693" s="24"/>
      <c r="BK693" s="24"/>
      <c r="BL693" s="25"/>
      <c r="BM693" s="25"/>
      <c r="BN693" s="25"/>
      <c r="BO693" s="25"/>
      <c r="BP693" s="25"/>
      <c r="BQ693" s="25"/>
      <c r="BR693" s="25"/>
      <c r="BS693" s="25">
        <v>7</v>
      </c>
      <c r="BT693" s="25"/>
      <c r="BU693" s="25"/>
      <c r="BV693" s="25"/>
    </row>
    <row r="694" spans="1:74" ht="12" customHeight="1" x14ac:dyDescent="0.25">
      <c r="A694" s="27"/>
      <c r="B694" s="43" t="s">
        <v>413</v>
      </c>
      <c r="C694" s="87" t="s">
        <v>1196</v>
      </c>
      <c r="D694" s="88" t="s">
        <v>334</v>
      </c>
      <c r="E694" s="88" t="s">
        <v>180</v>
      </c>
      <c r="F694" s="89">
        <v>41841</v>
      </c>
      <c r="G694" s="29">
        <v>581</v>
      </c>
      <c r="H694" s="29" t="s">
        <v>416</v>
      </c>
      <c r="I694" s="90" t="s">
        <v>778</v>
      </c>
      <c r="J694" s="88" t="s">
        <v>130</v>
      </c>
      <c r="K694" s="21" t="s">
        <v>27</v>
      </c>
      <c r="L694" s="36" t="s">
        <v>40</v>
      </c>
      <c r="M694" s="106" t="s">
        <v>1314</v>
      </c>
      <c r="N694" s="32"/>
      <c r="O694" s="31"/>
      <c r="P694" s="33"/>
      <c r="Q694" s="34">
        <f t="shared" si="183"/>
        <v>0</v>
      </c>
      <c r="R694" s="34">
        <f t="shared" si="184"/>
        <v>0</v>
      </c>
      <c r="S694" s="34">
        <f t="shared" si="185"/>
        <v>0</v>
      </c>
      <c r="T694" s="34">
        <f t="shared" si="186"/>
        <v>0</v>
      </c>
      <c r="U694" s="34">
        <f t="shared" si="187"/>
        <v>0</v>
      </c>
      <c r="V694" s="34">
        <f t="shared" si="188"/>
        <v>0</v>
      </c>
      <c r="W694" s="34">
        <f t="shared" si="189"/>
        <v>84</v>
      </c>
      <c r="X694" s="34">
        <f t="shared" si="190"/>
        <v>0</v>
      </c>
      <c r="Y694" s="34">
        <f t="shared" si="191"/>
        <v>0</v>
      </c>
      <c r="Z694" s="34"/>
      <c r="AA694" s="71">
        <v>45577</v>
      </c>
      <c r="AB694" s="20" t="s">
        <v>1338</v>
      </c>
      <c r="AC694" s="21" t="s">
        <v>881</v>
      </c>
      <c r="AD694" s="35" t="s">
        <v>2310</v>
      </c>
      <c r="AE694" s="64"/>
      <c r="AF694" s="22"/>
      <c r="AG694" s="22"/>
      <c r="AH694" s="22"/>
      <c r="AI694" s="22"/>
      <c r="AJ694" s="22"/>
      <c r="AK694" s="22"/>
      <c r="AL694" s="22">
        <v>32</v>
      </c>
      <c r="AM694" s="22"/>
      <c r="AN694" s="22"/>
      <c r="AO694" s="22"/>
      <c r="AP694" s="23"/>
      <c r="AQ694" s="23"/>
      <c r="AR694" s="23"/>
      <c r="AS694" s="23"/>
      <c r="AT694" s="23"/>
      <c r="AU694" s="23"/>
      <c r="AV694" s="23"/>
      <c r="AW694" s="23">
        <v>24</v>
      </c>
      <c r="AX694" s="23"/>
      <c r="AY694" s="23"/>
      <c r="AZ694" s="23"/>
      <c r="BA694" s="24"/>
      <c r="BB694" s="24"/>
      <c r="BC694" s="24"/>
      <c r="BD694" s="24"/>
      <c r="BE694" s="24"/>
      <c r="BF694" s="24"/>
      <c r="BG694" s="24"/>
      <c r="BH694" s="24">
        <v>23</v>
      </c>
      <c r="BI694" s="24"/>
      <c r="BJ694" s="24"/>
      <c r="BK694" s="24"/>
      <c r="BL694" s="25"/>
      <c r="BM694" s="25"/>
      <c r="BN694" s="25"/>
      <c r="BO694" s="25"/>
      <c r="BP694" s="25"/>
      <c r="BQ694" s="25"/>
      <c r="BR694" s="25"/>
      <c r="BS694" s="25">
        <v>5</v>
      </c>
      <c r="BT694" s="25"/>
      <c r="BU694" s="25"/>
      <c r="BV694" s="25"/>
    </row>
    <row r="695" spans="1:74" ht="12" customHeight="1" x14ac:dyDescent="0.25">
      <c r="A695" s="27"/>
      <c r="B695" s="43" t="s">
        <v>413</v>
      </c>
      <c r="C695" s="96" t="s">
        <v>1193</v>
      </c>
      <c r="D695" s="97" t="s">
        <v>1194</v>
      </c>
      <c r="E695" s="98" t="s">
        <v>256</v>
      </c>
      <c r="F695" s="99">
        <v>42070</v>
      </c>
      <c r="G695" s="15">
        <v>575</v>
      </c>
      <c r="H695" s="29" t="s">
        <v>66</v>
      </c>
      <c r="I695" s="90" t="s">
        <v>776</v>
      </c>
      <c r="J695" s="98" t="s">
        <v>218</v>
      </c>
      <c r="K695" s="45" t="s">
        <v>27</v>
      </c>
      <c r="L695" s="36" t="s">
        <v>40</v>
      </c>
      <c r="M695" s="106" t="s">
        <v>1315</v>
      </c>
      <c r="N695" s="32"/>
      <c r="O695" s="21"/>
      <c r="P695" s="51"/>
      <c r="Q695" s="34">
        <f t="shared" si="183"/>
        <v>0</v>
      </c>
      <c r="R695" s="34">
        <f t="shared" si="184"/>
        <v>0</v>
      </c>
      <c r="S695" s="34">
        <f t="shared" si="185"/>
        <v>0</v>
      </c>
      <c r="T695" s="34">
        <f t="shared" si="186"/>
        <v>0</v>
      </c>
      <c r="U695" s="34">
        <f t="shared" si="187"/>
        <v>0</v>
      </c>
      <c r="V695" s="34">
        <f t="shared" si="188"/>
        <v>0</v>
      </c>
      <c r="W695" s="34">
        <f t="shared" si="189"/>
        <v>37</v>
      </c>
      <c r="X695" s="34">
        <f t="shared" si="190"/>
        <v>0</v>
      </c>
      <c r="Y695" s="34">
        <f t="shared" si="191"/>
        <v>0</v>
      </c>
      <c r="Z695" s="34"/>
      <c r="AA695" s="71">
        <v>45577</v>
      </c>
      <c r="AB695" s="20" t="s">
        <v>1338</v>
      </c>
      <c r="AC695" s="21" t="s">
        <v>881</v>
      </c>
      <c r="AD695" s="35" t="s">
        <v>2310</v>
      </c>
      <c r="AE695" s="64"/>
      <c r="AF695" s="22"/>
      <c r="AG695" s="22"/>
      <c r="AH695" s="22"/>
      <c r="AI695" s="22"/>
      <c r="AJ695" s="22"/>
      <c r="AK695" s="22"/>
      <c r="AL695" s="22">
        <v>15</v>
      </c>
      <c r="AM695" s="22"/>
      <c r="AN695" s="22"/>
      <c r="AO695" s="22"/>
      <c r="AP695" s="23"/>
      <c r="AQ695" s="23"/>
      <c r="AR695" s="23"/>
      <c r="AS695" s="23"/>
      <c r="AT695" s="23"/>
      <c r="AU695" s="23"/>
      <c r="AV695" s="23"/>
      <c r="AW695" s="23">
        <v>17</v>
      </c>
      <c r="AX695" s="23"/>
      <c r="AY695" s="23"/>
      <c r="AZ695" s="23"/>
      <c r="BA695" s="24"/>
      <c r="BB695" s="24"/>
      <c r="BC695" s="24"/>
      <c r="BD695" s="24"/>
      <c r="BE695" s="24"/>
      <c r="BF695" s="24"/>
      <c r="BG695" s="24"/>
      <c r="BH695" s="24">
        <v>4</v>
      </c>
      <c r="BI695" s="24"/>
      <c r="BJ695" s="24"/>
      <c r="BK695" s="24"/>
      <c r="BL695" s="25"/>
      <c r="BM695" s="25"/>
      <c r="BN695" s="25"/>
      <c r="BO695" s="25"/>
      <c r="BP695" s="25"/>
      <c r="BQ695" s="25"/>
      <c r="BR695" s="25"/>
      <c r="BS695" s="25"/>
      <c r="BT695" s="25">
        <v>100</v>
      </c>
      <c r="BU695" s="25"/>
      <c r="BV695" s="25"/>
    </row>
    <row r="696" spans="1:74" ht="12" customHeight="1" x14ac:dyDescent="0.25">
      <c r="A696" s="27"/>
      <c r="B696" s="43" t="s">
        <v>413</v>
      </c>
      <c r="C696" s="87" t="s">
        <v>1182</v>
      </c>
      <c r="D696" s="88" t="s">
        <v>1183</v>
      </c>
      <c r="E696" s="88" t="s">
        <v>1184</v>
      </c>
      <c r="F696" s="89">
        <v>41655</v>
      </c>
      <c r="G696" s="29">
        <v>545</v>
      </c>
      <c r="H696" s="29" t="s">
        <v>416</v>
      </c>
      <c r="I696" s="90" t="s">
        <v>789</v>
      </c>
      <c r="J696" s="88" t="s">
        <v>310</v>
      </c>
      <c r="K696" s="21" t="s">
        <v>34</v>
      </c>
      <c r="L696" s="36" t="s">
        <v>40</v>
      </c>
      <c r="M696" s="106" t="s">
        <v>1316</v>
      </c>
      <c r="N696" s="32"/>
      <c r="O696" s="31"/>
      <c r="P696" s="33"/>
      <c r="Q696" s="34">
        <f t="shared" si="183"/>
        <v>0</v>
      </c>
      <c r="R696" s="34">
        <f t="shared" si="184"/>
        <v>0</v>
      </c>
      <c r="S696" s="34">
        <f t="shared" si="185"/>
        <v>0</v>
      </c>
      <c r="T696" s="34">
        <f t="shared" si="186"/>
        <v>0</v>
      </c>
      <c r="U696" s="34">
        <f t="shared" si="187"/>
        <v>0</v>
      </c>
      <c r="V696" s="34">
        <f t="shared" si="188"/>
        <v>0</v>
      </c>
      <c r="W696" s="34">
        <f t="shared" si="189"/>
        <v>34</v>
      </c>
      <c r="X696" s="34">
        <f t="shared" si="190"/>
        <v>75</v>
      </c>
      <c r="Y696" s="34">
        <f t="shared" si="191"/>
        <v>0</v>
      </c>
      <c r="Z696" s="34"/>
      <c r="AA696" s="71">
        <v>45577</v>
      </c>
      <c r="AB696" s="20" t="s">
        <v>1338</v>
      </c>
      <c r="AC696" s="21" t="s">
        <v>881</v>
      </c>
      <c r="AD696" s="35" t="s">
        <v>2310</v>
      </c>
      <c r="AE696" s="64"/>
      <c r="AF696" s="22"/>
      <c r="AG696" s="22"/>
      <c r="AH696" s="22"/>
      <c r="AI696" s="22"/>
      <c r="AJ696" s="22"/>
      <c r="AK696" s="22"/>
      <c r="AL696" s="22"/>
      <c r="AM696" s="22">
        <v>75</v>
      </c>
      <c r="AN696" s="22"/>
      <c r="AO696" s="22"/>
      <c r="AP696" s="23"/>
      <c r="AQ696" s="23"/>
      <c r="AR696" s="23"/>
      <c r="AS696" s="23"/>
      <c r="AT696" s="23"/>
      <c r="AU696" s="23"/>
      <c r="AV696" s="23"/>
      <c r="AW696" s="23">
        <v>8</v>
      </c>
      <c r="AX696" s="23"/>
      <c r="AY696" s="23"/>
      <c r="AZ696" s="23"/>
      <c r="BA696" s="24"/>
      <c r="BB696" s="24"/>
      <c r="BC696" s="24"/>
      <c r="BD696" s="24"/>
      <c r="BE696" s="24"/>
      <c r="BF696" s="24"/>
      <c r="BG696" s="24"/>
      <c r="BH696" s="24">
        <v>13</v>
      </c>
      <c r="BI696" s="24"/>
      <c r="BJ696" s="24"/>
      <c r="BK696" s="24"/>
      <c r="BL696" s="25"/>
      <c r="BM696" s="25"/>
      <c r="BN696" s="25"/>
      <c r="BO696" s="25"/>
      <c r="BP696" s="25"/>
      <c r="BQ696" s="25"/>
      <c r="BR696" s="25"/>
      <c r="BS696" s="25">
        <v>13</v>
      </c>
      <c r="BT696" s="25"/>
      <c r="BU696" s="25"/>
      <c r="BV696" s="25"/>
    </row>
    <row r="697" spans="1:74" ht="12" customHeight="1" x14ac:dyDescent="0.25">
      <c r="A697" s="27"/>
      <c r="B697" s="43" t="s">
        <v>413</v>
      </c>
      <c r="C697" s="87" t="s">
        <v>1189</v>
      </c>
      <c r="D697" s="88" t="s">
        <v>1190</v>
      </c>
      <c r="E697" s="88" t="s">
        <v>70</v>
      </c>
      <c r="F697" s="89">
        <v>41826</v>
      </c>
      <c r="G697" s="29">
        <v>520</v>
      </c>
      <c r="H697" s="29" t="s">
        <v>416</v>
      </c>
      <c r="I697" s="90" t="s">
        <v>775</v>
      </c>
      <c r="J697" s="88" t="s">
        <v>448</v>
      </c>
      <c r="K697" s="21" t="s">
        <v>27</v>
      </c>
      <c r="L697" s="36" t="s">
        <v>40</v>
      </c>
      <c r="M697" s="106" t="s">
        <v>1317</v>
      </c>
      <c r="N697" s="32"/>
      <c r="O697" s="31"/>
      <c r="P697" s="33"/>
      <c r="Q697" s="34">
        <f t="shared" si="183"/>
        <v>0</v>
      </c>
      <c r="R697" s="34">
        <f t="shared" si="184"/>
        <v>0</v>
      </c>
      <c r="S697" s="34">
        <f t="shared" si="185"/>
        <v>0</v>
      </c>
      <c r="T697" s="34">
        <f t="shared" si="186"/>
        <v>0</v>
      </c>
      <c r="U697" s="34">
        <f t="shared" si="187"/>
        <v>0</v>
      </c>
      <c r="V697" s="34">
        <f t="shared" si="188"/>
        <v>0</v>
      </c>
      <c r="W697" s="34">
        <f t="shared" si="189"/>
        <v>33</v>
      </c>
      <c r="X697" s="34">
        <f t="shared" si="190"/>
        <v>75</v>
      </c>
      <c r="Y697" s="34">
        <f t="shared" si="191"/>
        <v>0</v>
      </c>
      <c r="Z697" s="34"/>
      <c r="AA697" s="71">
        <v>45577</v>
      </c>
      <c r="AB697" s="20" t="s">
        <v>1338</v>
      </c>
      <c r="AC697" s="21" t="s">
        <v>881</v>
      </c>
      <c r="AD697" s="35" t="s">
        <v>2310</v>
      </c>
      <c r="AE697" s="64"/>
      <c r="AF697" s="22"/>
      <c r="AG697" s="22"/>
      <c r="AH697" s="22"/>
      <c r="AI697" s="22"/>
      <c r="AJ697" s="22"/>
      <c r="AK697" s="22"/>
      <c r="AL697" s="22">
        <v>22</v>
      </c>
      <c r="AM697" s="22"/>
      <c r="AN697" s="22"/>
      <c r="AO697" s="22"/>
      <c r="AP697" s="23"/>
      <c r="AQ697" s="23"/>
      <c r="AR697" s="23"/>
      <c r="AS697" s="23"/>
      <c r="AT697" s="23"/>
      <c r="AU697" s="23"/>
      <c r="AV697" s="23"/>
      <c r="AW697" s="23">
        <v>11</v>
      </c>
      <c r="AX697" s="23"/>
      <c r="AY697" s="23"/>
      <c r="AZ697" s="23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5"/>
      <c r="BM697" s="25"/>
      <c r="BN697" s="25"/>
      <c r="BO697" s="25"/>
      <c r="BP697" s="25"/>
      <c r="BQ697" s="25"/>
      <c r="BR697" s="25"/>
      <c r="BS697" s="25"/>
      <c r="BT697" s="25">
        <v>75</v>
      </c>
      <c r="BU697" s="25"/>
      <c r="BV697" s="25"/>
    </row>
    <row r="698" spans="1:74" ht="12" customHeight="1" x14ac:dyDescent="0.25">
      <c r="A698" s="27"/>
      <c r="B698" s="43" t="s">
        <v>413</v>
      </c>
      <c r="C698" s="87" t="s">
        <v>1186</v>
      </c>
      <c r="D698" s="88" t="s">
        <v>51</v>
      </c>
      <c r="E698" s="88" t="s">
        <v>1187</v>
      </c>
      <c r="F698" s="89">
        <v>42633</v>
      </c>
      <c r="G698" s="29">
        <v>532</v>
      </c>
      <c r="H698" s="103" t="s">
        <v>64</v>
      </c>
      <c r="I698" s="90" t="s">
        <v>789</v>
      </c>
      <c r="J698" s="88" t="s">
        <v>310</v>
      </c>
      <c r="K698" s="21" t="s">
        <v>34</v>
      </c>
      <c r="L698" s="36" t="s">
        <v>40</v>
      </c>
      <c r="M698" s="106" t="s">
        <v>1318</v>
      </c>
      <c r="N698" s="32"/>
      <c r="O698" s="31"/>
      <c r="P698" s="33"/>
      <c r="Q698" s="34">
        <f t="shared" si="183"/>
        <v>0</v>
      </c>
      <c r="R698" s="34">
        <f t="shared" si="184"/>
        <v>0</v>
      </c>
      <c r="S698" s="34">
        <f t="shared" si="185"/>
        <v>0</v>
      </c>
      <c r="T698" s="34">
        <f t="shared" si="186"/>
        <v>0</v>
      </c>
      <c r="U698" s="34">
        <f t="shared" si="187"/>
        <v>0</v>
      </c>
      <c r="V698" s="34">
        <f t="shared" si="188"/>
        <v>0</v>
      </c>
      <c r="W698" s="34">
        <f t="shared" si="189"/>
        <v>24</v>
      </c>
      <c r="X698" s="34">
        <f t="shared" si="190"/>
        <v>0</v>
      </c>
      <c r="Y698" s="34">
        <f t="shared" si="191"/>
        <v>0</v>
      </c>
      <c r="Z698" s="34"/>
      <c r="AA698" s="71">
        <v>45577</v>
      </c>
      <c r="AB698" s="20" t="s">
        <v>1338</v>
      </c>
      <c r="AC698" s="21" t="s">
        <v>881</v>
      </c>
      <c r="AD698" s="35" t="s">
        <v>2310</v>
      </c>
      <c r="AE698" s="64"/>
      <c r="AF698" s="22"/>
      <c r="AG698" s="22"/>
      <c r="AH698" s="22"/>
      <c r="AI698" s="22"/>
      <c r="AJ698" s="22"/>
      <c r="AK698" s="22"/>
      <c r="AL698" s="22">
        <v>7</v>
      </c>
      <c r="AM698" s="22"/>
      <c r="AN698" s="22"/>
      <c r="AO698" s="22"/>
      <c r="AP698" s="23"/>
      <c r="AQ698" s="23"/>
      <c r="AR698" s="23"/>
      <c r="AS698" s="23"/>
      <c r="AT698" s="23"/>
      <c r="AU698" s="23"/>
      <c r="AV698" s="23"/>
      <c r="AW698" s="23">
        <v>5</v>
      </c>
      <c r="AX698" s="23"/>
      <c r="AY698" s="23"/>
      <c r="AZ698" s="23"/>
      <c r="BA698" s="24"/>
      <c r="BB698" s="24"/>
      <c r="BC698" s="24"/>
      <c r="BD698" s="24"/>
      <c r="BE698" s="24"/>
      <c r="BF698" s="24"/>
      <c r="BG698" s="24"/>
      <c r="BH698" s="24"/>
      <c r="BI698" s="24">
        <v>100</v>
      </c>
      <c r="BJ698" s="24"/>
      <c r="BK698" s="24"/>
      <c r="BL698" s="25"/>
      <c r="BM698" s="25"/>
      <c r="BN698" s="25"/>
      <c r="BO698" s="25"/>
      <c r="BP698" s="25"/>
      <c r="BQ698" s="25"/>
      <c r="BR698" s="25"/>
      <c r="BS698" s="25">
        <v>11</v>
      </c>
      <c r="BT698" s="25"/>
      <c r="BU698" s="25"/>
      <c r="BV698" s="25"/>
    </row>
    <row r="699" spans="1:74" ht="12" customHeight="1" x14ac:dyDescent="0.25">
      <c r="A699" s="27"/>
      <c r="B699" s="43" t="s">
        <v>413</v>
      </c>
      <c r="C699" s="87" t="s">
        <v>1178</v>
      </c>
      <c r="D699" s="88" t="s">
        <v>1179</v>
      </c>
      <c r="E699" s="88" t="s">
        <v>74</v>
      </c>
      <c r="F699" s="89">
        <v>41907</v>
      </c>
      <c r="G699" s="29">
        <v>500</v>
      </c>
      <c r="H699" s="29" t="s">
        <v>416</v>
      </c>
      <c r="I699" s="90" t="s">
        <v>789</v>
      </c>
      <c r="J699" s="88" t="s">
        <v>310</v>
      </c>
      <c r="K699" s="21" t="s">
        <v>34</v>
      </c>
      <c r="L699" s="36" t="s">
        <v>40</v>
      </c>
      <c r="M699" s="106" t="s">
        <v>1319</v>
      </c>
      <c r="N699" s="32"/>
      <c r="O699" s="31"/>
      <c r="P699" s="33"/>
      <c r="Q699" s="34">
        <f t="shared" si="183"/>
        <v>0</v>
      </c>
      <c r="R699" s="34">
        <f t="shared" si="184"/>
        <v>0</v>
      </c>
      <c r="S699" s="34">
        <f t="shared" si="185"/>
        <v>0</v>
      </c>
      <c r="T699" s="34">
        <f t="shared" si="186"/>
        <v>0</v>
      </c>
      <c r="U699" s="34">
        <f t="shared" si="187"/>
        <v>0</v>
      </c>
      <c r="V699" s="34">
        <f t="shared" si="188"/>
        <v>0</v>
      </c>
      <c r="W699" s="34">
        <f t="shared" si="189"/>
        <v>23</v>
      </c>
      <c r="X699" s="34">
        <f t="shared" si="190"/>
        <v>0</v>
      </c>
      <c r="Y699" s="34">
        <f t="shared" si="191"/>
        <v>0</v>
      </c>
      <c r="Z699" s="34"/>
      <c r="AA699" s="71">
        <v>45577</v>
      </c>
      <c r="AB699" s="20" t="s">
        <v>1338</v>
      </c>
      <c r="AC699" s="21" t="s">
        <v>881</v>
      </c>
      <c r="AD699" s="35" t="s">
        <v>2310</v>
      </c>
      <c r="AE699" s="64"/>
      <c r="AF699" s="22"/>
      <c r="AG699" s="22"/>
      <c r="AH699" s="22"/>
      <c r="AI699" s="22"/>
      <c r="AJ699" s="22"/>
      <c r="AK699" s="22"/>
      <c r="AL699" s="22">
        <v>23</v>
      </c>
      <c r="AM699" s="22"/>
      <c r="AN699" s="22"/>
      <c r="AO699" s="22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</row>
    <row r="700" spans="1:74" ht="12" customHeight="1" x14ac:dyDescent="0.25">
      <c r="A700" s="27"/>
      <c r="B700" s="43" t="s">
        <v>413</v>
      </c>
      <c r="C700" s="87" t="s">
        <v>1177</v>
      </c>
      <c r="D700" s="88" t="s">
        <v>299</v>
      </c>
      <c r="E700" s="88" t="s">
        <v>139</v>
      </c>
      <c r="F700" s="89">
        <v>42225</v>
      </c>
      <c r="G700" s="29">
        <v>548</v>
      </c>
      <c r="H700" s="29" t="s">
        <v>66</v>
      </c>
      <c r="I700" s="90" t="s">
        <v>771</v>
      </c>
      <c r="J700" s="88" t="s">
        <v>244</v>
      </c>
      <c r="K700" s="21" t="s">
        <v>34</v>
      </c>
      <c r="L700" s="36" t="s">
        <v>40</v>
      </c>
      <c r="M700" s="106" t="s">
        <v>1320</v>
      </c>
      <c r="N700" s="32"/>
      <c r="O700" s="31"/>
      <c r="P700" s="33"/>
      <c r="Q700" s="34">
        <f t="shared" si="183"/>
        <v>0</v>
      </c>
      <c r="R700" s="34">
        <f t="shared" si="184"/>
        <v>0</v>
      </c>
      <c r="S700" s="34">
        <f t="shared" si="185"/>
        <v>0</v>
      </c>
      <c r="T700" s="34">
        <f t="shared" si="186"/>
        <v>0</v>
      </c>
      <c r="U700" s="34">
        <f t="shared" si="187"/>
        <v>0</v>
      </c>
      <c r="V700" s="34">
        <f t="shared" si="188"/>
        <v>0</v>
      </c>
      <c r="W700" s="34">
        <f t="shared" si="189"/>
        <v>17</v>
      </c>
      <c r="X700" s="34">
        <f t="shared" si="190"/>
        <v>0</v>
      </c>
      <c r="Y700" s="34">
        <f t="shared" si="191"/>
        <v>0</v>
      </c>
      <c r="Z700" s="34"/>
      <c r="AA700" s="71">
        <v>45577</v>
      </c>
      <c r="AB700" s="20" t="s">
        <v>1338</v>
      </c>
      <c r="AC700" s="21" t="s">
        <v>881</v>
      </c>
      <c r="AD700" s="35" t="s">
        <v>2310</v>
      </c>
      <c r="AE700" s="64"/>
      <c r="AF700" s="22"/>
      <c r="AG700" s="22"/>
      <c r="AH700" s="22"/>
      <c r="AI700" s="22"/>
      <c r="AJ700" s="22"/>
      <c r="AK700" s="22"/>
      <c r="AL700" s="22">
        <v>8</v>
      </c>
      <c r="AM700" s="22"/>
      <c r="AN700" s="22"/>
      <c r="AO700" s="22"/>
      <c r="AP700" s="23"/>
      <c r="AQ700" s="23"/>
      <c r="AR700" s="23"/>
      <c r="AS700" s="23"/>
      <c r="AT700" s="23"/>
      <c r="AU700" s="23"/>
      <c r="AV700" s="23"/>
      <c r="AW700" s="23">
        <v>4</v>
      </c>
      <c r="AX700" s="23"/>
      <c r="AY700" s="23"/>
      <c r="AZ700" s="23"/>
      <c r="BA700" s="24"/>
      <c r="BB700" s="24"/>
      <c r="BC700" s="24"/>
      <c r="BD700" s="24"/>
      <c r="BE700" s="24"/>
      <c r="BF700" s="24"/>
      <c r="BG700" s="24"/>
      <c r="BH700" s="24"/>
      <c r="BI700" s="24">
        <v>100</v>
      </c>
      <c r="BJ700" s="24"/>
      <c r="BK700" s="24"/>
      <c r="BL700" s="25"/>
      <c r="BM700" s="25"/>
      <c r="BN700" s="25"/>
      <c r="BO700" s="25"/>
      <c r="BP700" s="25"/>
      <c r="BQ700" s="25"/>
      <c r="BR700" s="25"/>
      <c r="BS700" s="25">
        <v>4</v>
      </c>
      <c r="BT700" s="25"/>
      <c r="BU700" s="25"/>
      <c r="BV700" s="25"/>
    </row>
    <row r="701" spans="1:74" ht="12" customHeight="1" x14ac:dyDescent="0.25">
      <c r="A701" s="27"/>
      <c r="B701" s="43" t="s">
        <v>413</v>
      </c>
      <c r="C701" s="87" t="s">
        <v>1188</v>
      </c>
      <c r="D701" s="88" t="s">
        <v>198</v>
      </c>
      <c r="E701" s="88" t="s">
        <v>1091</v>
      </c>
      <c r="F701" s="89">
        <v>42184</v>
      </c>
      <c r="G701" s="29">
        <v>500</v>
      </c>
      <c r="H701" s="29" t="s">
        <v>66</v>
      </c>
      <c r="I701" s="90" t="s">
        <v>789</v>
      </c>
      <c r="J701" s="88" t="s">
        <v>310</v>
      </c>
      <c r="K701" s="21" t="s">
        <v>34</v>
      </c>
      <c r="L701" s="36" t="s">
        <v>40</v>
      </c>
      <c r="M701" s="106" t="s">
        <v>1321</v>
      </c>
      <c r="N701" s="32"/>
      <c r="O701" s="31"/>
      <c r="P701" s="33"/>
      <c r="Q701" s="34">
        <f t="shared" si="183"/>
        <v>0</v>
      </c>
      <c r="R701" s="34">
        <f t="shared" si="184"/>
        <v>0</v>
      </c>
      <c r="S701" s="34">
        <f t="shared" si="185"/>
        <v>0</v>
      </c>
      <c r="T701" s="34">
        <f t="shared" si="186"/>
        <v>0</v>
      </c>
      <c r="U701" s="34">
        <f t="shared" si="187"/>
        <v>0</v>
      </c>
      <c r="V701" s="34">
        <f t="shared" si="188"/>
        <v>0</v>
      </c>
      <c r="W701" s="34">
        <f t="shared" si="189"/>
        <v>15</v>
      </c>
      <c r="X701" s="34">
        <f t="shared" si="190"/>
        <v>0</v>
      </c>
      <c r="Y701" s="34">
        <f t="shared" si="191"/>
        <v>0</v>
      </c>
      <c r="Z701" s="34"/>
      <c r="AA701" s="71">
        <v>45577</v>
      </c>
      <c r="AB701" s="20" t="s">
        <v>1338</v>
      </c>
      <c r="AC701" s="21" t="s">
        <v>881</v>
      </c>
      <c r="AD701" s="35" t="s">
        <v>2310</v>
      </c>
      <c r="AE701" s="64"/>
      <c r="AF701" s="22"/>
      <c r="AG701" s="22"/>
      <c r="AH701" s="22"/>
      <c r="AI701" s="22"/>
      <c r="AJ701" s="22"/>
      <c r="AK701" s="22"/>
      <c r="AL701" s="22">
        <v>11</v>
      </c>
      <c r="AM701" s="22"/>
      <c r="AN701" s="22"/>
      <c r="AO701" s="22"/>
      <c r="AP701" s="23"/>
      <c r="AQ701" s="23"/>
      <c r="AR701" s="23"/>
      <c r="AS701" s="23"/>
      <c r="AT701" s="23"/>
      <c r="AU701" s="23"/>
      <c r="AV701" s="23"/>
      <c r="AW701" s="23">
        <v>3</v>
      </c>
      <c r="AX701" s="23"/>
      <c r="AY701" s="23"/>
      <c r="AZ701" s="23"/>
      <c r="BA701" s="24"/>
      <c r="BB701" s="24"/>
      <c r="BC701" s="24"/>
      <c r="BD701" s="24"/>
      <c r="BE701" s="24"/>
      <c r="BF701" s="24"/>
      <c r="BG701" s="24"/>
      <c r="BH701" s="24"/>
      <c r="BI701" s="24">
        <v>50</v>
      </c>
      <c r="BJ701" s="24"/>
      <c r="BK701" s="24"/>
      <c r="BL701" s="25"/>
      <c r="BM701" s="25"/>
      <c r="BN701" s="25"/>
      <c r="BO701" s="25"/>
      <c r="BP701" s="25"/>
      <c r="BQ701" s="25"/>
      <c r="BR701" s="25"/>
      <c r="BS701" s="25"/>
      <c r="BT701" s="25">
        <v>50</v>
      </c>
      <c r="BU701" s="25"/>
      <c r="BV701" s="25"/>
    </row>
    <row r="702" spans="1:74" ht="12" customHeight="1" x14ac:dyDescent="0.25">
      <c r="A702" s="27"/>
      <c r="B702" s="43" t="s">
        <v>413</v>
      </c>
      <c r="C702" s="87" t="s">
        <v>1172</v>
      </c>
      <c r="D702" s="88" t="s">
        <v>834</v>
      </c>
      <c r="E702" s="88" t="s">
        <v>363</v>
      </c>
      <c r="F702" s="89">
        <v>41672</v>
      </c>
      <c r="G702" s="29">
        <v>500</v>
      </c>
      <c r="H702" s="29" t="s">
        <v>416</v>
      </c>
      <c r="I702" s="90" t="s">
        <v>783</v>
      </c>
      <c r="J702" s="88" t="s">
        <v>820</v>
      </c>
      <c r="K702" s="44" t="s">
        <v>34</v>
      </c>
      <c r="L702" s="36" t="s">
        <v>40</v>
      </c>
      <c r="M702" s="106" t="s">
        <v>1322</v>
      </c>
      <c r="N702" s="32"/>
      <c r="O702" s="31"/>
      <c r="P702" s="33"/>
      <c r="Q702" s="34">
        <f t="shared" si="183"/>
        <v>0</v>
      </c>
      <c r="R702" s="34">
        <f t="shared" si="184"/>
        <v>0</v>
      </c>
      <c r="S702" s="34">
        <f t="shared" si="185"/>
        <v>0</v>
      </c>
      <c r="T702" s="34">
        <f t="shared" si="186"/>
        <v>0</v>
      </c>
      <c r="U702" s="34">
        <f t="shared" si="187"/>
        <v>0</v>
      </c>
      <c r="V702" s="34">
        <f t="shared" si="188"/>
        <v>0</v>
      </c>
      <c r="W702" s="34">
        <f t="shared" si="189"/>
        <v>13</v>
      </c>
      <c r="X702" s="34">
        <f t="shared" si="190"/>
        <v>52</v>
      </c>
      <c r="Y702" s="34">
        <f t="shared" si="191"/>
        <v>0</v>
      </c>
      <c r="Z702" s="34"/>
      <c r="AA702" s="71">
        <v>45577</v>
      </c>
      <c r="AB702" s="20" t="s">
        <v>1338</v>
      </c>
      <c r="AC702" s="21" t="s">
        <v>881</v>
      </c>
      <c r="AD702" s="35" t="s">
        <v>2310</v>
      </c>
      <c r="AE702" s="64"/>
      <c r="AF702" s="22"/>
      <c r="AG702" s="22"/>
      <c r="AH702" s="22"/>
      <c r="AI702" s="22"/>
      <c r="AJ702" s="22"/>
      <c r="AK702" s="22"/>
      <c r="AL702" s="22">
        <v>13</v>
      </c>
      <c r="AM702" s="22"/>
      <c r="AN702" s="22"/>
      <c r="AO702" s="22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4"/>
      <c r="BB702" s="24"/>
      <c r="BC702" s="24"/>
      <c r="BD702" s="24"/>
      <c r="BE702" s="24"/>
      <c r="BF702" s="24"/>
      <c r="BG702" s="24"/>
      <c r="BH702" s="24"/>
      <c r="BI702" s="24">
        <v>2</v>
      </c>
      <c r="BJ702" s="24"/>
      <c r="BK702" s="24"/>
      <c r="BL702" s="25"/>
      <c r="BM702" s="25"/>
      <c r="BN702" s="25"/>
      <c r="BO702" s="25"/>
      <c r="BP702" s="25"/>
      <c r="BQ702" s="25"/>
      <c r="BR702" s="25"/>
      <c r="BS702" s="25"/>
      <c r="BT702" s="25">
        <v>50</v>
      </c>
      <c r="BU702" s="25"/>
      <c r="BV702" s="25"/>
    </row>
    <row r="703" spans="1:74" ht="12" customHeight="1" x14ac:dyDescent="0.25">
      <c r="A703" s="27"/>
      <c r="B703" s="43" t="s">
        <v>413</v>
      </c>
      <c r="C703" s="87" t="s">
        <v>1234</v>
      </c>
      <c r="D703" s="88" t="s">
        <v>1235</v>
      </c>
      <c r="E703" s="88" t="s">
        <v>278</v>
      </c>
      <c r="F703" s="89">
        <v>41831</v>
      </c>
      <c r="G703" s="29">
        <v>587</v>
      </c>
      <c r="H703" s="29" t="s">
        <v>416</v>
      </c>
      <c r="I703" s="90" t="s">
        <v>816</v>
      </c>
      <c r="J703" s="88" t="s">
        <v>79</v>
      </c>
      <c r="K703" s="21" t="s">
        <v>27</v>
      </c>
      <c r="L703" s="36" t="s">
        <v>40</v>
      </c>
      <c r="M703" s="106" t="s">
        <v>1323</v>
      </c>
      <c r="N703" s="32"/>
      <c r="O703" s="31"/>
      <c r="P703" s="33"/>
      <c r="Q703" s="34">
        <f t="shared" si="183"/>
        <v>0</v>
      </c>
      <c r="R703" s="34">
        <f t="shared" si="184"/>
        <v>0</v>
      </c>
      <c r="S703" s="34">
        <f t="shared" si="185"/>
        <v>0</v>
      </c>
      <c r="T703" s="34">
        <f t="shared" si="186"/>
        <v>0</v>
      </c>
      <c r="U703" s="34">
        <f t="shared" si="187"/>
        <v>0</v>
      </c>
      <c r="V703" s="34">
        <f t="shared" si="188"/>
        <v>0</v>
      </c>
      <c r="W703" s="34">
        <f t="shared" si="189"/>
        <v>10</v>
      </c>
      <c r="X703" s="34">
        <f t="shared" si="190"/>
        <v>0</v>
      </c>
      <c r="Y703" s="34">
        <f t="shared" si="191"/>
        <v>0</v>
      </c>
      <c r="Z703" s="34"/>
      <c r="AA703" s="71">
        <v>45577</v>
      </c>
      <c r="AB703" s="20" t="s">
        <v>1338</v>
      </c>
      <c r="AC703" s="21" t="s">
        <v>881</v>
      </c>
      <c r="AD703" s="35" t="s">
        <v>2310</v>
      </c>
      <c r="AE703" s="64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4"/>
      <c r="BB703" s="24"/>
      <c r="BC703" s="24"/>
      <c r="BD703" s="24"/>
      <c r="BE703" s="24"/>
      <c r="BF703" s="24"/>
      <c r="BG703" s="24"/>
      <c r="BH703" s="24"/>
      <c r="BI703" s="24">
        <v>100</v>
      </c>
      <c r="BJ703" s="24"/>
      <c r="BK703" s="24"/>
      <c r="BL703" s="25"/>
      <c r="BM703" s="25"/>
      <c r="BN703" s="25"/>
      <c r="BO703" s="25"/>
      <c r="BP703" s="25"/>
      <c r="BQ703" s="25"/>
      <c r="BR703" s="25"/>
      <c r="BS703" s="25">
        <v>9</v>
      </c>
      <c r="BT703" s="25"/>
      <c r="BU703" s="25"/>
      <c r="BV703" s="25"/>
    </row>
    <row r="704" spans="1:74" ht="12" customHeight="1" x14ac:dyDescent="0.25">
      <c r="A704" s="27"/>
      <c r="B704" s="43" t="s">
        <v>413</v>
      </c>
      <c r="C704" s="96" t="s">
        <v>1195</v>
      </c>
      <c r="D704" s="97" t="s">
        <v>116</v>
      </c>
      <c r="E704" s="98" t="s">
        <v>233</v>
      </c>
      <c r="F704" s="99">
        <v>41833</v>
      </c>
      <c r="G704" s="15">
        <v>532</v>
      </c>
      <c r="H704" s="29" t="s">
        <v>416</v>
      </c>
      <c r="I704" s="90" t="s">
        <v>804</v>
      </c>
      <c r="J704" s="98" t="s">
        <v>533</v>
      </c>
      <c r="K704" s="45" t="s">
        <v>34</v>
      </c>
      <c r="L704" s="36" t="s">
        <v>40</v>
      </c>
      <c r="M704" s="106" t="s">
        <v>1324</v>
      </c>
      <c r="N704" s="32"/>
      <c r="O704" s="21"/>
      <c r="P704" s="51"/>
      <c r="Q704" s="34">
        <f t="shared" si="183"/>
        <v>0</v>
      </c>
      <c r="R704" s="34">
        <f t="shared" si="184"/>
        <v>0</v>
      </c>
      <c r="S704" s="34">
        <f t="shared" si="185"/>
        <v>0</v>
      </c>
      <c r="T704" s="34">
        <f t="shared" si="186"/>
        <v>0</v>
      </c>
      <c r="U704" s="34">
        <f t="shared" si="187"/>
        <v>0</v>
      </c>
      <c r="V704" s="34">
        <f t="shared" si="188"/>
        <v>0</v>
      </c>
      <c r="W704" s="34">
        <f t="shared" si="189"/>
        <v>9</v>
      </c>
      <c r="X704" s="34">
        <f t="shared" si="190"/>
        <v>75</v>
      </c>
      <c r="Y704" s="34">
        <f t="shared" si="191"/>
        <v>0</v>
      </c>
      <c r="Z704" s="34"/>
      <c r="AA704" s="71">
        <v>45577</v>
      </c>
      <c r="AB704" s="20" t="s">
        <v>1338</v>
      </c>
      <c r="AC704" s="21" t="s">
        <v>881</v>
      </c>
      <c r="AD704" s="35" t="s">
        <v>2310</v>
      </c>
      <c r="AE704" s="64"/>
      <c r="AF704" s="22"/>
      <c r="AG704" s="22"/>
      <c r="AH704" s="22"/>
      <c r="AI704" s="22"/>
      <c r="AJ704" s="22"/>
      <c r="AK704" s="22"/>
      <c r="AL704" s="22">
        <v>9</v>
      </c>
      <c r="AM704" s="22"/>
      <c r="AN704" s="22"/>
      <c r="AO704" s="22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4"/>
      <c r="BB704" s="24"/>
      <c r="BC704" s="24"/>
      <c r="BD704" s="24"/>
      <c r="BE704" s="24"/>
      <c r="BF704" s="24"/>
      <c r="BG704" s="24"/>
      <c r="BH704" s="24"/>
      <c r="BI704" s="24">
        <v>75</v>
      </c>
      <c r="BJ704" s="24"/>
      <c r="BK704" s="24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</row>
    <row r="705" spans="1:74" ht="12" customHeight="1" x14ac:dyDescent="0.25">
      <c r="A705" s="27"/>
      <c r="B705" s="43" t="s">
        <v>413</v>
      </c>
      <c r="C705" s="87" t="s">
        <v>1160</v>
      </c>
      <c r="D705" s="88" t="s">
        <v>1161</v>
      </c>
      <c r="E705" s="88" t="s">
        <v>1162</v>
      </c>
      <c r="F705" s="89">
        <v>41786</v>
      </c>
      <c r="G705" s="29">
        <v>536</v>
      </c>
      <c r="H705" s="29" t="s">
        <v>416</v>
      </c>
      <c r="I705" s="90" t="s">
        <v>778</v>
      </c>
      <c r="J705" s="88" t="s">
        <v>130</v>
      </c>
      <c r="K705" s="21" t="s">
        <v>27</v>
      </c>
      <c r="L705" s="36" t="s">
        <v>40</v>
      </c>
      <c r="M705" s="106" t="s">
        <v>1325</v>
      </c>
      <c r="N705" s="32"/>
      <c r="O705" s="31"/>
      <c r="P705" s="33"/>
      <c r="Q705" s="34">
        <f t="shared" si="183"/>
        <v>0</v>
      </c>
      <c r="R705" s="34">
        <f t="shared" si="184"/>
        <v>0</v>
      </c>
      <c r="S705" s="34">
        <f t="shared" si="185"/>
        <v>0</v>
      </c>
      <c r="T705" s="34">
        <f t="shared" si="186"/>
        <v>0</v>
      </c>
      <c r="U705" s="34">
        <f t="shared" si="187"/>
        <v>0</v>
      </c>
      <c r="V705" s="34">
        <f t="shared" si="188"/>
        <v>0</v>
      </c>
      <c r="W705" s="34">
        <f t="shared" si="189"/>
        <v>7</v>
      </c>
      <c r="X705" s="34">
        <f t="shared" si="190"/>
        <v>80</v>
      </c>
      <c r="Y705" s="34">
        <f t="shared" si="191"/>
        <v>0</v>
      </c>
      <c r="Z705" s="34"/>
      <c r="AA705" s="71">
        <v>45577</v>
      </c>
      <c r="AB705" s="20" t="s">
        <v>1338</v>
      </c>
      <c r="AC705" s="21" t="s">
        <v>881</v>
      </c>
      <c r="AD705" s="35" t="s">
        <v>2310</v>
      </c>
      <c r="AE705" s="64"/>
      <c r="AF705" s="22"/>
      <c r="AG705" s="22"/>
      <c r="AH705" s="22"/>
      <c r="AI705" s="22"/>
      <c r="AJ705" s="22"/>
      <c r="AK705" s="22"/>
      <c r="AL705" s="22">
        <v>6</v>
      </c>
      <c r="AM705" s="22"/>
      <c r="AN705" s="22"/>
      <c r="AO705" s="22"/>
      <c r="AP705" s="23"/>
      <c r="AQ705" s="23"/>
      <c r="AR705" s="23"/>
      <c r="AS705" s="23"/>
      <c r="AT705" s="23"/>
      <c r="AU705" s="23"/>
      <c r="AV705" s="23"/>
      <c r="AW705" s="23"/>
      <c r="AX705" s="23">
        <v>30</v>
      </c>
      <c r="AY705" s="23"/>
      <c r="AZ705" s="23"/>
      <c r="BA705" s="24"/>
      <c r="BB705" s="24"/>
      <c r="BC705" s="24"/>
      <c r="BD705" s="24"/>
      <c r="BE705" s="24"/>
      <c r="BF705" s="24"/>
      <c r="BG705" s="24"/>
      <c r="BH705" s="24"/>
      <c r="BI705" s="24">
        <v>50</v>
      </c>
      <c r="BJ705" s="24"/>
      <c r="BK705" s="24"/>
      <c r="BL705" s="25"/>
      <c r="BM705" s="25"/>
      <c r="BN705" s="25"/>
      <c r="BO705" s="25"/>
      <c r="BP705" s="25"/>
      <c r="BQ705" s="25"/>
      <c r="BR705" s="25"/>
      <c r="BS705" s="25"/>
      <c r="BT705" s="25">
        <v>100</v>
      </c>
      <c r="BU705" s="25"/>
      <c r="BV705" s="25"/>
    </row>
    <row r="706" spans="1:74" ht="12" customHeight="1" x14ac:dyDescent="0.25">
      <c r="A706" s="27"/>
      <c r="B706" s="43" t="s">
        <v>413</v>
      </c>
      <c r="C706" s="87" t="s">
        <v>1201</v>
      </c>
      <c r="D706" s="88" t="s">
        <v>1202</v>
      </c>
      <c r="E706" s="88" t="s">
        <v>168</v>
      </c>
      <c r="F706" s="89">
        <v>41918</v>
      </c>
      <c r="G706" s="29">
        <v>500</v>
      </c>
      <c r="H706" s="29" t="s">
        <v>416</v>
      </c>
      <c r="I706" s="90" t="s">
        <v>804</v>
      </c>
      <c r="J706" s="88" t="s">
        <v>533</v>
      </c>
      <c r="K706" s="21" t="s">
        <v>34</v>
      </c>
      <c r="L706" s="36" t="s">
        <v>40</v>
      </c>
      <c r="M706" s="106" t="s">
        <v>1326</v>
      </c>
      <c r="N706" s="32"/>
      <c r="O706" s="31"/>
      <c r="P706" s="33"/>
      <c r="Q706" s="34">
        <f t="shared" si="183"/>
        <v>0</v>
      </c>
      <c r="R706" s="34">
        <f t="shared" si="184"/>
        <v>0</v>
      </c>
      <c r="S706" s="34">
        <f t="shared" si="185"/>
        <v>0</v>
      </c>
      <c r="T706" s="34">
        <f t="shared" si="186"/>
        <v>0</v>
      </c>
      <c r="U706" s="34">
        <f t="shared" si="187"/>
        <v>0</v>
      </c>
      <c r="V706" s="34">
        <f t="shared" si="188"/>
        <v>0</v>
      </c>
      <c r="W706" s="34">
        <f t="shared" si="189"/>
        <v>5</v>
      </c>
      <c r="X706" s="34">
        <f t="shared" si="190"/>
        <v>15</v>
      </c>
      <c r="Y706" s="34">
        <f t="shared" si="191"/>
        <v>0</v>
      </c>
      <c r="Z706" s="34"/>
      <c r="AA706" s="71">
        <v>45577</v>
      </c>
      <c r="AB706" s="20" t="s">
        <v>1338</v>
      </c>
      <c r="AC706" s="21" t="s">
        <v>881</v>
      </c>
      <c r="AD706" s="35" t="s">
        <v>2310</v>
      </c>
      <c r="AE706" s="64"/>
      <c r="AF706" s="22"/>
      <c r="AG706" s="22"/>
      <c r="AH706" s="22"/>
      <c r="AI706" s="22"/>
      <c r="AJ706" s="22"/>
      <c r="AK706" s="22"/>
      <c r="AL706" s="22">
        <v>5</v>
      </c>
      <c r="AM706" s="22"/>
      <c r="AN706" s="22"/>
      <c r="AO706" s="22"/>
      <c r="AP706" s="23"/>
      <c r="AQ706" s="23"/>
      <c r="AR706" s="23"/>
      <c r="AS706" s="23"/>
      <c r="AT706" s="23"/>
      <c r="AU706" s="23"/>
      <c r="AV706" s="23"/>
      <c r="AW706" s="23"/>
      <c r="AX706" s="23"/>
      <c r="AY706" s="23"/>
      <c r="AZ706" s="23"/>
      <c r="BA706" s="24"/>
      <c r="BB706" s="24"/>
      <c r="BC706" s="24"/>
      <c r="BD706" s="24"/>
      <c r="BE706" s="24"/>
      <c r="BF706" s="24"/>
      <c r="BG706" s="24"/>
      <c r="BH706" s="24"/>
      <c r="BI706" s="24"/>
      <c r="BJ706" s="24"/>
      <c r="BK706" s="24"/>
      <c r="BL706" s="25"/>
      <c r="BM706" s="25"/>
      <c r="BN706" s="25"/>
      <c r="BO706" s="25"/>
      <c r="BP706" s="25"/>
      <c r="BQ706" s="25"/>
      <c r="BR706" s="25"/>
      <c r="BS706" s="25"/>
      <c r="BT706" s="25">
        <v>15</v>
      </c>
      <c r="BU706" s="25"/>
      <c r="BV706" s="25"/>
    </row>
    <row r="707" spans="1:74" ht="12" customHeight="1" x14ac:dyDescent="0.25">
      <c r="A707" s="27"/>
      <c r="B707" s="43" t="s">
        <v>413</v>
      </c>
      <c r="C707" s="87" t="s">
        <v>1165</v>
      </c>
      <c r="D707" s="88" t="s">
        <v>1081</v>
      </c>
      <c r="E707" s="88" t="s">
        <v>200</v>
      </c>
      <c r="F707" s="89">
        <v>42393</v>
      </c>
      <c r="G707" s="29">
        <v>500</v>
      </c>
      <c r="H707" s="103" t="s">
        <v>64</v>
      </c>
      <c r="I707" s="90" t="s">
        <v>783</v>
      </c>
      <c r="J707" s="88" t="s">
        <v>820</v>
      </c>
      <c r="K707" s="21" t="s">
        <v>34</v>
      </c>
      <c r="L707" s="36" t="s">
        <v>40</v>
      </c>
      <c r="M707" s="106" t="s">
        <v>1327</v>
      </c>
      <c r="N707" s="32"/>
      <c r="O707" s="31"/>
      <c r="P707" s="33"/>
      <c r="Q707" s="34">
        <f t="shared" si="183"/>
        <v>0</v>
      </c>
      <c r="R707" s="34">
        <f t="shared" si="184"/>
        <v>0</v>
      </c>
      <c r="S707" s="34">
        <f t="shared" si="185"/>
        <v>0</v>
      </c>
      <c r="T707" s="34">
        <f t="shared" si="186"/>
        <v>0</v>
      </c>
      <c r="U707" s="34">
        <f t="shared" si="187"/>
        <v>0</v>
      </c>
      <c r="V707" s="34">
        <f t="shared" si="188"/>
        <v>0</v>
      </c>
      <c r="W707" s="34">
        <f t="shared" si="189"/>
        <v>4</v>
      </c>
      <c r="X707" s="34">
        <f t="shared" si="190"/>
        <v>80</v>
      </c>
      <c r="Y707" s="34">
        <f t="shared" si="191"/>
        <v>0</v>
      </c>
      <c r="Z707" s="34"/>
      <c r="AA707" s="71">
        <v>45577</v>
      </c>
      <c r="AB707" s="20" t="s">
        <v>1338</v>
      </c>
      <c r="AC707" s="21" t="s">
        <v>881</v>
      </c>
      <c r="AD707" s="35" t="s">
        <v>2310</v>
      </c>
      <c r="AE707" s="64"/>
      <c r="AF707" s="22"/>
      <c r="AG707" s="22"/>
      <c r="AH707" s="22"/>
      <c r="AI707" s="22"/>
      <c r="AJ707" s="22"/>
      <c r="AK707" s="22"/>
      <c r="AL707" s="22">
        <v>4</v>
      </c>
      <c r="AM707" s="22"/>
      <c r="AN707" s="22"/>
      <c r="AO707" s="22"/>
      <c r="AP707" s="23"/>
      <c r="AQ707" s="23"/>
      <c r="AR707" s="23"/>
      <c r="AS707" s="23"/>
      <c r="AT707" s="23"/>
      <c r="AU707" s="23"/>
      <c r="AV707" s="23"/>
      <c r="AW707" s="23"/>
      <c r="AX707" s="23"/>
      <c r="AY707" s="23"/>
      <c r="AZ707" s="23"/>
      <c r="BA707" s="24"/>
      <c r="BB707" s="24"/>
      <c r="BC707" s="24"/>
      <c r="BD707" s="24"/>
      <c r="BE707" s="24"/>
      <c r="BF707" s="24"/>
      <c r="BG707" s="24"/>
      <c r="BH707" s="24"/>
      <c r="BI707" s="24">
        <v>50</v>
      </c>
      <c r="BJ707" s="24"/>
      <c r="BK707" s="24"/>
      <c r="BL707" s="25"/>
      <c r="BM707" s="25"/>
      <c r="BN707" s="25"/>
      <c r="BO707" s="25"/>
      <c r="BP707" s="25"/>
      <c r="BQ707" s="25"/>
      <c r="BR707" s="25"/>
      <c r="BS707" s="25"/>
      <c r="BT707" s="25">
        <v>30</v>
      </c>
      <c r="BU707" s="25"/>
      <c r="BV707" s="25"/>
    </row>
    <row r="708" spans="1:74" ht="12" customHeight="1" x14ac:dyDescent="0.25">
      <c r="A708" s="27"/>
      <c r="B708" s="43" t="s">
        <v>413</v>
      </c>
      <c r="C708" s="87" t="s">
        <v>1158</v>
      </c>
      <c r="D708" s="88" t="s">
        <v>1159</v>
      </c>
      <c r="E708" s="88" t="s">
        <v>313</v>
      </c>
      <c r="F708" s="89">
        <v>41661</v>
      </c>
      <c r="G708" s="29">
        <v>515</v>
      </c>
      <c r="H708" s="29" t="s">
        <v>416</v>
      </c>
      <c r="I708" s="90" t="s">
        <v>811</v>
      </c>
      <c r="J708" s="88" t="s">
        <v>124</v>
      </c>
      <c r="K708" s="21" t="s">
        <v>34</v>
      </c>
      <c r="L708" s="36" t="s">
        <v>40</v>
      </c>
      <c r="M708" s="106" t="s">
        <v>1328</v>
      </c>
      <c r="N708" s="32"/>
      <c r="O708" s="31"/>
      <c r="P708" s="33"/>
      <c r="Q708" s="34">
        <f t="shared" si="183"/>
        <v>0</v>
      </c>
      <c r="R708" s="34">
        <f t="shared" si="184"/>
        <v>0</v>
      </c>
      <c r="S708" s="34">
        <f t="shared" si="185"/>
        <v>0</v>
      </c>
      <c r="T708" s="34">
        <f t="shared" si="186"/>
        <v>0</v>
      </c>
      <c r="U708" s="34">
        <f t="shared" si="187"/>
        <v>0</v>
      </c>
      <c r="V708" s="34">
        <f t="shared" si="188"/>
        <v>0</v>
      </c>
      <c r="W708" s="34">
        <f t="shared" si="189"/>
        <v>2</v>
      </c>
      <c r="X708" s="34">
        <f t="shared" si="190"/>
        <v>35</v>
      </c>
      <c r="Y708" s="34">
        <f t="shared" si="191"/>
        <v>0</v>
      </c>
      <c r="Z708" s="34"/>
      <c r="AA708" s="71">
        <v>45577</v>
      </c>
      <c r="AB708" s="20" t="s">
        <v>1338</v>
      </c>
      <c r="AC708" s="21" t="s">
        <v>881</v>
      </c>
      <c r="AD708" s="35" t="s">
        <v>2310</v>
      </c>
      <c r="AE708" s="64"/>
      <c r="AF708" s="22"/>
      <c r="AG708" s="22"/>
      <c r="AH708" s="22"/>
      <c r="AI708" s="22"/>
      <c r="AJ708" s="22"/>
      <c r="AK708" s="22"/>
      <c r="AL708" s="22"/>
      <c r="AM708" s="22">
        <v>10</v>
      </c>
      <c r="AN708" s="22"/>
      <c r="AO708" s="22"/>
      <c r="AP708" s="23"/>
      <c r="AQ708" s="23"/>
      <c r="AR708" s="23"/>
      <c r="AS708" s="23"/>
      <c r="AT708" s="23"/>
      <c r="AU708" s="23"/>
      <c r="AV708" s="23"/>
      <c r="AW708" s="23"/>
      <c r="AX708" s="23">
        <v>50</v>
      </c>
      <c r="AY708" s="23"/>
      <c r="AZ708" s="23"/>
      <c r="BA708" s="24"/>
      <c r="BB708" s="24"/>
      <c r="BC708" s="24"/>
      <c r="BD708" s="24"/>
      <c r="BE708" s="24"/>
      <c r="BF708" s="24"/>
      <c r="BG708" s="24"/>
      <c r="BH708" s="24"/>
      <c r="BI708" s="24">
        <v>75</v>
      </c>
      <c r="BJ708" s="24"/>
      <c r="BK708" s="24"/>
      <c r="BL708" s="25"/>
      <c r="BM708" s="25"/>
      <c r="BN708" s="25"/>
      <c r="BO708" s="25"/>
      <c r="BP708" s="25"/>
      <c r="BQ708" s="25"/>
      <c r="BR708" s="25"/>
      <c r="BS708" s="25"/>
      <c r="BT708" s="25">
        <v>100</v>
      </c>
      <c r="BU708" s="25"/>
      <c r="BV708" s="25"/>
    </row>
    <row r="709" spans="1:74" ht="12" customHeight="1" x14ac:dyDescent="0.25">
      <c r="A709" s="27"/>
      <c r="B709" s="43" t="s">
        <v>413</v>
      </c>
      <c r="C709" s="87" t="s">
        <v>1230</v>
      </c>
      <c r="D709" s="88" t="s">
        <v>1231</v>
      </c>
      <c r="E709" s="88" t="s">
        <v>1232</v>
      </c>
      <c r="F709" s="89">
        <v>41913</v>
      </c>
      <c r="G709" s="29">
        <v>500</v>
      </c>
      <c r="H709" s="29" t="s">
        <v>416</v>
      </c>
      <c r="I709" s="90" t="s">
        <v>808</v>
      </c>
      <c r="J709" s="88" t="s">
        <v>171</v>
      </c>
      <c r="K709" s="21" t="s">
        <v>34</v>
      </c>
      <c r="L709" s="36" t="s">
        <v>40</v>
      </c>
      <c r="M709" s="106" t="s">
        <v>1329</v>
      </c>
      <c r="N709" s="32"/>
      <c r="O709" s="31"/>
      <c r="P709" s="33"/>
      <c r="Q709" s="34">
        <f t="shared" si="183"/>
        <v>0</v>
      </c>
      <c r="R709" s="34">
        <f t="shared" si="184"/>
        <v>0</v>
      </c>
      <c r="S709" s="34">
        <f t="shared" si="185"/>
        <v>0</v>
      </c>
      <c r="T709" s="34">
        <f t="shared" si="186"/>
        <v>0</v>
      </c>
      <c r="U709" s="34">
        <f t="shared" si="187"/>
        <v>0</v>
      </c>
      <c r="V709" s="34">
        <f t="shared" si="188"/>
        <v>0</v>
      </c>
      <c r="W709" s="34">
        <f t="shared" si="189"/>
        <v>0</v>
      </c>
      <c r="X709" s="34">
        <f t="shared" si="190"/>
        <v>95</v>
      </c>
      <c r="Y709" s="34">
        <f t="shared" si="191"/>
        <v>0</v>
      </c>
      <c r="Z709" s="34"/>
      <c r="AA709" s="71">
        <v>45577</v>
      </c>
      <c r="AB709" s="20" t="s">
        <v>1338</v>
      </c>
      <c r="AC709" s="21" t="s">
        <v>881</v>
      </c>
      <c r="AD709" s="35" t="s">
        <v>2310</v>
      </c>
      <c r="AE709" s="64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3"/>
      <c r="AQ709" s="23"/>
      <c r="AR709" s="23"/>
      <c r="AS709" s="23"/>
      <c r="AT709" s="23"/>
      <c r="AU709" s="23"/>
      <c r="AV709" s="23"/>
      <c r="AW709" s="23"/>
      <c r="AX709" s="23">
        <v>15</v>
      </c>
      <c r="AY709" s="23"/>
      <c r="AZ709" s="23"/>
      <c r="BA709" s="24"/>
      <c r="BB709" s="24"/>
      <c r="BC709" s="24"/>
      <c r="BD709" s="24"/>
      <c r="BE709" s="24"/>
      <c r="BF709" s="24"/>
      <c r="BG709" s="24"/>
      <c r="BH709" s="24"/>
      <c r="BI709" s="24">
        <v>30</v>
      </c>
      <c r="BJ709" s="24"/>
      <c r="BK709" s="24"/>
      <c r="BL709" s="25"/>
      <c r="BM709" s="25"/>
      <c r="BN709" s="25"/>
      <c r="BO709" s="25"/>
      <c r="BP709" s="25"/>
      <c r="BQ709" s="25"/>
      <c r="BR709" s="25"/>
      <c r="BS709" s="25"/>
      <c r="BT709" s="25">
        <v>50</v>
      </c>
      <c r="BU709" s="25"/>
      <c r="BV709" s="25"/>
    </row>
    <row r="710" spans="1:74" ht="12" customHeight="1" x14ac:dyDescent="0.25">
      <c r="A710" s="27"/>
      <c r="B710" s="43" t="s">
        <v>413</v>
      </c>
      <c r="C710" s="87" t="s">
        <v>1228</v>
      </c>
      <c r="D710" s="88" t="s">
        <v>1229</v>
      </c>
      <c r="E710" s="88" t="s">
        <v>289</v>
      </c>
      <c r="F710" s="89">
        <v>41672</v>
      </c>
      <c r="G710" s="29">
        <v>533</v>
      </c>
      <c r="H710" s="29" t="s">
        <v>416</v>
      </c>
      <c r="I710" s="90" t="s">
        <v>816</v>
      </c>
      <c r="J710" s="88" t="s">
        <v>79</v>
      </c>
      <c r="K710" s="21" t="s">
        <v>27</v>
      </c>
      <c r="L710" s="36" t="s">
        <v>40</v>
      </c>
      <c r="M710" s="106" t="s">
        <v>1330</v>
      </c>
      <c r="N710" s="32"/>
      <c r="O710" s="31"/>
      <c r="P710" s="33"/>
      <c r="Q710" s="34">
        <f t="shared" si="183"/>
        <v>0</v>
      </c>
      <c r="R710" s="34">
        <f t="shared" si="184"/>
        <v>0</v>
      </c>
      <c r="S710" s="34">
        <f t="shared" si="185"/>
        <v>0</v>
      </c>
      <c r="T710" s="34">
        <f t="shared" si="186"/>
        <v>0</v>
      </c>
      <c r="U710" s="34">
        <f t="shared" si="187"/>
        <v>0</v>
      </c>
      <c r="V710" s="34">
        <f t="shared" si="188"/>
        <v>0</v>
      </c>
      <c r="W710" s="34">
        <f t="shared" si="189"/>
        <v>0</v>
      </c>
      <c r="X710" s="34">
        <f t="shared" si="190"/>
        <v>75</v>
      </c>
      <c r="Y710" s="34">
        <f t="shared" si="191"/>
        <v>0</v>
      </c>
      <c r="Z710" s="34"/>
      <c r="AA710" s="71">
        <v>45577</v>
      </c>
      <c r="AB710" s="20" t="s">
        <v>1338</v>
      </c>
      <c r="AC710" s="21" t="s">
        <v>881</v>
      </c>
      <c r="AD710" s="35" t="s">
        <v>2310</v>
      </c>
      <c r="AE710" s="64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3"/>
      <c r="AQ710" s="23"/>
      <c r="AR710" s="23"/>
      <c r="AS710" s="23"/>
      <c r="AT710" s="23"/>
      <c r="AU710" s="23"/>
      <c r="AV710" s="23"/>
      <c r="AW710" s="23"/>
      <c r="AX710" s="23">
        <v>75</v>
      </c>
      <c r="AY710" s="23"/>
      <c r="AZ710" s="23"/>
      <c r="BA710" s="24"/>
      <c r="BB710" s="24"/>
      <c r="BC710" s="24"/>
      <c r="BD710" s="24"/>
      <c r="BE710" s="24"/>
      <c r="BF710" s="24"/>
      <c r="BG710" s="24"/>
      <c r="BH710" s="24"/>
      <c r="BI710" s="24"/>
      <c r="BJ710" s="24"/>
      <c r="BK710" s="24"/>
      <c r="BL710" s="25"/>
      <c r="BM710" s="25"/>
      <c r="BN710" s="25"/>
      <c r="BO710" s="25"/>
      <c r="BP710" s="25"/>
      <c r="BQ710" s="25"/>
      <c r="BR710" s="25"/>
      <c r="BS710" s="25"/>
      <c r="BT710" s="25"/>
      <c r="BU710" s="25"/>
      <c r="BV710" s="25"/>
    </row>
    <row r="711" spans="1:74" ht="12" customHeight="1" x14ac:dyDescent="0.25">
      <c r="A711" s="27"/>
      <c r="B711" s="43" t="s">
        <v>413</v>
      </c>
      <c r="C711" s="87" t="s">
        <v>1233</v>
      </c>
      <c r="D711" s="88" t="s">
        <v>1490</v>
      </c>
      <c r="E711" s="88" t="s">
        <v>1232</v>
      </c>
      <c r="F711" s="89">
        <v>41838</v>
      </c>
      <c r="G711" s="29">
        <v>500</v>
      </c>
      <c r="H711" s="29" t="s">
        <v>416</v>
      </c>
      <c r="I711" s="90" t="s">
        <v>1491</v>
      </c>
      <c r="J711" s="88" t="s">
        <v>1492</v>
      </c>
      <c r="K711" s="21" t="s">
        <v>34</v>
      </c>
      <c r="L711" s="36" t="s">
        <v>40</v>
      </c>
      <c r="M711" s="106" t="s">
        <v>1331</v>
      </c>
      <c r="N711" s="32"/>
      <c r="O711" s="31"/>
      <c r="P711" s="33"/>
      <c r="Q711" s="34">
        <f t="shared" si="183"/>
        <v>0</v>
      </c>
      <c r="R711" s="34">
        <f t="shared" si="184"/>
        <v>0</v>
      </c>
      <c r="S711" s="34">
        <f t="shared" si="185"/>
        <v>0</v>
      </c>
      <c r="T711" s="34">
        <f t="shared" si="186"/>
        <v>0</v>
      </c>
      <c r="U711" s="34">
        <f t="shared" si="187"/>
        <v>0</v>
      </c>
      <c r="V711" s="34">
        <f t="shared" si="188"/>
        <v>0</v>
      </c>
      <c r="W711" s="34">
        <f t="shared" si="189"/>
        <v>0</v>
      </c>
      <c r="X711" s="34">
        <f t="shared" si="190"/>
        <v>45</v>
      </c>
      <c r="Y711" s="34">
        <f t="shared" si="191"/>
        <v>0</v>
      </c>
      <c r="Z711" s="34"/>
      <c r="AA711" s="71">
        <v>45577</v>
      </c>
      <c r="AB711" s="20" t="s">
        <v>1338</v>
      </c>
      <c r="AC711" s="21" t="s">
        <v>881</v>
      </c>
      <c r="AD711" s="35" t="s">
        <v>2310</v>
      </c>
      <c r="AE711" s="64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3"/>
      <c r="AQ711" s="23"/>
      <c r="AR711" s="23"/>
      <c r="AS711" s="23"/>
      <c r="AT711" s="23"/>
      <c r="AU711" s="23"/>
      <c r="AV711" s="23"/>
      <c r="AW711" s="23"/>
      <c r="AX711" s="23">
        <v>15</v>
      </c>
      <c r="AY711" s="23"/>
      <c r="AZ711" s="23"/>
      <c r="BA711" s="24"/>
      <c r="BB711" s="24"/>
      <c r="BC711" s="24"/>
      <c r="BD711" s="24"/>
      <c r="BE711" s="24"/>
      <c r="BF711" s="24"/>
      <c r="BG711" s="24"/>
      <c r="BH711" s="24"/>
      <c r="BI711" s="24">
        <v>15</v>
      </c>
      <c r="BJ711" s="24"/>
      <c r="BK711" s="24"/>
      <c r="BL711" s="25"/>
      <c r="BM711" s="25"/>
      <c r="BN711" s="25"/>
      <c r="BO711" s="25"/>
      <c r="BP711" s="25"/>
      <c r="BQ711" s="25"/>
      <c r="BR711" s="25"/>
      <c r="BS711" s="25"/>
      <c r="BT711" s="25">
        <v>15</v>
      </c>
      <c r="BU711" s="25"/>
      <c r="BV711" s="25"/>
    </row>
    <row r="712" spans="1:74" ht="12" customHeight="1" x14ac:dyDescent="0.25">
      <c r="A712" s="27"/>
      <c r="B712" s="43" t="s">
        <v>413</v>
      </c>
      <c r="C712" s="87" t="s">
        <v>1494</v>
      </c>
      <c r="D712" s="88" t="s">
        <v>299</v>
      </c>
      <c r="E712" s="88" t="s">
        <v>1495</v>
      </c>
      <c r="F712" s="89">
        <v>41668</v>
      </c>
      <c r="G712" s="189">
        <v>559</v>
      </c>
      <c r="H712" s="29" t="s">
        <v>416</v>
      </c>
      <c r="I712" s="90" t="s">
        <v>810</v>
      </c>
      <c r="J712" s="88" t="s">
        <v>145</v>
      </c>
      <c r="K712" s="21" t="s">
        <v>34</v>
      </c>
      <c r="L712" s="36" t="s">
        <v>40</v>
      </c>
      <c r="M712" s="106" t="s">
        <v>1332</v>
      </c>
      <c r="N712" s="32"/>
      <c r="O712" s="31"/>
      <c r="P712" s="33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71">
        <v>45577</v>
      </c>
      <c r="AB712" s="20" t="s">
        <v>1338</v>
      </c>
      <c r="AC712" s="21" t="s">
        <v>881</v>
      </c>
      <c r="AD712" s="35" t="s">
        <v>2310</v>
      </c>
      <c r="AE712" s="64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</row>
    <row r="713" spans="1:74" ht="12" customHeight="1" x14ac:dyDescent="0.25">
      <c r="A713" s="27"/>
      <c r="B713" s="43" t="s">
        <v>413</v>
      </c>
      <c r="C713" s="87" t="s">
        <v>1444</v>
      </c>
      <c r="D713" s="88" t="s">
        <v>1445</v>
      </c>
      <c r="E713" s="88" t="s">
        <v>180</v>
      </c>
      <c r="F713" s="89">
        <v>41980</v>
      </c>
      <c r="G713" s="189">
        <v>528</v>
      </c>
      <c r="H713" s="29" t="s">
        <v>416</v>
      </c>
      <c r="I713" s="90" t="s">
        <v>769</v>
      </c>
      <c r="J713" s="88" t="s">
        <v>770</v>
      </c>
      <c r="K713" s="21" t="s">
        <v>34</v>
      </c>
      <c r="L713" s="36" t="s">
        <v>40</v>
      </c>
      <c r="M713" s="106" t="s">
        <v>1333</v>
      </c>
      <c r="N713" s="32"/>
      <c r="O713" s="31"/>
      <c r="P713" s="33"/>
      <c r="Q713" s="34"/>
      <c r="R713" s="34"/>
      <c r="S713" s="34"/>
      <c r="T713" s="34"/>
      <c r="U713" s="34"/>
      <c r="V713" s="34"/>
      <c r="W713" s="34"/>
      <c r="X713" s="34"/>
      <c r="Y713" s="34"/>
      <c r="Z713" s="34"/>
      <c r="AA713" s="71">
        <v>45577</v>
      </c>
      <c r="AB713" s="20" t="s">
        <v>1338</v>
      </c>
      <c r="AC713" s="21" t="s">
        <v>881</v>
      </c>
      <c r="AD713" s="35" t="s">
        <v>2310</v>
      </c>
      <c r="AE713" s="64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3"/>
      <c r="AQ713" s="23"/>
      <c r="AR713" s="23"/>
      <c r="AS713" s="23"/>
      <c r="AT713" s="23"/>
      <c r="AU713" s="23"/>
      <c r="AV713" s="23"/>
      <c r="AW713" s="23"/>
      <c r="AX713" s="23"/>
      <c r="AY713" s="23"/>
      <c r="AZ713" s="23"/>
      <c r="BA713" s="24"/>
      <c r="BB713" s="24"/>
      <c r="BC713" s="24"/>
      <c r="BD713" s="24"/>
      <c r="BE713" s="24"/>
      <c r="BF713" s="24"/>
      <c r="BG713" s="24"/>
      <c r="BH713" s="24"/>
      <c r="BI713" s="24"/>
      <c r="BJ713" s="24"/>
      <c r="BK713" s="24"/>
      <c r="BL713" s="25"/>
      <c r="BM713" s="25"/>
      <c r="BN713" s="25"/>
      <c r="BO713" s="25"/>
      <c r="BP713" s="25"/>
      <c r="BQ713" s="25"/>
      <c r="BR713" s="25"/>
      <c r="BS713" s="25"/>
      <c r="BT713" s="25"/>
      <c r="BU713" s="25"/>
      <c r="BV713" s="25"/>
    </row>
    <row r="714" spans="1:74" ht="12" customHeight="1" x14ac:dyDescent="0.25">
      <c r="A714" s="27"/>
      <c r="B714" s="43" t="s">
        <v>413</v>
      </c>
      <c r="C714" s="87" t="s">
        <v>1484</v>
      </c>
      <c r="D714" s="88" t="s">
        <v>1485</v>
      </c>
      <c r="E714" s="88" t="s">
        <v>226</v>
      </c>
      <c r="F714" s="89">
        <v>42484</v>
      </c>
      <c r="G714" s="189">
        <v>528</v>
      </c>
      <c r="H714" s="103" t="s">
        <v>64</v>
      </c>
      <c r="I714" s="90" t="s">
        <v>772</v>
      </c>
      <c r="J714" s="88" t="s">
        <v>189</v>
      </c>
      <c r="K714" s="21" t="s">
        <v>27</v>
      </c>
      <c r="L714" s="36" t="s">
        <v>40</v>
      </c>
      <c r="M714" s="106" t="s">
        <v>1334</v>
      </c>
      <c r="N714" s="32"/>
      <c r="O714" s="31"/>
      <c r="P714" s="33"/>
      <c r="Q714" s="34"/>
      <c r="R714" s="34"/>
      <c r="S714" s="34"/>
      <c r="T714" s="34"/>
      <c r="U714" s="34"/>
      <c r="V714" s="34"/>
      <c r="W714" s="34"/>
      <c r="X714" s="34"/>
      <c r="Y714" s="34"/>
      <c r="Z714" s="34"/>
      <c r="AA714" s="71">
        <v>45577</v>
      </c>
      <c r="AB714" s="20" t="s">
        <v>1338</v>
      </c>
      <c r="AC714" s="21" t="s">
        <v>881</v>
      </c>
      <c r="AD714" s="35" t="s">
        <v>2310</v>
      </c>
      <c r="AE714" s="64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3"/>
      <c r="AQ714" s="23"/>
      <c r="AR714" s="23"/>
      <c r="AS714" s="23"/>
      <c r="AT714" s="23"/>
      <c r="AU714" s="23"/>
      <c r="AV714" s="23"/>
      <c r="AW714" s="23"/>
      <c r="AX714" s="23"/>
      <c r="AY714" s="23"/>
      <c r="AZ714" s="23"/>
      <c r="BA714" s="24"/>
      <c r="BB714" s="24"/>
      <c r="BC714" s="24"/>
      <c r="BD714" s="24"/>
      <c r="BE714" s="24"/>
      <c r="BF714" s="24"/>
      <c r="BG714" s="24"/>
      <c r="BH714" s="24"/>
      <c r="BI714" s="24"/>
      <c r="BJ714" s="24"/>
      <c r="BK714" s="24"/>
      <c r="BL714" s="25"/>
      <c r="BM714" s="25"/>
      <c r="BN714" s="25"/>
      <c r="BO714" s="25"/>
      <c r="BP714" s="25"/>
      <c r="BQ714" s="25"/>
      <c r="BR714" s="25"/>
      <c r="BS714" s="25"/>
      <c r="BT714" s="25"/>
      <c r="BU714" s="25"/>
      <c r="BV714" s="25"/>
    </row>
    <row r="715" spans="1:74" ht="12" customHeight="1" x14ac:dyDescent="0.25">
      <c r="A715" s="27"/>
      <c r="B715" s="43" t="s">
        <v>413</v>
      </c>
      <c r="C715" s="87" t="s">
        <v>1482</v>
      </c>
      <c r="D715" s="88" t="s">
        <v>1483</v>
      </c>
      <c r="E715" s="88" t="s">
        <v>70</v>
      </c>
      <c r="F715" s="89">
        <v>42118</v>
      </c>
      <c r="G715" s="189">
        <v>519</v>
      </c>
      <c r="H715" s="29" t="s">
        <v>66</v>
      </c>
      <c r="I715" s="90" t="s">
        <v>893</v>
      </c>
      <c r="J715" s="88" t="s">
        <v>186</v>
      </c>
      <c r="K715" s="21" t="s">
        <v>27</v>
      </c>
      <c r="L715" s="36" t="s">
        <v>40</v>
      </c>
      <c r="M715" s="106" t="s">
        <v>1335</v>
      </c>
      <c r="N715" s="32"/>
      <c r="O715" s="31"/>
      <c r="P715" s="33"/>
      <c r="Q715" s="34"/>
      <c r="R715" s="34"/>
      <c r="S715" s="34"/>
      <c r="T715" s="34"/>
      <c r="U715" s="34"/>
      <c r="V715" s="34"/>
      <c r="W715" s="34"/>
      <c r="X715" s="34"/>
      <c r="Y715" s="34"/>
      <c r="Z715" s="34"/>
      <c r="AA715" s="71">
        <v>45577</v>
      </c>
      <c r="AB715" s="20" t="s">
        <v>1338</v>
      </c>
      <c r="AC715" s="21" t="s">
        <v>881</v>
      </c>
      <c r="AD715" s="35" t="s">
        <v>2310</v>
      </c>
      <c r="AE715" s="64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3"/>
      <c r="AQ715" s="23"/>
      <c r="AR715" s="23"/>
      <c r="AS715" s="23"/>
      <c r="AT715" s="23"/>
      <c r="AU715" s="23"/>
      <c r="AV715" s="23"/>
      <c r="AW715" s="23"/>
      <c r="AX715" s="23"/>
      <c r="AY715" s="23"/>
      <c r="AZ715" s="23"/>
      <c r="BA715" s="24"/>
      <c r="BB715" s="24"/>
      <c r="BC715" s="24"/>
      <c r="BD715" s="24"/>
      <c r="BE715" s="24"/>
      <c r="BF715" s="24"/>
      <c r="BG715" s="24"/>
      <c r="BH715" s="24"/>
      <c r="BI715" s="24"/>
      <c r="BJ715" s="24"/>
      <c r="BK715" s="24"/>
      <c r="BL715" s="25"/>
      <c r="BM715" s="25"/>
      <c r="BN715" s="25"/>
      <c r="BO715" s="25"/>
      <c r="BP715" s="25"/>
      <c r="BQ715" s="25"/>
      <c r="BR715" s="25"/>
      <c r="BS715" s="25"/>
      <c r="BT715" s="25"/>
      <c r="BU715" s="25"/>
      <c r="BV715" s="25"/>
    </row>
    <row r="716" spans="1:74" ht="12" customHeight="1" x14ac:dyDescent="0.25">
      <c r="A716" s="27"/>
      <c r="B716" s="43" t="s">
        <v>413</v>
      </c>
      <c r="C716" s="87" t="s">
        <v>1546</v>
      </c>
      <c r="D716" s="88" t="s">
        <v>945</v>
      </c>
      <c r="E716" s="88" t="s">
        <v>139</v>
      </c>
      <c r="F716" s="89">
        <v>41800</v>
      </c>
      <c r="G716" s="189">
        <v>519</v>
      </c>
      <c r="H716" s="29" t="s">
        <v>416</v>
      </c>
      <c r="I716" s="90" t="s">
        <v>776</v>
      </c>
      <c r="J716" s="88" t="s">
        <v>218</v>
      </c>
      <c r="K716" s="21" t="s">
        <v>27</v>
      </c>
      <c r="L716" s="36" t="s">
        <v>40</v>
      </c>
      <c r="M716" s="106" t="s">
        <v>1336</v>
      </c>
      <c r="N716" s="32"/>
      <c r="O716" s="31"/>
      <c r="P716" s="33"/>
      <c r="Q716" s="34"/>
      <c r="R716" s="34"/>
      <c r="S716" s="34"/>
      <c r="T716" s="34"/>
      <c r="U716" s="34"/>
      <c r="V716" s="34"/>
      <c r="W716" s="34"/>
      <c r="X716" s="34"/>
      <c r="Y716" s="34"/>
      <c r="Z716" s="34"/>
      <c r="AA716" s="71">
        <v>45577</v>
      </c>
      <c r="AB716" s="20" t="s">
        <v>1338</v>
      </c>
      <c r="AC716" s="21" t="s">
        <v>881</v>
      </c>
      <c r="AD716" s="35" t="s">
        <v>2310</v>
      </c>
      <c r="AE716" s="64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3"/>
      <c r="AQ716" s="23"/>
      <c r="AR716" s="23"/>
      <c r="AS716" s="23"/>
      <c r="AT716" s="23"/>
      <c r="AU716" s="23"/>
      <c r="AV716" s="23"/>
      <c r="AW716" s="23"/>
      <c r="AX716" s="23"/>
      <c r="AY716" s="23"/>
      <c r="AZ716" s="23"/>
      <c r="BA716" s="24"/>
      <c r="BB716" s="24"/>
      <c r="BC716" s="24"/>
      <c r="BD716" s="24"/>
      <c r="BE716" s="24"/>
      <c r="BF716" s="24"/>
      <c r="BG716" s="24"/>
      <c r="BH716" s="24"/>
      <c r="BI716" s="24"/>
      <c r="BJ716" s="24"/>
      <c r="BK716" s="24"/>
      <c r="BL716" s="25"/>
      <c r="BM716" s="25"/>
      <c r="BN716" s="25"/>
      <c r="BO716" s="25"/>
      <c r="BP716" s="25"/>
      <c r="BQ716" s="25"/>
      <c r="BR716" s="25"/>
      <c r="BS716" s="25"/>
      <c r="BT716" s="25"/>
      <c r="BU716" s="25"/>
      <c r="BV716" s="25"/>
    </row>
    <row r="717" spans="1:74" ht="12" customHeight="1" x14ac:dyDescent="0.25">
      <c r="A717" s="27"/>
      <c r="B717" s="43" t="s">
        <v>413</v>
      </c>
      <c r="C717" s="87" t="s">
        <v>1507</v>
      </c>
      <c r="D717" s="88" t="s">
        <v>1508</v>
      </c>
      <c r="E717" s="88" t="s">
        <v>239</v>
      </c>
      <c r="F717" s="89">
        <v>41932</v>
      </c>
      <c r="G717" s="189">
        <v>518</v>
      </c>
      <c r="H717" s="21" t="s">
        <v>416</v>
      </c>
      <c r="I717" s="90" t="s">
        <v>791</v>
      </c>
      <c r="J717" s="88" t="s">
        <v>303</v>
      </c>
      <c r="K717" s="21" t="s">
        <v>34</v>
      </c>
      <c r="L717" s="36" t="s">
        <v>40</v>
      </c>
      <c r="M717" s="106" t="s">
        <v>1337</v>
      </c>
      <c r="N717" s="32"/>
      <c r="O717" s="31"/>
      <c r="P717" s="33"/>
      <c r="Q717" s="34"/>
      <c r="R717" s="34"/>
      <c r="S717" s="34"/>
      <c r="T717" s="34"/>
      <c r="U717" s="34"/>
      <c r="V717" s="34"/>
      <c r="W717" s="34"/>
      <c r="X717" s="34"/>
      <c r="Y717" s="34"/>
      <c r="Z717" s="34"/>
      <c r="AA717" s="71">
        <v>45577</v>
      </c>
      <c r="AB717" s="20" t="s">
        <v>1338</v>
      </c>
      <c r="AC717" s="21" t="s">
        <v>881</v>
      </c>
      <c r="AD717" s="35" t="s">
        <v>2310</v>
      </c>
      <c r="AE717" s="64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4"/>
      <c r="BB717" s="24"/>
      <c r="BC717" s="24"/>
      <c r="BD717" s="24"/>
      <c r="BE717" s="24"/>
      <c r="BF717" s="24"/>
      <c r="BG717" s="24"/>
      <c r="BH717" s="24"/>
      <c r="BI717" s="24"/>
      <c r="BJ717" s="24"/>
      <c r="BK717" s="24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</row>
    <row r="718" spans="1:74" ht="12" customHeight="1" x14ac:dyDescent="0.25">
      <c r="A718" s="27"/>
      <c r="B718" s="43" t="s">
        <v>413</v>
      </c>
      <c r="C718" s="87" t="s">
        <v>1493</v>
      </c>
      <c r="D718" s="88" t="s">
        <v>138</v>
      </c>
      <c r="E718" s="88" t="s">
        <v>187</v>
      </c>
      <c r="F718" s="89">
        <v>42270</v>
      </c>
      <c r="G718" s="189">
        <v>513</v>
      </c>
      <c r="H718" s="29" t="s">
        <v>66</v>
      </c>
      <c r="I718" s="90" t="s">
        <v>791</v>
      </c>
      <c r="J718" s="88" t="s">
        <v>303</v>
      </c>
      <c r="K718" s="21" t="s">
        <v>34</v>
      </c>
      <c r="L718" s="36" t="s">
        <v>94</v>
      </c>
      <c r="M718" s="106" t="s">
        <v>1344</v>
      </c>
      <c r="N718" s="32"/>
      <c r="O718" s="31"/>
      <c r="P718" s="33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71">
        <v>45577</v>
      </c>
      <c r="AB718" s="20" t="s">
        <v>1338</v>
      </c>
      <c r="AC718" s="21" t="s">
        <v>881</v>
      </c>
      <c r="AD718" s="35" t="s">
        <v>2310</v>
      </c>
      <c r="AE718" s="64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</row>
    <row r="719" spans="1:74" ht="12" customHeight="1" x14ac:dyDescent="0.25">
      <c r="A719" s="27"/>
      <c r="B719" s="43" t="s">
        <v>413</v>
      </c>
      <c r="C719" s="87" t="s">
        <v>1514</v>
      </c>
      <c r="D719" s="88" t="s">
        <v>1513</v>
      </c>
      <c r="E719" s="88" t="s">
        <v>95</v>
      </c>
      <c r="F719" s="89">
        <v>42343</v>
      </c>
      <c r="G719" s="189">
        <v>511</v>
      </c>
      <c r="H719" s="29" t="s">
        <v>66</v>
      </c>
      <c r="I719" s="90" t="s">
        <v>791</v>
      </c>
      <c r="J719" s="88" t="s">
        <v>303</v>
      </c>
      <c r="K719" s="21" t="s">
        <v>34</v>
      </c>
      <c r="L719" s="36" t="s">
        <v>94</v>
      </c>
      <c r="M719" s="106" t="s">
        <v>1345</v>
      </c>
      <c r="N719" s="32"/>
      <c r="O719" s="31"/>
      <c r="P719" s="33"/>
      <c r="Q719" s="34"/>
      <c r="R719" s="34"/>
      <c r="S719" s="34"/>
      <c r="T719" s="34"/>
      <c r="U719" s="34"/>
      <c r="V719" s="34"/>
      <c r="W719" s="34"/>
      <c r="X719" s="34"/>
      <c r="Y719" s="34"/>
      <c r="Z719" s="34"/>
      <c r="AA719" s="71">
        <v>45577</v>
      </c>
      <c r="AB719" s="20" t="s">
        <v>1338</v>
      </c>
      <c r="AC719" s="21" t="s">
        <v>881</v>
      </c>
      <c r="AD719" s="35" t="s">
        <v>2310</v>
      </c>
      <c r="AE719" s="64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3"/>
      <c r="AQ719" s="23"/>
      <c r="AR719" s="23"/>
      <c r="AS719" s="23"/>
      <c r="AT719" s="23"/>
      <c r="AU719" s="23"/>
      <c r="AV719" s="23"/>
      <c r="AW719" s="23"/>
      <c r="AX719" s="23"/>
      <c r="AY719" s="23"/>
      <c r="AZ719" s="23"/>
      <c r="BA719" s="24"/>
      <c r="BB719" s="24"/>
      <c r="BC719" s="24"/>
      <c r="BD719" s="24"/>
      <c r="BE719" s="24"/>
      <c r="BF719" s="24"/>
      <c r="BG719" s="24"/>
      <c r="BH719" s="24"/>
      <c r="BI719" s="24"/>
      <c r="BJ719" s="24"/>
      <c r="BK719" s="24"/>
      <c r="BL719" s="25"/>
      <c r="BM719" s="25"/>
      <c r="BN719" s="25"/>
      <c r="BO719" s="25"/>
      <c r="BP719" s="25"/>
      <c r="BQ719" s="25"/>
      <c r="BR719" s="25"/>
      <c r="BS719" s="25"/>
      <c r="BT719" s="25"/>
      <c r="BU719" s="25"/>
      <c r="BV719" s="25"/>
    </row>
    <row r="720" spans="1:74" ht="12" customHeight="1" x14ac:dyDescent="0.25">
      <c r="A720" s="27"/>
      <c r="B720" s="43" t="s">
        <v>413</v>
      </c>
      <c r="C720" s="87" t="s">
        <v>1453</v>
      </c>
      <c r="D720" s="88" t="s">
        <v>1454</v>
      </c>
      <c r="E720" s="88" t="s">
        <v>286</v>
      </c>
      <c r="F720" s="89">
        <v>41739</v>
      </c>
      <c r="G720" s="189">
        <v>509</v>
      </c>
      <c r="H720" s="29" t="s">
        <v>416</v>
      </c>
      <c r="I720" s="90" t="s">
        <v>810</v>
      </c>
      <c r="J720" s="88" t="s">
        <v>145</v>
      </c>
      <c r="K720" s="21" t="s">
        <v>34</v>
      </c>
      <c r="L720" s="36" t="s">
        <v>94</v>
      </c>
      <c r="M720" s="106" t="s">
        <v>1346</v>
      </c>
      <c r="N720" s="32"/>
      <c r="O720" s="31"/>
      <c r="P720" s="33"/>
      <c r="Q720" s="34"/>
      <c r="R720" s="34"/>
      <c r="S720" s="34"/>
      <c r="T720" s="34"/>
      <c r="U720" s="34"/>
      <c r="V720" s="34"/>
      <c r="W720" s="34"/>
      <c r="X720" s="34"/>
      <c r="Y720" s="34"/>
      <c r="Z720" s="34"/>
      <c r="AA720" s="71">
        <v>45577</v>
      </c>
      <c r="AB720" s="20" t="s">
        <v>1338</v>
      </c>
      <c r="AC720" s="21" t="s">
        <v>881</v>
      </c>
      <c r="AD720" s="35" t="s">
        <v>2310</v>
      </c>
      <c r="AE720" s="64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3"/>
      <c r="AQ720" s="23"/>
      <c r="AR720" s="23"/>
      <c r="AS720" s="23"/>
      <c r="AT720" s="23"/>
      <c r="AU720" s="23"/>
      <c r="AV720" s="23"/>
      <c r="AW720" s="23"/>
      <c r="AX720" s="23"/>
      <c r="AY720" s="23"/>
      <c r="AZ720" s="23"/>
      <c r="BA720" s="24"/>
      <c r="BB720" s="24"/>
      <c r="BC720" s="24"/>
      <c r="BD720" s="24"/>
      <c r="BE720" s="24"/>
      <c r="BF720" s="24"/>
      <c r="BG720" s="24"/>
      <c r="BH720" s="24"/>
      <c r="BI720" s="24"/>
      <c r="BJ720" s="24"/>
      <c r="BK720" s="24"/>
      <c r="BL720" s="25"/>
      <c r="BM720" s="25"/>
      <c r="BN720" s="25"/>
      <c r="BO720" s="25"/>
      <c r="BP720" s="25"/>
      <c r="BQ720" s="25"/>
      <c r="BR720" s="25"/>
      <c r="BS720" s="25"/>
      <c r="BT720" s="25"/>
      <c r="BU720" s="25"/>
      <c r="BV720" s="25"/>
    </row>
    <row r="721" spans="1:74" ht="12" customHeight="1" x14ac:dyDescent="0.25">
      <c r="A721" s="27"/>
      <c r="B721" s="43" t="s">
        <v>413</v>
      </c>
      <c r="C721" s="87" t="s">
        <v>1475</v>
      </c>
      <c r="D721" s="88" t="s">
        <v>1476</v>
      </c>
      <c r="E721" s="88" t="s">
        <v>224</v>
      </c>
      <c r="F721" s="89">
        <v>41914</v>
      </c>
      <c r="G721" s="189">
        <v>502</v>
      </c>
      <c r="H721" s="29" t="s">
        <v>416</v>
      </c>
      <c r="I721" s="90" t="s">
        <v>775</v>
      </c>
      <c r="J721" s="88" t="s">
        <v>448</v>
      </c>
      <c r="K721" s="21" t="s">
        <v>27</v>
      </c>
      <c r="L721" s="36" t="s">
        <v>94</v>
      </c>
      <c r="M721" s="106" t="s">
        <v>1347</v>
      </c>
      <c r="N721" s="32"/>
      <c r="O721" s="31"/>
      <c r="P721" s="33"/>
      <c r="Q721" s="34"/>
      <c r="R721" s="34"/>
      <c r="S721" s="34"/>
      <c r="T721" s="34"/>
      <c r="U721" s="34"/>
      <c r="V721" s="34"/>
      <c r="W721" s="34"/>
      <c r="X721" s="34"/>
      <c r="Y721" s="34"/>
      <c r="Z721" s="34"/>
      <c r="AA721" s="71">
        <v>45577</v>
      </c>
      <c r="AB721" s="20" t="s">
        <v>1338</v>
      </c>
      <c r="AC721" s="21" t="s">
        <v>881</v>
      </c>
      <c r="AD721" s="35" t="s">
        <v>2310</v>
      </c>
      <c r="AE721" s="64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3"/>
      <c r="AQ721" s="23"/>
      <c r="AR721" s="23"/>
      <c r="AS721" s="23"/>
      <c r="AT721" s="23"/>
      <c r="AU721" s="23"/>
      <c r="AV721" s="23"/>
      <c r="AW721" s="23"/>
      <c r="AX721" s="23"/>
      <c r="AY721" s="23"/>
      <c r="AZ721" s="23"/>
      <c r="BA721" s="24"/>
      <c r="BB721" s="24"/>
      <c r="BC721" s="24"/>
      <c r="BD721" s="24"/>
      <c r="BE721" s="24"/>
      <c r="BF721" s="24"/>
      <c r="BG721" s="24"/>
      <c r="BH721" s="24"/>
      <c r="BI721" s="24"/>
      <c r="BJ721" s="24"/>
      <c r="BK721" s="24"/>
      <c r="BL721" s="25"/>
      <c r="BM721" s="25"/>
      <c r="BN721" s="25"/>
      <c r="BO721" s="25"/>
      <c r="BP721" s="25"/>
      <c r="BQ721" s="25"/>
      <c r="BR721" s="25"/>
      <c r="BS721" s="25"/>
      <c r="BT721" s="25"/>
      <c r="BU721" s="25"/>
      <c r="BV721" s="25"/>
    </row>
    <row r="722" spans="1:74" ht="12" customHeight="1" x14ac:dyDescent="0.25">
      <c r="A722" s="27"/>
      <c r="B722" s="43" t="s">
        <v>413</v>
      </c>
      <c r="C722" s="87" t="s">
        <v>1547</v>
      </c>
      <c r="D722" s="88" t="s">
        <v>1548</v>
      </c>
      <c r="E722" s="88" t="s">
        <v>1549</v>
      </c>
      <c r="F722" s="89">
        <v>42339</v>
      </c>
      <c r="G722" s="189">
        <v>500</v>
      </c>
      <c r="H722" s="29" t="s">
        <v>66</v>
      </c>
      <c r="I722" s="90" t="s">
        <v>816</v>
      </c>
      <c r="J722" s="88" t="s">
        <v>79</v>
      </c>
      <c r="K722" s="21" t="s">
        <v>27</v>
      </c>
      <c r="L722" s="36" t="s">
        <v>94</v>
      </c>
      <c r="M722" s="106" t="s">
        <v>1348</v>
      </c>
      <c r="N722" s="32"/>
      <c r="O722" s="31"/>
      <c r="P722" s="33"/>
      <c r="Q722" s="34"/>
      <c r="R722" s="34"/>
      <c r="S722" s="34"/>
      <c r="T722" s="34"/>
      <c r="U722" s="34"/>
      <c r="V722" s="34"/>
      <c r="W722" s="34"/>
      <c r="X722" s="34"/>
      <c r="Y722" s="34"/>
      <c r="Z722" s="34"/>
      <c r="AA722" s="71">
        <v>45577</v>
      </c>
      <c r="AB722" s="20" t="s">
        <v>1338</v>
      </c>
      <c r="AC722" s="21" t="s">
        <v>881</v>
      </c>
      <c r="AD722" s="35" t="s">
        <v>2310</v>
      </c>
      <c r="AE722" s="64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3"/>
      <c r="AQ722" s="23"/>
      <c r="AR722" s="23"/>
      <c r="AS722" s="23"/>
      <c r="AT722" s="23"/>
      <c r="AU722" s="23"/>
      <c r="AV722" s="23"/>
      <c r="AW722" s="23"/>
      <c r="AX722" s="23"/>
      <c r="AY722" s="23"/>
      <c r="AZ722" s="23"/>
      <c r="BA722" s="24"/>
      <c r="BB722" s="24"/>
      <c r="BC722" s="24"/>
      <c r="BD722" s="24"/>
      <c r="BE722" s="24"/>
      <c r="BF722" s="24"/>
      <c r="BG722" s="24"/>
      <c r="BH722" s="24"/>
      <c r="BI722" s="24"/>
      <c r="BJ722" s="24"/>
      <c r="BK722" s="24"/>
      <c r="BL722" s="25"/>
      <c r="BM722" s="25"/>
      <c r="BN722" s="25"/>
      <c r="BO722" s="25"/>
      <c r="BP722" s="25"/>
      <c r="BQ722" s="25"/>
      <c r="BR722" s="25"/>
      <c r="BS722" s="25"/>
      <c r="BT722" s="25"/>
      <c r="BU722" s="25"/>
      <c r="BV722" s="25"/>
    </row>
    <row r="723" spans="1:74" ht="12" customHeight="1" x14ac:dyDescent="0.25">
      <c r="A723" s="27"/>
      <c r="B723" s="43" t="s">
        <v>413</v>
      </c>
      <c r="C723" s="87" t="s">
        <v>1542</v>
      </c>
      <c r="D723" s="88" t="s">
        <v>658</v>
      </c>
      <c r="E723" s="88" t="s">
        <v>1543</v>
      </c>
      <c r="F723" s="89">
        <v>42252</v>
      </c>
      <c r="G723" s="189">
        <v>500</v>
      </c>
      <c r="H723" s="29" t="s">
        <v>66</v>
      </c>
      <c r="I723" s="90" t="s">
        <v>772</v>
      </c>
      <c r="J723" s="88" t="s">
        <v>189</v>
      </c>
      <c r="K723" s="21" t="s">
        <v>27</v>
      </c>
      <c r="L723" s="36" t="s">
        <v>94</v>
      </c>
      <c r="M723" s="106" t="s">
        <v>1349</v>
      </c>
      <c r="N723" s="32"/>
      <c r="O723" s="31"/>
      <c r="P723" s="33"/>
      <c r="Q723" s="34"/>
      <c r="R723" s="34"/>
      <c r="S723" s="34"/>
      <c r="T723" s="34"/>
      <c r="U723" s="34"/>
      <c r="V723" s="34"/>
      <c r="W723" s="34"/>
      <c r="X723" s="34"/>
      <c r="Y723" s="34"/>
      <c r="Z723" s="34"/>
      <c r="AA723" s="71">
        <v>45577</v>
      </c>
      <c r="AB723" s="20" t="s">
        <v>1338</v>
      </c>
      <c r="AC723" s="21" t="s">
        <v>881</v>
      </c>
      <c r="AD723" s="35" t="s">
        <v>2310</v>
      </c>
      <c r="AE723" s="64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3"/>
      <c r="AQ723" s="23"/>
      <c r="AR723" s="23"/>
      <c r="AS723" s="23"/>
      <c r="AT723" s="23"/>
      <c r="AU723" s="23"/>
      <c r="AV723" s="23"/>
      <c r="AW723" s="23"/>
      <c r="AX723" s="23"/>
      <c r="AY723" s="23"/>
      <c r="AZ723" s="23"/>
      <c r="BA723" s="24"/>
      <c r="BB723" s="24"/>
      <c r="BC723" s="24"/>
      <c r="BD723" s="24"/>
      <c r="BE723" s="24"/>
      <c r="BF723" s="24"/>
      <c r="BG723" s="24"/>
      <c r="BH723" s="24"/>
      <c r="BI723" s="24"/>
      <c r="BJ723" s="24"/>
      <c r="BK723" s="24"/>
      <c r="BL723" s="25"/>
      <c r="BM723" s="25"/>
      <c r="BN723" s="25"/>
      <c r="BO723" s="25"/>
      <c r="BP723" s="25"/>
      <c r="BQ723" s="25"/>
      <c r="BR723" s="25"/>
      <c r="BS723" s="25"/>
      <c r="BT723" s="25"/>
      <c r="BU723" s="25"/>
      <c r="BV723" s="25"/>
    </row>
    <row r="724" spans="1:74" ht="12" customHeight="1" x14ac:dyDescent="0.25">
      <c r="A724" s="27"/>
      <c r="B724" s="43" t="s">
        <v>413</v>
      </c>
      <c r="C724" s="87" t="s">
        <v>1466</v>
      </c>
      <c r="D724" s="88" t="s">
        <v>1467</v>
      </c>
      <c r="E724" s="88" t="s">
        <v>257</v>
      </c>
      <c r="F724" s="89">
        <v>42201</v>
      </c>
      <c r="G724" s="189">
        <v>500</v>
      </c>
      <c r="H724" s="21" t="s">
        <v>66</v>
      </c>
      <c r="I724" s="90" t="s">
        <v>789</v>
      </c>
      <c r="J724" s="88" t="s">
        <v>310</v>
      </c>
      <c r="K724" s="21" t="s">
        <v>34</v>
      </c>
      <c r="L724" s="36" t="s">
        <v>94</v>
      </c>
      <c r="M724" s="106" t="s">
        <v>1350</v>
      </c>
      <c r="N724" s="32"/>
      <c r="O724" s="31"/>
      <c r="P724" s="33"/>
      <c r="Q724" s="34"/>
      <c r="R724" s="34"/>
      <c r="S724" s="34"/>
      <c r="T724" s="34"/>
      <c r="U724" s="34"/>
      <c r="V724" s="34"/>
      <c r="W724" s="34"/>
      <c r="X724" s="34"/>
      <c r="Y724" s="34"/>
      <c r="Z724" s="34"/>
      <c r="AA724" s="71">
        <v>45577</v>
      </c>
      <c r="AB724" s="20" t="s">
        <v>1338</v>
      </c>
      <c r="AC724" s="21" t="s">
        <v>881</v>
      </c>
      <c r="AD724" s="35" t="s">
        <v>2310</v>
      </c>
      <c r="AE724" s="64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3"/>
      <c r="AQ724" s="23"/>
      <c r="AR724" s="23"/>
      <c r="AS724" s="23"/>
      <c r="AT724" s="23"/>
      <c r="AU724" s="23"/>
      <c r="AV724" s="23"/>
      <c r="AW724" s="23"/>
      <c r="AX724" s="23"/>
      <c r="AY724" s="23"/>
      <c r="AZ724" s="23"/>
      <c r="BA724" s="24"/>
      <c r="BB724" s="24"/>
      <c r="BC724" s="24"/>
      <c r="BD724" s="24"/>
      <c r="BE724" s="24"/>
      <c r="BF724" s="24"/>
      <c r="BG724" s="24"/>
      <c r="BH724" s="24"/>
      <c r="BI724" s="24"/>
      <c r="BJ724" s="24"/>
      <c r="BK724" s="24"/>
      <c r="BL724" s="25"/>
      <c r="BM724" s="25"/>
      <c r="BN724" s="25"/>
      <c r="BO724" s="25"/>
      <c r="BP724" s="25"/>
      <c r="BQ724" s="25"/>
      <c r="BR724" s="25"/>
      <c r="BS724" s="25"/>
      <c r="BT724" s="25"/>
      <c r="BU724" s="25"/>
      <c r="BV724" s="25"/>
    </row>
    <row r="725" spans="1:74" ht="12" customHeight="1" x14ac:dyDescent="0.25">
      <c r="A725" s="27"/>
      <c r="B725" s="43" t="s">
        <v>413</v>
      </c>
      <c r="C725" s="87" t="s">
        <v>1486</v>
      </c>
      <c r="D725" s="88" t="s">
        <v>1487</v>
      </c>
      <c r="E725" s="88" t="s">
        <v>225</v>
      </c>
      <c r="F725" s="89">
        <v>42178</v>
      </c>
      <c r="G725" s="189">
        <v>500</v>
      </c>
      <c r="H725" s="21" t="s">
        <v>66</v>
      </c>
      <c r="I725" s="90" t="s">
        <v>787</v>
      </c>
      <c r="J725" s="88" t="s">
        <v>822</v>
      </c>
      <c r="K725" s="21" t="s">
        <v>27</v>
      </c>
      <c r="L725" s="36" t="s">
        <v>94</v>
      </c>
      <c r="M725" s="106" t="s">
        <v>1351</v>
      </c>
      <c r="N725" s="32"/>
      <c r="O725" s="31"/>
      <c r="P725" s="33"/>
      <c r="Q725" s="34"/>
      <c r="R725" s="34"/>
      <c r="S725" s="34"/>
      <c r="T725" s="34"/>
      <c r="U725" s="34"/>
      <c r="V725" s="34"/>
      <c r="W725" s="34"/>
      <c r="X725" s="34"/>
      <c r="Y725" s="34"/>
      <c r="Z725" s="34"/>
      <c r="AA725" s="71">
        <v>45577</v>
      </c>
      <c r="AB725" s="20" t="s">
        <v>1338</v>
      </c>
      <c r="AC725" s="21" t="s">
        <v>881</v>
      </c>
      <c r="AD725" s="35" t="s">
        <v>2310</v>
      </c>
      <c r="AE725" s="64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3"/>
      <c r="AQ725" s="23"/>
      <c r="AR725" s="23"/>
      <c r="AS725" s="23"/>
      <c r="AT725" s="23"/>
      <c r="AU725" s="23"/>
      <c r="AV725" s="23"/>
      <c r="AW725" s="23"/>
      <c r="AX725" s="23"/>
      <c r="AY725" s="23"/>
      <c r="AZ725" s="23"/>
      <c r="BA725" s="24"/>
      <c r="BB725" s="24"/>
      <c r="BC725" s="24"/>
      <c r="BD725" s="24"/>
      <c r="BE725" s="24"/>
      <c r="BF725" s="24"/>
      <c r="BG725" s="24"/>
      <c r="BH725" s="24"/>
      <c r="BI725" s="24"/>
      <c r="BJ725" s="24"/>
      <c r="BK725" s="24"/>
      <c r="BL725" s="25"/>
      <c r="BM725" s="25"/>
      <c r="BN725" s="25"/>
      <c r="BO725" s="25"/>
      <c r="BP725" s="25"/>
      <c r="BQ725" s="25"/>
      <c r="BR725" s="25"/>
      <c r="BS725" s="25"/>
      <c r="BT725" s="25"/>
      <c r="BU725" s="25"/>
      <c r="BV725" s="25"/>
    </row>
    <row r="726" spans="1:74" ht="12" customHeight="1" x14ac:dyDescent="0.25">
      <c r="A726" s="27"/>
      <c r="B726" s="43" t="s">
        <v>413</v>
      </c>
      <c r="C726" s="87" t="s">
        <v>1509</v>
      </c>
      <c r="D726" s="88" t="s">
        <v>1510</v>
      </c>
      <c r="E726" s="88" t="s">
        <v>1511</v>
      </c>
      <c r="F726" s="89">
        <v>42155</v>
      </c>
      <c r="G726" s="189">
        <v>500</v>
      </c>
      <c r="H726" s="21" t="s">
        <v>66</v>
      </c>
      <c r="I726" s="90" t="s">
        <v>789</v>
      </c>
      <c r="J726" s="88" t="s">
        <v>310</v>
      </c>
      <c r="K726" s="21" t="s">
        <v>34</v>
      </c>
      <c r="L726" s="36" t="s">
        <v>94</v>
      </c>
      <c r="M726" s="106" t="s">
        <v>1352</v>
      </c>
      <c r="N726" s="32"/>
      <c r="O726" s="31"/>
      <c r="P726" s="33"/>
      <c r="Q726" s="34"/>
      <c r="R726" s="34"/>
      <c r="S726" s="34"/>
      <c r="T726" s="34"/>
      <c r="U726" s="34"/>
      <c r="V726" s="34"/>
      <c r="W726" s="34"/>
      <c r="X726" s="34"/>
      <c r="Y726" s="34"/>
      <c r="Z726" s="34"/>
      <c r="AA726" s="71">
        <v>45577</v>
      </c>
      <c r="AB726" s="20" t="s">
        <v>1338</v>
      </c>
      <c r="AC726" s="21" t="s">
        <v>881</v>
      </c>
      <c r="AD726" s="35" t="s">
        <v>2310</v>
      </c>
      <c r="AE726" s="64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3"/>
      <c r="AQ726" s="23"/>
      <c r="AR726" s="23"/>
      <c r="AS726" s="23"/>
      <c r="AT726" s="23"/>
      <c r="AU726" s="23"/>
      <c r="AV726" s="23"/>
      <c r="AW726" s="23"/>
      <c r="AX726" s="23"/>
      <c r="AY726" s="23"/>
      <c r="AZ726" s="23"/>
      <c r="BA726" s="24"/>
      <c r="BB726" s="24"/>
      <c r="BC726" s="24"/>
      <c r="BD726" s="24"/>
      <c r="BE726" s="24"/>
      <c r="BF726" s="24"/>
      <c r="BG726" s="24"/>
      <c r="BH726" s="24"/>
      <c r="BI726" s="24"/>
      <c r="BJ726" s="24"/>
      <c r="BK726" s="24"/>
      <c r="BL726" s="25"/>
      <c r="BM726" s="25"/>
      <c r="BN726" s="25"/>
      <c r="BO726" s="25"/>
      <c r="BP726" s="25"/>
      <c r="BQ726" s="25"/>
      <c r="BR726" s="25"/>
      <c r="BS726" s="25"/>
      <c r="BT726" s="25"/>
      <c r="BU726" s="25"/>
      <c r="BV726" s="25"/>
    </row>
    <row r="727" spans="1:74" ht="12" customHeight="1" x14ac:dyDescent="0.25">
      <c r="A727" s="27"/>
      <c r="B727" s="43" t="s">
        <v>413</v>
      </c>
      <c r="C727" s="96" t="s">
        <v>1526</v>
      </c>
      <c r="D727" s="97" t="s">
        <v>1527</v>
      </c>
      <c r="E727" s="98" t="s">
        <v>117</v>
      </c>
      <c r="F727" s="99">
        <v>42116</v>
      </c>
      <c r="G727" s="190">
        <v>500</v>
      </c>
      <c r="H727" s="29" t="s">
        <v>66</v>
      </c>
      <c r="I727" s="90" t="s">
        <v>782</v>
      </c>
      <c r="J727" s="98" t="s">
        <v>445</v>
      </c>
      <c r="K727" s="45" t="s">
        <v>27</v>
      </c>
      <c r="L727" s="36" t="s">
        <v>94</v>
      </c>
      <c r="M727" s="106" t="s">
        <v>1353</v>
      </c>
      <c r="N727" s="32"/>
      <c r="O727" s="21"/>
      <c r="P727" s="51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71">
        <v>45577</v>
      </c>
      <c r="AB727" s="20" t="s">
        <v>1338</v>
      </c>
      <c r="AC727" s="21" t="s">
        <v>881</v>
      </c>
      <c r="AD727" s="35" t="s">
        <v>2310</v>
      </c>
      <c r="AE727" s="64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</row>
    <row r="728" spans="1:74" ht="12" customHeight="1" x14ac:dyDescent="0.25">
      <c r="A728" s="27"/>
      <c r="B728" s="43" t="s">
        <v>413</v>
      </c>
      <c r="C728" s="87" t="s">
        <v>1517</v>
      </c>
      <c r="D728" s="88" t="s">
        <v>1518</v>
      </c>
      <c r="E728" s="88" t="s">
        <v>302</v>
      </c>
      <c r="F728" s="89">
        <v>42114</v>
      </c>
      <c r="G728" s="189">
        <v>500</v>
      </c>
      <c r="H728" s="29" t="s">
        <v>66</v>
      </c>
      <c r="I728" s="90" t="s">
        <v>778</v>
      </c>
      <c r="J728" s="88" t="s">
        <v>130</v>
      </c>
      <c r="K728" s="21" t="s">
        <v>27</v>
      </c>
      <c r="L728" s="36" t="s">
        <v>94</v>
      </c>
      <c r="M728" s="106" t="s">
        <v>1354</v>
      </c>
      <c r="N728" s="32"/>
      <c r="O728" s="31"/>
      <c r="P728" s="33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71">
        <v>45577</v>
      </c>
      <c r="AB728" s="20" t="s">
        <v>1338</v>
      </c>
      <c r="AC728" s="21" t="s">
        <v>881</v>
      </c>
      <c r="AD728" s="35" t="s">
        <v>2310</v>
      </c>
      <c r="AE728" s="64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</row>
    <row r="729" spans="1:74" ht="12" customHeight="1" x14ac:dyDescent="0.25">
      <c r="A729" s="27"/>
      <c r="B729" s="43" t="s">
        <v>413</v>
      </c>
      <c r="C729" s="87" t="s">
        <v>1479</v>
      </c>
      <c r="D729" s="88" t="s">
        <v>1480</v>
      </c>
      <c r="E729" s="88" t="s">
        <v>1481</v>
      </c>
      <c r="F729" s="89">
        <v>42112</v>
      </c>
      <c r="G729" s="189">
        <v>500</v>
      </c>
      <c r="H729" s="29" t="s">
        <v>66</v>
      </c>
      <c r="I729" s="90" t="s">
        <v>816</v>
      </c>
      <c r="J729" s="88" t="s">
        <v>79</v>
      </c>
      <c r="K729" s="21" t="s">
        <v>27</v>
      </c>
      <c r="L729" s="36" t="s">
        <v>94</v>
      </c>
      <c r="M729" s="106" t="s">
        <v>1355</v>
      </c>
      <c r="N729" s="32"/>
      <c r="O729" s="31"/>
      <c r="P729" s="33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71">
        <v>45577</v>
      </c>
      <c r="AB729" s="20" t="s">
        <v>1338</v>
      </c>
      <c r="AC729" s="21" t="s">
        <v>881</v>
      </c>
      <c r="AD729" s="35" t="s">
        <v>2310</v>
      </c>
      <c r="AE729" s="64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</row>
    <row r="730" spans="1:74" ht="12" customHeight="1" x14ac:dyDescent="0.25">
      <c r="A730" s="27"/>
      <c r="B730" s="43" t="s">
        <v>413</v>
      </c>
      <c r="C730" s="87" t="s">
        <v>1471</v>
      </c>
      <c r="D730" s="88" t="s">
        <v>1472</v>
      </c>
      <c r="E730" s="88" t="s">
        <v>251</v>
      </c>
      <c r="F730" s="89">
        <v>42107</v>
      </c>
      <c r="G730" s="189">
        <v>500</v>
      </c>
      <c r="H730" s="29" t="s">
        <v>66</v>
      </c>
      <c r="I730" s="90" t="s">
        <v>789</v>
      </c>
      <c r="J730" s="88" t="s">
        <v>310</v>
      </c>
      <c r="K730" s="21" t="s">
        <v>34</v>
      </c>
      <c r="L730" s="36" t="s">
        <v>94</v>
      </c>
      <c r="M730" s="106" t="s">
        <v>1356</v>
      </c>
      <c r="N730" s="32"/>
      <c r="O730" s="31"/>
      <c r="P730" s="33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71">
        <v>45577</v>
      </c>
      <c r="AB730" s="20" t="s">
        <v>1338</v>
      </c>
      <c r="AC730" s="21" t="s">
        <v>881</v>
      </c>
      <c r="AD730" s="35" t="s">
        <v>2310</v>
      </c>
      <c r="AE730" s="64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</row>
    <row r="731" spans="1:74" ht="12" customHeight="1" x14ac:dyDescent="0.25">
      <c r="A731" s="27"/>
      <c r="B731" s="43" t="s">
        <v>413</v>
      </c>
      <c r="C731" s="87" t="s">
        <v>1519</v>
      </c>
      <c r="D731" s="88" t="s">
        <v>932</v>
      </c>
      <c r="E731" s="88" t="s">
        <v>1520</v>
      </c>
      <c r="F731" s="89">
        <v>42077</v>
      </c>
      <c r="G731" s="189">
        <v>500</v>
      </c>
      <c r="H731" s="29" t="s">
        <v>66</v>
      </c>
      <c r="I731" s="90" t="s">
        <v>805</v>
      </c>
      <c r="J731" s="88" t="s">
        <v>471</v>
      </c>
      <c r="K731" s="21" t="s">
        <v>27</v>
      </c>
      <c r="L731" s="36" t="s">
        <v>94</v>
      </c>
      <c r="M731" s="106" t="s">
        <v>1357</v>
      </c>
      <c r="N731" s="32"/>
      <c r="O731" s="31"/>
      <c r="P731" s="33"/>
      <c r="Q731" s="34"/>
      <c r="R731" s="34"/>
      <c r="S731" s="34"/>
      <c r="T731" s="34"/>
      <c r="U731" s="34"/>
      <c r="V731" s="34"/>
      <c r="W731" s="34"/>
      <c r="X731" s="34"/>
      <c r="Y731" s="34"/>
      <c r="Z731" s="34"/>
      <c r="AA731" s="71">
        <v>45577</v>
      </c>
      <c r="AB731" s="20" t="s">
        <v>1338</v>
      </c>
      <c r="AC731" s="21" t="s">
        <v>881</v>
      </c>
      <c r="AD731" s="35" t="s">
        <v>2310</v>
      </c>
      <c r="AE731" s="64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3"/>
      <c r="AQ731" s="23"/>
      <c r="AR731" s="23"/>
      <c r="AS731" s="23"/>
      <c r="AT731" s="23"/>
      <c r="AU731" s="23"/>
      <c r="AV731" s="23"/>
      <c r="AW731" s="23"/>
      <c r="AX731" s="23"/>
      <c r="AY731" s="23"/>
      <c r="AZ731" s="23"/>
      <c r="BA731" s="24"/>
      <c r="BB731" s="24"/>
      <c r="BC731" s="24"/>
      <c r="BD731" s="24"/>
      <c r="BE731" s="24"/>
      <c r="BF731" s="24"/>
      <c r="BG731" s="24"/>
      <c r="BH731" s="24"/>
      <c r="BI731" s="24"/>
      <c r="BJ731" s="24"/>
      <c r="BK731" s="24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</row>
    <row r="732" spans="1:74" ht="12" customHeight="1" x14ac:dyDescent="0.25">
      <c r="A732" s="27"/>
      <c r="B732" s="43" t="s">
        <v>413</v>
      </c>
      <c r="C732" s="87" t="s">
        <v>1536</v>
      </c>
      <c r="D732" s="88" t="s">
        <v>1537</v>
      </c>
      <c r="E732" s="88" t="s">
        <v>273</v>
      </c>
      <c r="F732" s="89">
        <v>42039</v>
      </c>
      <c r="G732" s="189">
        <v>500</v>
      </c>
      <c r="H732" s="29" t="s">
        <v>66</v>
      </c>
      <c r="I732" s="90" t="s">
        <v>774</v>
      </c>
      <c r="J732" s="88" t="s">
        <v>243</v>
      </c>
      <c r="K732" s="21" t="s">
        <v>34</v>
      </c>
      <c r="L732" s="36" t="s">
        <v>94</v>
      </c>
      <c r="M732" s="106" t="s">
        <v>1358</v>
      </c>
      <c r="N732" s="32"/>
      <c r="O732" s="31"/>
      <c r="P732" s="33"/>
      <c r="Q732" s="34"/>
      <c r="R732" s="34"/>
      <c r="S732" s="34"/>
      <c r="T732" s="34"/>
      <c r="U732" s="34"/>
      <c r="V732" s="34"/>
      <c r="W732" s="34"/>
      <c r="X732" s="34"/>
      <c r="Y732" s="34"/>
      <c r="Z732" s="34"/>
      <c r="AA732" s="71">
        <v>45577</v>
      </c>
      <c r="AB732" s="20" t="s">
        <v>1338</v>
      </c>
      <c r="AC732" s="21" t="s">
        <v>881</v>
      </c>
      <c r="AD732" s="35" t="s">
        <v>2310</v>
      </c>
      <c r="AE732" s="64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3"/>
      <c r="AQ732" s="23"/>
      <c r="AR732" s="23"/>
      <c r="AS732" s="23"/>
      <c r="AT732" s="23"/>
      <c r="AU732" s="23"/>
      <c r="AV732" s="23"/>
      <c r="AW732" s="23"/>
      <c r="AX732" s="23"/>
      <c r="AY732" s="23"/>
      <c r="AZ732" s="23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5"/>
      <c r="BM732" s="25"/>
      <c r="BN732" s="25"/>
      <c r="BO732" s="25"/>
      <c r="BP732" s="25"/>
      <c r="BQ732" s="25"/>
      <c r="BR732" s="25"/>
      <c r="BS732" s="25"/>
      <c r="BT732" s="25"/>
      <c r="BU732" s="25"/>
      <c r="BV732" s="25"/>
    </row>
    <row r="733" spans="1:74" ht="12" customHeight="1" x14ac:dyDescent="0.25">
      <c r="A733" s="27"/>
      <c r="B733" s="43" t="s">
        <v>413</v>
      </c>
      <c r="C733" s="87" t="s">
        <v>1448</v>
      </c>
      <c r="D733" s="88" t="s">
        <v>1449</v>
      </c>
      <c r="E733" s="88" t="s">
        <v>1450</v>
      </c>
      <c r="F733" s="89">
        <v>42003</v>
      </c>
      <c r="G733" s="189">
        <v>500</v>
      </c>
      <c r="H733" s="29" t="s">
        <v>416</v>
      </c>
      <c r="I733" s="90" t="s">
        <v>816</v>
      </c>
      <c r="J733" s="88" t="s">
        <v>79</v>
      </c>
      <c r="K733" s="21" t="s">
        <v>27</v>
      </c>
      <c r="L733" s="36" t="s">
        <v>94</v>
      </c>
      <c r="M733" s="106" t="s">
        <v>1359</v>
      </c>
      <c r="N733" s="32"/>
      <c r="O733" s="31"/>
      <c r="P733" s="33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71">
        <v>45577</v>
      </c>
      <c r="AB733" s="20" t="s">
        <v>1338</v>
      </c>
      <c r="AC733" s="21" t="s">
        <v>881</v>
      </c>
      <c r="AD733" s="35" t="s">
        <v>2310</v>
      </c>
      <c r="AE733" s="64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</row>
    <row r="734" spans="1:74" ht="12" customHeight="1" x14ac:dyDescent="0.25">
      <c r="A734" s="27"/>
      <c r="B734" s="43" t="s">
        <v>413</v>
      </c>
      <c r="C734" s="87" t="s">
        <v>1459</v>
      </c>
      <c r="D734" s="88" t="s">
        <v>1085</v>
      </c>
      <c r="E734" s="88" t="s">
        <v>1460</v>
      </c>
      <c r="F734" s="89">
        <v>41984</v>
      </c>
      <c r="G734" s="189">
        <v>500</v>
      </c>
      <c r="H734" s="21" t="s">
        <v>416</v>
      </c>
      <c r="I734" s="90" t="s">
        <v>784</v>
      </c>
      <c r="J734" s="88" t="s">
        <v>317</v>
      </c>
      <c r="K734" s="21" t="s">
        <v>34</v>
      </c>
      <c r="L734" s="36" t="s">
        <v>94</v>
      </c>
      <c r="M734" s="106" t="s">
        <v>1360</v>
      </c>
      <c r="N734" s="32"/>
      <c r="O734" s="31"/>
      <c r="P734" s="33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71">
        <v>45577</v>
      </c>
      <c r="AB734" s="20" t="s">
        <v>1338</v>
      </c>
      <c r="AC734" s="21" t="s">
        <v>881</v>
      </c>
      <c r="AD734" s="35" t="s">
        <v>2310</v>
      </c>
      <c r="AE734" s="64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</row>
    <row r="735" spans="1:74" ht="12" customHeight="1" x14ac:dyDescent="0.25">
      <c r="A735" s="27"/>
      <c r="B735" s="43" t="s">
        <v>413</v>
      </c>
      <c r="C735" s="96" t="s">
        <v>1528</v>
      </c>
      <c r="D735" s="97" t="s">
        <v>1529</v>
      </c>
      <c r="E735" s="98" t="s">
        <v>1530</v>
      </c>
      <c r="F735" s="99">
        <v>41980</v>
      </c>
      <c r="G735" s="190">
        <v>500</v>
      </c>
      <c r="H735" s="29" t="s">
        <v>416</v>
      </c>
      <c r="I735" s="90" t="s">
        <v>805</v>
      </c>
      <c r="J735" s="98" t="s">
        <v>471</v>
      </c>
      <c r="K735" s="45" t="s">
        <v>27</v>
      </c>
      <c r="L735" s="36" t="s">
        <v>94</v>
      </c>
      <c r="M735" s="106" t="s">
        <v>1361</v>
      </c>
      <c r="N735" s="32"/>
      <c r="O735" s="21"/>
      <c r="P735" s="51"/>
      <c r="Q735" s="34"/>
      <c r="R735" s="34"/>
      <c r="S735" s="34"/>
      <c r="T735" s="34"/>
      <c r="U735" s="34"/>
      <c r="V735" s="34"/>
      <c r="W735" s="34"/>
      <c r="X735" s="34"/>
      <c r="Y735" s="34"/>
      <c r="Z735" s="34"/>
      <c r="AA735" s="71">
        <v>45577</v>
      </c>
      <c r="AB735" s="20" t="s">
        <v>1338</v>
      </c>
      <c r="AC735" s="21" t="s">
        <v>881</v>
      </c>
      <c r="AD735" s="35" t="s">
        <v>2310</v>
      </c>
      <c r="AE735" s="64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4"/>
      <c r="BB735" s="24"/>
      <c r="BC735" s="24"/>
      <c r="BD735" s="24"/>
      <c r="BE735" s="24"/>
      <c r="BF735" s="24"/>
      <c r="BG735" s="24"/>
      <c r="BH735" s="24"/>
      <c r="BI735" s="24"/>
      <c r="BJ735" s="24"/>
      <c r="BK735" s="24"/>
      <c r="BL735" s="25"/>
      <c r="BM735" s="25"/>
      <c r="BN735" s="25"/>
      <c r="BO735" s="25"/>
      <c r="BP735" s="25"/>
      <c r="BQ735" s="25"/>
      <c r="BR735" s="25"/>
      <c r="BS735" s="25"/>
      <c r="BT735" s="25"/>
      <c r="BU735" s="25"/>
      <c r="BV735" s="25"/>
    </row>
    <row r="736" spans="1:74" ht="12" customHeight="1" x14ac:dyDescent="0.25">
      <c r="A736" s="27"/>
      <c r="B736" s="43" t="s">
        <v>413</v>
      </c>
      <c r="C736" s="87" t="s">
        <v>1488</v>
      </c>
      <c r="D736" s="88" t="s">
        <v>421</v>
      </c>
      <c r="E736" s="88" t="s">
        <v>1489</v>
      </c>
      <c r="F736" s="89">
        <v>41916</v>
      </c>
      <c r="G736" s="189">
        <v>500</v>
      </c>
      <c r="H736" s="21" t="s">
        <v>416</v>
      </c>
      <c r="I736" s="90" t="s">
        <v>787</v>
      </c>
      <c r="J736" s="88" t="s">
        <v>822</v>
      </c>
      <c r="K736" s="21" t="s">
        <v>27</v>
      </c>
      <c r="L736" s="36" t="s">
        <v>94</v>
      </c>
      <c r="M736" s="106" t="s">
        <v>1362</v>
      </c>
      <c r="N736" s="32"/>
      <c r="O736" s="31"/>
      <c r="P736" s="33"/>
      <c r="Q736" s="34"/>
      <c r="R736" s="34"/>
      <c r="S736" s="34"/>
      <c r="T736" s="34"/>
      <c r="U736" s="34"/>
      <c r="V736" s="34"/>
      <c r="W736" s="34"/>
      <c r="X736" s="34"/>
      <c r="Y736" s="34"/>
      <c r="Z736" s="34"/>
      <c r="AA736" s="71">
        <v>45577</v>
      </c>
      <c r="AB736" s="20" t="s">
        <v>1338</v>
      </c>
      <c r="AC736" s="21" t="s">
        <v>881</v>
      </c>
      <c r="AD736" s="35" t="s">
        <v>2310</v>
      </c>
      <c r="AE736" s="64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3"/>
      <c r="AQ736" s="23"/>
      <c r="AR736" s="23"/>
      <c r="AS736" s="23"/>
      <c r="AT736" s="23"/>
      <c r="AU736" s="23"/>
      <c r="AV736" s="23"/>
      <c r="AW736" s="23"/>
      <c r="AX736" s="23"/>
      <c r="AY736" s="23"/>
      <c r="AZ736" s="23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</row>
    <row r="737" spans="1:74" ht="12" customHeight="1" x14ac:dyDescent="0.25">
      <c r="A737" s="27"/>
      <c r="B737" s="43" t="s">
        <v>413</v>
      </c>
      <c r="C737" s="87" t="s">
        <v>1505</v>
      </c>
      <c r="D737" s="88" t="s">
        <v>1506</v>
      </c>
      <c r="E737" s="88" t="s">
        <v>1076</v>
      </c>
      <c r="F737" s="89">
        <v>41885</v>
      </c>
      <c r="G737" s="189">
        <v>500</v>
      </c>
      <c r="H737" s="29" t="s">
        <v>416</v>
      </c>
      <c r="I737" s="90" t="s">
        <v>791</v>
      </c>
      <c r="J737" s="88" t="s">
        <v>303</v>
      </c>
      <c r="K737" s="21" t="s">
        <v>34</v>
      </c>
      <c r="L737" s="36" t="s">
        <v>94</v>
      </c>
      <c r="M737" s="106" t="s">
        <v>1363</v>
      </c>
      <c r="N737" s="32"/>
      <c r="O737" s="31"/>
      <c r="P737" s="33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71">
        <v>45577</v>
      </c>
      <c r="AB737" s="20" t="s">
        <v>1338</v>
      </c>
      <c r="AC737" s="21" t="s">
        <v>881</v>
      </c>
      <c r="AD737" s="35" t="s">
        <v>2310</v>
      </c>
      <c r="AE737" s="64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</row>
    <row r="738" spans="1:74" ht="12" customHeight="1" x14ac:dyDescent="0.25">
      <c r="A738" s="27"/>
      <c r="B738" s="43" t="s">
        <v>413</v>
      </c>
      <c r="C738" s="87" t="s">
        <v>1470</v>
      </c>
      <c r="D738" s="88" t="s">
        <v>332</v>
      </c>
      <c r="E738" s="88" t="s">
        <v>139</v>
      </c>
      <c r="F738" s="89">
        <v>41865</v>
      </c>
      <c r="G738" s="189">
        <v>500</v>
      </c>
      <c r="H738" s="29" t="s">
        <v>416</v>
      </c>
      <c r="I738" s="90" t="s">
        <v>776</v>
      </c>
      <c r="J738" s="88" t="s">
        <v>218</v>
      </c>
      <c r="K738" s="21" t="s">
        <v>27</v>
      </c>
      <c r="L738" s="36" t="s">
        <v>94</v>
      </c>
      <c r="M738" s="106" t="s">
        <v>1364</v>
      </c>
      <c r="N738" s="32"/>
      <c r="O738" s="31"/>
      <c r="P738" s="33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71">
        <v>45577</v>
      </c>
      <c r="AB738" s="20" t="s">
        <v>1338</v>
      </c>
      <c r="AC738" s="21" t="s">
        <v>881</v>
      </c>
      <c r="AD738" s="35" t="s">
        <v>2310</v>
      </c>
      <c r="AE738" s="64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</row>
    <row r="739" spans="1:74" ht="12" customHeight="1" x14ac:dyDescent="0.25">
      <c r="A739" s="27"/>
      <c r="B739" s="43" t="s">
        <v>413</v>
      </c>
      <c r="C739" s="96" t="s">
        <v>1531</v>
      </c>
      <c r="D739" s="97" t="s">
        <v>942</v>
      </c>
      <c r="E739" s="98" t="s">
        <v>640</v>
      </c>
      <c r="F739" s="99">
        <v>41858</v>
      </c>
      <c r="G739" s="190">
        <v>500</v>
      </c>
      <c r="H739" s="29" t="s">
        <v>416</v>
      </c>
      <c r="I739" s="90" t="s">
        <v>790</v>
      </c>
      <c r="J739" s="98" t="s">
        <v>392</v>
      </c>
      <c r="K739" s="45" t="s">
        <v>27</v>
      </c>
      <c r="L739" s="36" t="s">
        <v>94</v>
      </c>
      <c r="M739" s="106" t="s">
        <v>1365</v>
      </c>
      <c r="N739" s="32"/>
      <c r="O739" s="21"/>
      <c r="P739" s="51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71">
        <v>45577</v>
      </c>
      <c r="AB739" s="20" t="s">
        <v>1338</v>
      </c>
      <c r="AC739" s="21" t="s">
        <v>881</v>
      </c>
      <c r="AD739" s="35" t="s">
        <v>2310</v>
      </c>
      <c r="AE739" s="64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</row>
    <row r="740" spans="1:74" ht="12" customHeight="1" x14ac:dyDescent="0.25">
      <c r="A740" s="27"/>
      <c r="B740" s="43" t="s">
        <v>413</v>
      </c>
      <c r="C740" s="87" t="s">
        <v>1544</v>
      </c>
      <c r="D740" s="88" t="s">
        <v>1545</v>
      </c>
      <c r="E740" s="88" t="s">
        <v>1543</v>
      </c>
      <c r="F740" s="89">
        <v>41850</v>
      </c>
      <c r="G740" s="189">
        <v>500</v>
      </c>
      <c r="H740" s="29" t="s">
        <v>416</v>
      </c>
      <c r="I740" s="90" t="s">
        <v>784</v>
      </c>
      <c r="J740" s="88" t="s">
        <v>317</v>
      </c>
      <c r="K740" s="21" t="s">
        <v>34</v>
      </c>
      <c r="L740" s="36" t="s">
        <v>94</v>
      </c>
      <c r="M740" s="106" t="s">
        <v>1366</v>
      </c>
      <c r="N740" s="32"/>
      <c r="O740" s="31"/>
      <c r="P740" s="33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71">
        <v>45577</v>
      </c>
      <c r="AB740" s="20" t="s">
        <v>1338</v>
      </c>
      <c r="AC740" s="21" t="s">
        <v>881</v>
      </c>
      <c r="AD740" s="35" t="s">
        <v>2310</v>
      </c>
      <c r="AE740" s="64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</row>
    <row r="741" spans="1:74" ht="12" customHeight="1" x14ac:dyDescent="0.25">
      <c r="A741" s="27"/>
      <c r="B741" s="43" t="s">
        <v>413</v>
      </c>
      <c r="C741" s="87" t="s">
        <v>1455</v>
      </c>
      <c r="D741" s="88" t="s">
        <v>1456</v>
      </c>
      <c r="E741" s="88" t="s">
        <v>330</v>
      </c>
      <c r="F741" s="89">
        <v>41835</v>
      </c>
      <c r="G741" s="189">
        <v>500</v>
      </c>
      <c r="H741" s="29" t="s">
        <v>416</v>
      </c>
      <c r="I741" s="90" t="s">
        <v>778</v>
      </c>
      <c r="J741" s="88" t="s">
        <v>130</v>
      </c>
      <c r="K741" s="21" t="s">
        <v>27</v>
      </c>
      <c r="L741" s="36" t="s">
        <v>94</v>
      </c>
      <c r="M741" s="106" t="s">
        <v>1367</v>
      </c>
      <c r="N741" s="32"/>
      <c r="O741" s="31"/>
      <c r="P741" s="33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71">
        <v>45577</v>
      </c>
      <c r="AB741" s="20" t="s">
        <v>1338</v>
      </c>
      <c r="AC741" s="21" t="s">
        <v>881</v>
      </c>
      <c r="AD741" s="35" t="s">
        <v>2310</v>
      </c>
      <c r="AE741" s="64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</row>
    <row r="742" spans="1:74" ht="12" customHeight="1" x14ac:dyDescent="0.25">
      <c r="A742" s="27"/>
      <c r="B742" s="43" t="s">
        <v>413</v>
      </c>
      <c r="C742" s="96" t="s">
        <v>1523</v>
      </c>
      <c r="D742" s="97" t="s">
        <v>1524</v>
      </c>
      <c r="E742" s="98" t="s">
        <v>1525</v>
      </c>
      <c r="F742" s="99">
        <v>41813</v>
      </c>
      <c r="G742" s="190">
        <v>500</v>
      </c>
      <c r="H742" s="29" t="s">
        <v>416</v>
      </c>
      <c r="I742" s="90" t="s">
        <v>779</v>
      </c>
      <c r="J742" s="98" t="s">
        <v>1285</v>
      </c>
      <c r="K742" s="45" t="s">
        <v>27</v>
      </c>
      <c r="L742" s="36" t="s">
        <v>94</v>
      </c>
      <c r="M742" s="106" t="s">
        <v>1368</v>
      </c>
      <c r="N742" s="32"/>
      <c r="O742" s="21"/>
      <c r="P742" s="51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71">
        <v>45577</v>
      </c>
      <c r="AB742" s="20" t="s">
        <v>1338</v>
      </c>
      <c r="AC742" s="21" t="s">
        <v>881</v>
      </c>
      <c r="AD742" s="35" t="s">
        <v>2310</v>
      </c>
      <c r="AE742" s="64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</row>
    <row r="743" spans="1:74" ht="12" customHeight="1" x14ac:dyDescent="0.25">
      <c r="A743" s="27"/>
      <c r="B743" s="43" t="s">
        <v>413</v>
      </c>
      <c r="C743" s="87" t="s">
        <v>1512</v>
      </c>
      <c r="D743" s="88" t="s">
        <v>1513</v>
      </c>
      <c r="E743" s="88" t="s">
        <v>264</v>
      </c>
      <c r="F743" s="89">
        <v>41802</v>
      </c>
      <c r="G743" s="189">
        <v>500</v>
      </c>
      <c r="H743" s="29" t="s">
        <v>416</v>
      </c>
      <c r="I743" s="90" t="s">
        <v>791</v>
      </c>
      <c r="J743" s="88" t="s">
        <v>303</v>
      </c>
      <c r="K743" s="21" t="s">
        <v>34</v>
      </c>
      <c r="L743" s="36" t="s">
        <v>94</v>
      </c>
      <c r="M743" s="106" t="s">
        <v>1369</v>
      </c>
      <c r="N743" s="32"/>
      <c r="O743" s="31"/>
      <c r="P743" s="33"/>
      <c r="Q743" s="34"/>
      <c r="R743" s="34"/>
      <c r="S743" s="34"/>
      <c r="T743" s="34"/>
      <c r="U743" s="34"/>
      <c r="V743" s="34"/>
      <c r="W743" s="34"/>
      <c r="X743" s="34"/>
      <c r="Y743" s="34"/>
      <c r="Z743" s="34"/>
      <c r="AA743" s="71">
        <v>45577</v>
      </c>
      <c r="AB743" s="20" t="s">
        <v>1338</v>
      </c>
      <c r="AC743" s="21" t="s">
        <v>881</v>
      </c>
      <c r="AD743" s="35" t="s">
        <v>2310</v>
      </c>
      <c r="AE743" s="64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</row>
    <row r="744" spans="1:74" ht="12" customHeight="1" x14ac:dyDescent="0.25">
      <c r="A744" s="27"/>
      <c r="B744" s="43" t="s">
        <v>413</v>
      </c>
      <c r="C744" s="87" t="s">
        <v>1461</v>
      </c>
      <c r="D744" s="88" t="s">
        <v>1462</v>
      </c>
      <c r="E744" s="88" t="s">
        <v>1463</v>
      </c>
      <c r="F744" s="89">
        <v>41789</v>
      </c>
      <c r="G744" s="189">
        <v>500</v>
      </c>
      <c r="H744" s="21" t="s">
        <v>416</v>
      </c>
      <c r="I744" s="90" t="s">
        <v>816</v>
      </c>
      <c r="J744" s="88" t="s">
        <v>79</v>
      </c>
      <c r="K744" s="21" t="s">
        <v>27</v>
      </c>
      <c r="L744" s="36" t="s">
        <v>94</v>
      </c>
      <c r="M744" s="106" t="s">
        <v>1370</v>
      </c>
      <c r="N744" s="32"/>
      <c r="O744" s="31"/>
      <c r="P744" s="33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71">
        <v>45577</v>
      </c>
      <c r="AB744" s="20" t="s">
        <v>1338</v>
      </c>
      <c r="AC744" s="21" t="s">
        <v>881</v>
      </c>
      <c r="AD744" s="35" t="s">
        <v>2310</v>
      </c>
      <c r="AE744" s="64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</row>
    <row r="745" spans="1:74" ht="12" customHeight="1" x14ac:dyDescent="0.25">
      <c r="A745" s="27"/>
      <c r="B745" s="43" t="s">
        <v>413</v>
      </c>
      <c r="C745" s="87" t="s">
        <v>1538</v>
      </c>
      <c r="D745" s="88" t="s">
        <v>1539</v>
      </c>
      <c r="E745" s="88" t="s">
        <v>1540</v>
      </c>
      <c r="F745" s="89">
        <v>41769</v>
      </c>
      <c r="G745" s="189">
        <v>500</v>
      </c>
      <c r="H745" s="29" t="s">
        <v>416</v>
      </c>
      <c r="I745" s="90" t="s">
        <v>769</v>
      </c>
      <c r="J745" s="88" t="s">
        <v>770</v>
      </c>
      <c r="K745" s="21" t="s">
        <v>34</v>
      </c>
      <c r="L745" s="36" t="s">
        <v>94</v>
      </c>
      <c r="M745" s="106" t="s">
        <v>1371</v>
      </c>
      <c r="N745" s="32"/>
      <c r="O745" s="31"/>
      <c r="P745" s="33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71">
        <v>45577</v>
      </c>
      <c r="AB745" s="20" t="s">
        <v>1338</v>
      </c>
      <c r="AC745" s="21" t="s">
        <v>881</v>
      </c>
      <c r="AD745" s="35" t="s">
        <v>2310</v>
      </c>
      <c r="AE745" s="64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</row>
    <row r="746" spans="1:74" ht="12" customHeight="1" x14ac:dyDescent="0.25">
      <c r="A746" s="27"/>
      <c r="B746" s="43" t="s">
        <v>413</v>
      </c>
      <c r="C746" s="87" t="s">
        <v>1502</v>
      </c>
      <c r="D746" s="88" t="s">
        <v>1503</v>
      </c>
      <c r="E746" s="88" t="s">
        <v>1504</v>
      </c>
      <c r="F746" s="89">
        <v>41768</v>
      </c>
      <c r="G746" s="189">
        <v>500</v>
      </c>
      <c r="H746" s="29" t="s">
        <v>416</v>
      </c>
      <c r="I746" s="90" t="s">
        <v>777</v>
      </c>
      <c r="J746" s="88" t="s">
        <v>213</v>
      </c>
      <c r="K746" s="21" t="s">
        <v>27</v>
      </c>
      <c r="L746" s="36" t="s">
        <v>94</v>
      </c>
      <c r="M746" s="106" t="s">
        <v>1372</v>
      </c>
      <c r="N746" s="32"/>
      <c r="O746" s="31"/>
      <c r="P746" s="33"/>
      <c r="Q746" s="34"/>
      <c r="R746" s="34"/>
      <c r="S746" s="34"/>
      <c r="T746" s="34"/>
      <c r="U746" s="34"/>
      <c r="V746" s="34"/>
      <c r="W746" s="34"/>
      <c r="X746" s="34"/>
      <c r="Y746" s="34"/>
      <c r="Z746" s="34"/>
      <c r="AA746" s="71">
        <v>45577</v>
      </c>
      <c r="AB746" s="20" t="s">
        <v>1338</v>
      </c>
      <c r="AC746" s="21" t="s">
        <v>881</v>
      </c>
      <c r="AD746" s="35" t="s">
        <v>2310</v>
      </c>
      <c r="AE746" s="64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3"/>
      <c r="AQ746" s="23"/>
      <c r="AR746" s="23"/>
      <c r="AS746" s="23"/>
      <c r="AT746" s="23"/>
      <c r="AU746" s="23"/>
      <c r="AV746" s="23"/>
      <c r="AW746" s="23"/>
      <c r="AX746" s="23"/>
      <c r="AY746" s="23"/>
      <c r="AZ746" s="23"/>
      <c r="BA746" s="24"/>
      <c r="BB746" s="24"/>
      <c r="BC746" s="24"/>
      <c r="BD746" s="24"/>
      <c r="BE746" s="24"/>
      <c r="BF746" s="24"/>
      <c r="BG746" s="24"/>
      <c r="BH746" s="24"/>
      <c r="BI746" s="24"/>
      <c r="BJ746" s="24"/>
      <c r="BK746" s="24"/>
      <c r="BL746" s="25"/>
      <c r="BM746" s="25"/>
      <c r="BN746" s="25"/>
      <c r="BO746" s="25"/>
      <c r="BP746" s="25"/>
      <c r="BQ746" s="25"/>
      <c r="BR746" s="25"/>
      <c r="BS746" s="25"/>
      <c r="BT746" s="25"/>
      <c r="BU746" s="25"/>
      <c r="BV746" s="25"/>
    </row>
    <row r="747" spans="1:74" ht="12" customHeight="1" x14ac:dyDescent="0.25">
      <c r="A747" s="27"/>
      <c r="B747" s="43" t="s">
        <v>413</v>
      </c>
      <c r="C747" s="87" t="s">
        <v>1474</v>
      </c>
      <c r="D747" s="88" t="s">
        <v>1406</v>
      </c>
      <c r="E747" s="88" t="s">
        <v>117</v>
      </c>
      <c r="F747" s="89">
        <v>41731</v>
      </c>
      <c r="G747" s="189">
        <v>500</v>
      </c>
      <c r="H747" s="29" t="s">
        <v>416</v>
      </c>
      <c r="I747" s="90" t="s">
        <v>810</v>
      </c>
      <c r="J747" s="88" t="s">
        <v>145</v>
      </c>
      <c r="K747" s="21" t="s">
        <v>34</v>
      </c>
      <c r="L747" s="36" t="s">
        <v>94</v>
      </c>
      <c r="M747" s="106" t="s">
        <v>1373</v>
      </c>
      <c r="N747" s="32"/>
      <c r="O747" s="31"/>
      <c r="P747" s="33"/>
      <c r="Q747" s="34"/>
      <c r="R747" s="34"/>
      <c r="S747" s="34"/>
      <c r="T747" s="34"/>
      <c r="U747" s="34"/>
      <c r="V747" s="34"/>
      <c r="W747" s="34"/>
      <c r="X747" s="34"/>
      <c r="Y747" s="34"/>
      <c r="Z747" s="34"/>
      <c r="AA747" s="71">
        <v>45577</v>
      </c>
      <c r="AB747" s="20" t="s">
        <v>1338</v>
      </c>
      <c r="AC747" s="21" t="s">
        <v>881</v>
      </c>
      <c r="AD747" s="35" t="s">
        <v>2310</v>
      </c>
      <c r="AE747" s="64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3"/>
      <c r="AQ747" s="23"/>
      <c r="AR747" s="23"/>
      <c r="AS747" s="23"/>
      <c r="AT747" s="23"/>
      <c r="AU747" s="23"/>
      <c r="AV747" s="23"/>
      <c r="AW747" s="23"/>
      <c r="AX747" s="23"/>
      <c r="AY747" s="23"/>
      <c r="AZ747" s="23"/>
      <c r="BA747" s="24"/>
      <c r="BB747" s="24"/>
      <c r="BC747" s="24"/>
      <c r="BD747" s="24"/>
      <c r="BE747" s="24"/>
      <c r="BF747" s="24"/>
      <c r="BG747" s="24"/>
      <c r="BH747" s="24"/>
      <c r="BI747" s="24"/>
      <c r="BJ747" s="24"/>
      <c r="BK747" s="24"/>
      <c r="BL747" s="25"/>
      <c r="BM747" s="25"/>
      <c r="BN747" s="25"/>
      <c r="BO747" s="25"/>
      <c r="BP747" s="25"/>
      <c r="BQ747" s="25"/>
      <c r="BR747" s="25"/>
      <c r="BS747" s="25"/>
      <c r="BT747" s="25"/>
      <c r="BU747" s="25"/>
      <c r="BV747" s="25"/>
    </row>
    <row r="748" spans="1:74" ht="12" customHeight="1" x14ac:dyDescent="0.25">
      <c r="A748" s="27"/>
      <c r="B748" s="43" t="s">
        <v>413</v>
      </c>
      <c r="C748" s="87" t="s">
        <v>1473</v>
      </c>
      <c r="D748" s="88" t="s">
        <v>184</v>
      </c>
      <c r="E748" s="88" t="s">
        <v>229</v>
      </c>
      <c r="F748" s="89">
        <v>41726</v>
      </c>
      <c r="G748" s="189">
        <v>500</v>
      </c>
      <c r="H748" s="29" t="s">
        <v>416</v>
      </c>
      <c r="I748" s="90" t="s">
        <v>893</v>
      </c>
      <c r="J748" s="88" t="s">
        <v>186</v>
      </c>
      <c r="K748" s="21" t="s">
        <v>27</v>
      </c>
      <c r="L748" s="36" t="s">
        <v>94</v>
      </c>
      <c r="M748" s="106" t="s">
        <v>1374</v>
      </c>
      <c r="N748" s="32"/>
      <c r="O748" s="31"/>
      <c r="P748" s="33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71">
        <v>45577</v>
      </c>
      <c r="AB748" s="20" t="s">
        <v>1338</v>
      </c>
      <c r="AC748" s="21" t="s">
        <v>881</v>
      </c>
      <c r="AD748" s="35" t="s">
        <v>2310</v>
      </c>
      <c r="AE748" s="64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</row>
    <row r="749" spans="1:74" ht="12" customHeight="1" x14ac:dyDescent="0.25">
      <c r="A749" s="27"/>
      <c r="B749" s="43" t="s">
        <v>413</v>
      </c>
      <c r="C749" s="96" t="s">
        <v>1521</v>
      </c>
      <c r="D749" s="97" t="s">
        <v>113</v>
      </c>
      <c r="E749" s="98" t="s">
        <v>1522</v>
      </c>
      <c r="F749" s="99">
        <v>41708</v>
      </c>
      <c r="G749" s="190">
        <v>500</v>
      </c>
      <c r="H749" s="29" t="s">
        <v>416</v>
      </c>
      <c r="I749" s="90" t="s">
        <v>816</v>
      </c>
      <c r="J749" s="98" t="s">
        <v>79</v>
      </c>
      <c r="K749" s="45" t="s">
        <v>27</v>
      </c>
      <c r="L749" s="36" t="s">
        <v>94</v>
      </c>
      <c r="M749" s="106" t="s">
        <v>1375</v>
      </c>
      <c r="N749" s="32"/>
      <c r="O749" s="21"/>
      <c r="P749" s="51"/>
      <c r="Q749" s="34"/>
      <c r="R749" s="34"/>
      <c r="S749" s="34"/>
      <c r="T749" s="34"/>
      <c r="U749" s="34"/>
      <c r="V749" s="34"/>
      <c r="W749" s="34"/>
      <c r="X749" s="34"/>
      <c r="Y749" s="34"/>
      <c r="Z749" s="34"/>
      <c r="AA749" s="71">
        <v>45577</v>
      </c>
      <c r="AB749" s="20" t="s">
        <v>1338</v>
      </c>
      <c r="AC749" s="21" t="s">
        <v>881</v>
      </c>
      <c r="AD749" s="35" t="s">
        <v>2310</v>
      </c>
      <c r="AE749" s="64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3"/>
      <c r="AQ749" s="23"/>
      <c r="AR749" s="23"/>
      <c r="AS749" s="23"/>
      <c r="AT749" s="23"/>
      <c r="AU749" s="23"/>
      <c r="AV749" s="23"/>
      <c r="AW749" s="23"/>
      <c r="AX749" s="23"/>
      <c r="AY749" s="23"/>
      <c r="AZ749" s="23"/>
      <c r="BA749" s="24"/>
      <c r="BB749" s="24"/>
      <c r="BC749" s="24"/>
      <c r="BD749" s="24"/>
      <c r="BE749" s="24"/>
      <c r="BF749" s="24"/>
      <c r="BG749" s="24"/>
      <c r="BH749" s="24"/>
      <c r="BI749" s="24"/>
      <c r="BJ749" s="24"/>
      <c r="BK749" s="24"/>
      <c r="BL749" s="25"/>
      <c r="BM749" s="25"/>
      <c r="BN749" s="25"/>
      <c r="BO749" s="25"/>
      <c r="BP749" s="25"/>
      <c r="BQ749" s="25"/>
      <c r="BR749" s="25"/>
      <c r="BS749" s="25"/>
      <c r="BT749" s="25"/>
      <c r="BU749" s="25"/>
      <c r="BV749" s="25"/>
    </row>
    <row r="750" spans="1:74" ht="12" customHeight="1" x14ac:dyDescent="0.25">
      <c r="A750" s="27"/>
      <c r="B750" s="43" t="s">
        <v>413</v>
      </c>
      <c r="C750" s="87" t="s">
        <v>1464</v>
      </c>
      <c r="D750" s="88" t="s">
        <v>1465</v>
      </c>
      <c r="E750" s="88" t="s">
        <v>257</v>
      </c>
      <c r="F750" s="89">
        <v>41696</v>
      </c>
      <c r="G750" s="189">
        <v>500</v>
      </c>
      <c r="H750" s="21" t="s">
        <v>416</v>
      </c>
      <c r="I750" s="90" t="s">
        <v>779</v>
      </c>
      <c r="J750" s="88" t="s">
        <v>1285</v>
      </c>
      <c r="K750" s="21" t="s">
        <v>27</v>
      </c>
      <c r="L750" s="36" t="s">
        <v>94</v>
      </c>
      <c r="M750" s="106" t="s">
        <v>1376</v>
      </c>
      <c r="N750" s="32"/>
      <c r="O750" s="31"/>
      <c r="P750" s="33"/>
      <c r="Q750" s="34"/>
      <c r="R750" s="34"/>
      <c r="S750" s="34"/>
      <c r="T750" s="34"/>
      <c r="U750" s="34"/>
      <c r="V750" s="34"/>
      <c r="W750" s="34"/>
      <c r="X750" s="34"/>
      <c r="Y750" s="34"/>
      <c r="Z750" s="34"/>
      <c r="AA750" s="71">
        <v>45577</v>
      </c>
      <c r="AB750" s="20" t="s">
        <v>1338</v>
      </c>
      <c r="AC750" s="21" t="s">
        <v>881</v>
      </c>
      <c r="AD750" s="35" t="s">
        <v>2310</v>
      </c>
      <c r="AE750" s="64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3"/>
      <c r="AQ750" s="23"/>
      <c r="AR750" s="23"/>
      <c r="AS750" s="23"/>
      <c r="AT750" s="23"/>
      <c r="AU750" s="23"/>
      <c r="AV750" s="23"/>
      <c r="AW750" s="23"/>
      <c r="AX750" s="23"/>
      <c r="AY750" s="23"/>
      <c r="AZ750" s="23"/>
      <c r="BA750" s="24"/>
      <c r="BB750" s="24"/>
      <c r="BC750" s="24"/>
      <c r="BD750" s="24"/>
      <c r="BE750" s="24"/>
      <c r="BF750" s="24"/>
      <c r="BG750" s="24"/>
      <c r="BH750" s="24"/>
      <c r="BI750" s="24"/>
      <c r="BJ750" s="24"/>
      <c r="BK750" s="24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</row>
    <row r="751" spans="1:74" ht="12" customHeight="1" x14ac:dyDescent="0.25">
      <c r="A751" s="27"/>
      <c r="B751" s="43" t="s">
        <v>413</v>
      </c>
      <c r="C751" s="96" t="s">
        <v>1532</v>
      </c>
      <c r="D751" s="97" t="s">
        <v>1533</v>
      </c>
      <c r="E751" s="98" t="s">
        <v>374</v>
      </c>
      <c r="F751" s="99">
        <v>41678</v>
      </c>
      <c r="G751" s="190">
        <v>500</v>
      </c>
      <c r="H751" s="29" t="s">
        <v>416</v>
      </c>
      <c r="I751" s="90" t="s">
        <v>787</v>
      </c>
      <c r="J751" s="98" t="s">
        <v>822</v>
      </c>
      <c r="K751" s="45" t="s">
        <v>27</v>
      </c>
      <c r="L751" s="36" t="s">
        <v>94</v>
      </c>
      <c r="M751" s="106" t="s">
        <v>1377</v>
      </c>
      <c r="N751" s="32"/>
      <c r="O751" s="21"/>
      <c r="P751" s="51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71">
        <v>45577</v>
      </c>
      <c r="AB751" s="20" t="s">
        <v>1338</v>
      </c>
      <c r="AC751" s="21" t="s">
        <v>881</v>
      </c>
      <c r="AD751" s="35" t="s">
        <v>2310</v>
      </c>
      <c r="AE751" s="64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</row>
    <row r="752" spans="1:74" ht="12" customHeight="1" x14ac:dyDescent="0.25">
      <c r="A752" s="27"/>
      <c r="B752" s="43" t="s">
        <v>413</v>
      </c>
      <c r="C752" s="87" t="s">
        <v>1457</v>
      </c>
      <c r="D752" s="88" t="s">
        <v>1458</v>
      </c>
      <c r="E752" s="88" t="s">
        <v>311</v>
      </c>
      <c r="F752" s="89">
        <v>41674</v>
      </c>
      <c r="G752" s="189">
        <v>500</v>
      </c>
      <c r="H752" s="21" t="s">
        <v>416</v>
      </c>
      <c r="I752" s="90" t="s">
        <v>810</v>
      </c>
      <c r="J752" s="88" t="s">
        <v>145</v>
      </c>
      <c r="K752" s="21" t="s">
        <v>34</v>
      </c>
      <c r="L752" s="36" t="s">
        <v>94</v>
      </c>
      <c r="M752" s="106" t="s">
        <v>1378</v>
      </c>
      <c r="N752" s="32"/>
      <c r="O752" s="31"/>
      <c r="P752" s="33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71">
        <v>45577</v>
      </c>
      <c r="AB752" s="20" t="s">
        <v>1338</v>
      </c>
      <c r="AC752" s="21" t="s">
        <v>881</v>
      </c>
      <c r="AD752" s="35" t="s">
        <v>2310</v>
      </c>
      <c r="AE752" s="64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</row>
    <row r="753" spans="1:74" ht="12" customHeight="1" x14ac:dyDescent="0.25">
      <c r="A753" s="27"/>
      <c r="B753" s="43" t="s">
        <v>413</v>
      </c>
      <c r="C753" s="96" t="s">
        <v>1534</v>
      </c>
      <c r="D753" s="97" t="s">
        <v>1046</v>
      </c>
      <c r="E753" s="98" t="s">
        <v>1535</v>
      </c>
      <c r="F753" s="99">
        <v>41660</v>
      </c>
      <c r="G753" s="190">
        <v>500</v>
      </c>
      <c r="H753" s="29" t="s">
        <v>416</v>
      </c>
      <c r="I753" s="90" t="s">
        <v>808</v>
      </c>
      <c r="J753" s="98" t="s">
        <v>171</v>
      </c>
      <c r="K753" s="45" t="s">
        <v>34</v>
      </c>
      <c r="L753" s="36" t="s">
        <v>94</v>
      </c>
      <c r="M753" s="106" t="s">
        <v>1379</v>
      </c>
      <c r="N753" s="32"/>
      <c r="O753" s="21"/>
      <c r="P753" s="51"/>
      <c r="Q753" s="34"/>
      <c r="R753" s="34"/>
      <c r="S753" s="34"/>
      <c r="T753" s="34"/>
      <c r="U753" s="34"/>
      <c r="V753" s="34"/>
      <c r="W753" s="34"/>
      <c r="X753" s="34"/>
      <c r="Y753" s="34"/>
      <c r="Z753" s="34"/>
      <c r="AA753" s="71">
        <v>45577</v>
      </c>
      <c r="AB753" s="20" t="s">
        <v>1338</v>
      </c>
      <c r="AC753" s="21" t="s">
        <v>881</v>
      </c>
      <c r="AD753" s="35" t="s">
        <v>2310</v>
      </c>
      <c r="AE753" s="64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</row>
    <row r="754" spans="1:74" ht="12" customHeight="1" x14ac:dyDescent="0.25">
      <c r="A754" s="27"/>
      <c r="B754" s="43" t="s">
        <v>413</v>
      </c>
      <c r="C754" s="87" t="s">
        <v>1496</v>
      </c>
      <c r="D754" s="88" t="s">
        <v>1497</v>
      </c>
      <c r="E754" s="88" t="s">
        <v>257</v>
      </c>
      <c r="F754" s="89">
        <v>41646</v>
      </c>
      <c r="G754" s="189">
        <v>500</v>
      </c>
      <c r="H754" s="29" t="s">
        <v>416</v>
      </c>
      <c r="I754" s="90" t="s">
        <v>769</v>
      </c>
      <c r="J754" s="88" t="s">
        <v>770</v>
      </c>
      <c r="K754" s="21" t="s">
        <v>34</v>
      </c>
      <c r="L754" s="36" t="s">
        <v>94</v>
      </c>
      <c r="M754" s="106" t="s">
        <v>1552</v>
      </c>
      <c r="N754" s="32"/>
      <c r="O754" s="31"/>
      <c r="P754" s="33"/>
      <c r="Q754" s="34"/>
      <c r="R754" s="34"/>
      <c r="S754" s="34"/>
      <c r="T754" s="34"/>
      <c r="U754" s="34"/>
      <c r="V754" s="34"/>
      <c r="W754" s="34"/>
      <c r="X754" s="34"/>
      <c r="Y754" s="34"/>
      <c r="Z754" s="34"/>
      <c r="AA754" s="71">
        <v>45577</v>
      </c>
      <c r="AB754" s="20" t="s">
        <v>1338</v>
      </c>
      <c r="AC754" s="21" t="s">
        <v>881</v>
      </c>
      <c r="AD754" s="35" t="s">
        <v>2310</v>
      </c>
      <c r="AE754" s="64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3"/>
      <c r="AQ754" s="23"/>
      <c r="AR754" s="23"/>
      <c r="AS754" s="23"/>
      <c r="AT754" s="23"/>
      <c r="AU754" s="23"/>
      <c r="AV754" s="23"/>
      <c r="AW754" s="23"/>
      <c r="AX754" s="23"/>
      <c r="AY754" s="23"/>
      <c r="AZ754" s="23"/>
      <c r="BA754" s="24"/>
      <c r="BB754" s="24"/>
      <c r="BC754" s="24"/>
      <c r="BD754" s="24"/>
      <c r="BE754" s="24"/>
      <c r="BF754" s="24"/>
      <c r="BG754" s="24"/>
      <c r="BH754" s="24"/>
      <c r="BI754" s="24"/>
      <c r="BJ754" s="24"/>
      <c r="BK754" s="24"/>
      <c r="BL754" s="25"/>
      <c r="BM754" s="25"/>
      <c r="BN754" s="25"/>
      <c r="BO754" s="25"/>
      <c r="BP754" s="25"/>
      <c r="BQ754" s="25"/>
      <c r="BR754" s="25"/>
      <c r="BS754" s="25"/>
      <c r="BT754" s="25"/>
      <c r="BU754" s="25"/>
      <c r="BV754" s="25"/>
    </row>
    <row r="755" spans="1:74" ht="12" customHeight="1" x14ac:dyDescent="0.25">
      <c r="A755" s="27"/>
      <c r="B755" s="43" t="s">
        <v>413</v>
      </c>
      <c r="C755" s="87" t="s">
        <v>1541</v>
      </c>
      <c r="D755" s="88" t="s">
        <v>1308</v>
      </c>
      <c r="E755" s="88" t="s">
        <v>659</v>
      </c>
      <c r="F755" s="89">
        <v>41644</v>
      </c>
      <c r="G755" s="189">
        <v>500</v>
      </c>
      <c r="H755" s="29" t="s">
        <v>416</v>
      </c>
      <c r="I755" s="90" t="s">
        <v>794</v>
      </c>
      <c r="J755" s="88" t="s">
        <v>135</v>
      </c>
      <c r="K755" s="21" t="s">
        <v>27</v>
      </c>
      <c r="L755" s="36" t="s">
        <v>94</v>
      </c>
      <c r="M755" s="106" t="s">
        <v>1553</v>
      </c>
      <c r="N755" s="32"/>
      <c r="O755" s="31"/>
      <c r="P755" s="33"/>
      <c r="Q755" s="34"/>
      <c r="R755" s="34"/>
      <c r="S755" s="34"/>
      <c r="T755" s="34"/>
      <c r="U755" s="34"/>
      <c r="V755" s="34"/>
      <c r="W755" s="34"/>
      <c r="X755" s="34"/>
      <c r="Y755" s="34"/>
      <c r="Z755" s="34"/>
      <c r="AA755" s="71">
        <v>45577</v>
      </c>
      <c r="AB755" s="20" t="s">
        <v>1338</v>
      </c>
      <c r="AC755" s="21" t="s">
        <v>881</v>
      </c>
      <c r="AD755" s="35" t="s">
        <v>2310</v>
      </c>
      <c r="AE755" s="64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3"/>
      <c r="AQ755" s="23"/>
      <c r="AR755" s="23"/>
      <c r="AS755" s="23"/>
      <c r="AT755" s="23"/>
      <c r="AU755" s="23"/>
      <c r="AV755" s="23"/>
      <c r="AW755" s="23"/>
      <c r="AX755" s="23"/>
      <c r="AY755" s="23"/>
      <c r="AZ755" s="23"/>
      <c r="BA755" s="24"/>
      <c r="BB755" s="24"/>
      <c r="BC755" s="24"/>
      <c r="BD755" s="24"/>
      <c r="BE755" s="24"/>
      <c r="BF755" s="24"/>
      <c r="BG755" s="24"/>
      <c r="BH755" s="24"/>
      <c r="BI755" s="24"/>
      <c r="BJ755" s="24"/>
      <c r="BK755" s="24"/>
      <c r="BL755" s="25"/>
      <c r="BM755" s="25"/>
      <c r="BN755" s="25"/>
      <c r="BO755" s="25"/>
      <c r="BP755" s="25"/>
      <c r="BQ755" s="25"/>
      <c r="BR755" s="25"/>
      <c r="BS755" s="25"/>
      <c r="BT755" s="25"/>
      <c r="BU755" s="25"/>
      <c r="BV755" s="25"/>
    </row>
    <row r="756" spans="1:74" ht="12" customHeight="1" x14ac:dyDescent="0.25">
      <c r="A756" s="27"/>
      <c r="B756" s="43" t="s">
        <v>413</v>
      </c>
      <c r="C756" s="87" t="s">
        <v>1451</v>
      </c>
      <c r="D756" s="88" t="s">
        <v>1078</v>
      </c>
      <c r="E756" s="88" t="s">
        <v>1452</v>
      </c>
      <c r="F756" s="89">
        <v>43125</v>
      </c>
      <c r="G756" s="189">
        <v>500</v>
      </c>
      <c r="H756" s="103" t="s">
        <v>64</v>
      </c>
      <c r="I756" s="90" t="s">
        <v>810</v>
      </c>
      <c r="J756" s="88" t="s">
        <v>145</v>
      </c>
      <c r="K756" s="21" t="s">
        <v>34</v>
      </c>
      <c r="L756" s="36" t="s">
        <v>94</v>
      </c>
      <c r="M756" s="106" t="s">
        <v>1554</v>
      </c>
      <c r="N756" s="32"/>
      <c r="O756" s="31"/>
      <c r="P756" s="33"/>
      <c r="Q756" s="34"/>
      <c r="R756" s="34"/>
      <c r="S756" s="34"/>
      <c r="T756" s="34"/>
      <c r="U756" s="34"/>
      <c r="V756" s="34"/>
      <c r="W756" s="34"/>
      <c r="X756" s="34"/>
      <c r="Y756" s="34"/>
      <c r="Z756" s="34"/>
      <c r="AA756" s="71">
        <v>45577</v>
      </c>
      <c r="AB756" s="20" t="s">
        <v>1338</v>
      </c>
      <c r="AC756" s="21" t="s">
        <v>881</v>
      </c>
      <c r="AD756" s="35" t="s">
        <v>2310</v>
      </c>
      <c r="AE756" s="64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3"/>
      <c r="AQ756" s="23"/>
      <c r="AR756" s="23"/>
      <c r="AS756" s="23"/>
      <c r="AT756" s="23"/>
      <c r="AU756" s="23"/>
      <c r="AV756" s="23"/>
      <c r="AW756" s="23"/>
      <c r="AX756" s="23"/>
      <c r="AY756" s="23"/>
      <c r="AZ756" s="23"/>
      <c r="BA756" s="24"/>
      <c r="BB756" s="24"/>
      <c r="BC756" s="24"/>
      <c r="BD756" s="24"/>
      <c r="BE756" s="24"/>
      <c r="BF756" s="24"/>
      <c r="BG756" s="24"/>
      <c r="BH756" s="24"/>
      <c r="BI756" s="24"/>
      <c r="BJ756" s="24"/>
      <c r="BK756" s="24"/>
      <c r="BL756" s="25"/>
      <c r="BM756" s="25"/>
      <c r="BN756" s="25"/>
      <c r="BO756" s="25"/>
      <c r="BP756" s="25"/>
      <c r="BQ756" s="25"/>
      <c r="BR756" s="25"/>
      <c r="BS756" s="25"/>
      <c r="BT756" s="25"/>
      <c r="BU756" s="25"/>
      <c r="BV756" s="25"/>
    </row>
    <row r="757" spans="1:74" ht="12" customHeight="1" x14ac:dyDescent="0.25">
      <c r="A757" s="27"/>
      <c r="B757" s="43" t="s">
        <v>413</v>
      </c>
      <c r="C757" s="87" t="s">
        <v>1468</v>
      </c>
      <c r="D757" s="88" t="s">
        <v>1169</v>
      </c>
      <c r="E757" s="88" t="s">
        <v>1469</v>
      </c>
      <c r="F757" s="89">
        <v>43014</v>
      </c>
      <c r="G757" s="189">
        <v>500</v>
      </c>
      <c r="H757" s="103" t="s">
        <v>64</v>
      </c>
      <c r="I757" s="90" t="s">
        <v>776</v>
      </c>
      <c r="J757" s="88" t="s">
        <v>218</v>
      </c>
      <c r="K757" s="21" t="s">
        <v>27</v>
      </c>
      <c r="L757" s="36" t="s">
        <v>94</v>
      </c>
      <c r="M757" s="106" t="s">
        <v>1555</v>
      </c>
      <c r="N757" s="32"/>
      <c r="O757" s="31"/>
      <c r="P757" s="33"/>
      <c r="Q757" s="34"/>
      <c r="R757" s="34"/>
      <c r="S757" s="34"/>
      <c r="T757" s="34"/>
      <c r="U757" s="34"/>
      <c r="V757" s="34"/>
      <c r="W757" s="34"/>
      <c r="X757" s="34"/>
      <c r="Y757" s="34"/>
      <c r="Z757" s="34"/>
      <c r="AA757" s="71">
        <v>45577</v>
      </c>
      <c r="AB757" s="20" t="s">
        <v>1338</v>
      </c>
      <c r="AC757" s="21" t="s">
        <v>881</v>
      </c>
      <c r="AD757" s="35" t="s">
        <v>2310</v>
      </c>
      <c r="AE757" s="64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3"/>
      <c r="AQ757" s="23"/>
      <c r="AR757" s="23"/>
      <c r="AS757" s="23"/>
      <c r="AT757" s="23"/>
      <c r="AU757" s="23"/>
      <c r="AV757" s="23"/>
      <c r="AW757" s="23"/>
      <c r="AX757" s="23"/>
      <c r="AY757" s="23"/>
      <c r="AZ757" s="23"/>
      <c r="BA757" s="24"/>
      <c r="BB757" s="24"/>
      <c r="BC757" s="24"/>
      <c r="BD757" s="24"/>
      <c r="BE757" s="24"/>
      <c r="BF757" s="24"/>
      <c r="BG757" s="24"/>
      <c r="BH757" s="24"/>
      <c r="BI757" s="24"/>
      <c r="BJ757" s="24"/>
      <c r="BK757" s="24"/>
      <c r="BL757" s="25"/>
      <c r="BM757" s="25"/>
      <c r="BN757" s="25"/>
      <c r="BO757" s="25"/>
      <c r="BP757" s="25"/>
      <c r="BQ757" s="25"/>
      <c r="BR757" s="25"/>
      <c r="BS757" s="25"/>
      <c r="BT757" s="25"/>
      <c r="BU757" s="25"/>
      <c r="BV757" s="25"/>
    </row>
    <row r="758" spans="1:74" ht="12" customHeight="1" x14ac:dyDescent="0.25">
      <c r="A758" s="27"/>
      <c r="B758" s="43" t="s">
        <v>413</v>
      </c>
      <c r="C758" s="87" t="s">
        <v>1443</v>
      </c>
      <c r="D758" s="88" t="s">
        <v>625</v>
      </c>
      <c r="E758" s="88" t="s">
        <v>862</v>
      </c>
      <c r="F758" s="89">
        <v>42775</v>
      </c>
      <c r="G758" s="189">
        <v>500</v>
      </c>
      <c r="H758" s="103" t="s">
        <v>64</v>
      </c>
      <c r="I758" s="90" t="s">
        <v>804</v>
      </c>
      <c r="J758" s="88" t="s">
        <v>533</v>
      </c>
      <c r="K758" s="21" t="s">
        <v>34</v>
      </c>
      <c r="L758" s="36" t="s">
        <v>94</v>
      </c>
      <c r="M758" s="106" t="s">
        <v>1556</v>
      </c>
      <c r="N758" s="32"/>
      <c r="O758" s="31"/>
      <c r="P758" s="33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71">
        <v>45577</v>
      </c>
      <c r="AB758" s="20" t="s">
        <v>1338</v>
      </c>
      <c r="AC758" s="21" t="s">
        <v>881</v>
      </c>
      <c r="AD758" s="35" t="s">
        <v>2310</v>
      </c>
      <c r="AE758" s="64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</row>
    <row r="759" spans="1:74" ht="12" customHeight="1" x14ac:dyDescent="0.25">
      <c r="A759" s="27"/>
      <c r="B759" s="43" t="s">
        <v>413</v>
      </c>
      <c r="C759" s="87" t="s">
        <v>1515</v>
      </c>
      <c r="D759" s="88" t="s">
        <v>76</v>
      </c>
      <c r="E759" s="88" t="s">
        <v>1516</v>
      </c>
      <c r="F759" s="89">
        <v>42609</v>
      </c>
      <c r="G759" s="189">
        <v>500</v>
      </c>
      <c r="H759" s="103" t="s">
        <v>64</v>
      </c>
      <c r="I759" s="90" t="s">
        <v>796</v>
      </c>
      <c r="J759" s="88" t="s">
        <v>174</v>
      </c>
      <c r="K759" s="21" t="s">
        <v>34</v>
      </c>
      <c r="L759" s="36" t="s">
        <v>94</v>
      </c>
      <c r="M759" s="106" t="s">
        <v>1557</v>
      </c>
      <c r="N759" s="32"/>
      <c r="O759" s="31"/>
      <c r="P759" s="33"/>
      <c r="Q759" s="34"/>
      <c r="R759" s="34"/>
      <c r="S759" s="34"/>
      <c r="T759" s="34"/>
      <c r="U759" s="34"/>
      <c r="V759" s="34"/>
      <c r="W759" s="34"/>
      <c r="X759" s="34"/>
      <c r="Y759" s="34"/>
      <c r="Z759" s="34"/>
      <c r="AA759" s="71">
        <v>45577</v>
      </c>
      <c r="AB759" s="20" t="s">
        <v>1338</v>
      </c>
      <c r="AC759" s="21" t="s">
        <v>881</v>
      </c>
      <c r="AD759" s="35" t="s">
        <v>2310</v>
      </c>
      <c r="AE759" s="64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3"/>
      <c r="AQ759" s="23"/>
      <c r="AR759" s="23"/>
      <c r="AS759" s="23"/>
      <c r="AT759" s="23"/>
      <c r="AU759" s="23"/>
      <c r="AV759" s="23"/>
      <c r="AW759" s="23"/>
      <c r="AX759" s="23"/>
      <c r="AY759" s="23"/>
      <c r="AZ759" s="23"/>
      <c r="BA759" s="24"/>
      <c r="BB759" s="24"/>
      <c r="BC759" s="24"/>
      <c r="BD759" s="24"/>
      <c r="BE759" s="24"/>
      <c r="BF759" s="24"/>
      <c r="BG759" s="24"/>
      <c r="BH759" s="24"/>
      <c r="BI759" s="24"/>
      <c r="BJ759" s="24"/>
      <c r="BK759" s="24"/>
      <c r="BL759" s="25"/>
      <c r="BM759" s="25"/>
      <c r="BN759" s="25"/>
      <c r="BO759" s="25"/>
      <c r="BP759" s="25"/>
      <c r="BQ759" s="25"/>
      <c r="BR759" s="25"/>
      <c r="BS759" s="25"/>
      <c r="BT759" s="25"/>
      <c r="BU759" s="25"/>
      <c r="BV759" s="25"/>
    </row>
    <row r="760" spans="1:74" ht="12" customHeight="1" x14ac:dyDescent="0.25">
      <c r="A760" s="27"/>
      <c r="B760" s="43" t="s">
        <v>413</v>
      </c>
      <c r="C760" s="87" t="s">
        <v>1477</v>
      </c>
      <c r="D760" s="88" t="s">
        <v>1478</v>
      </c>
      <c r="E760" s="88" t="s">
        <v>187</v>
      </c>
      <c r="F760" s="89">
        <v>42599</v>
      </c>
      <c r="G760" s="189">
        <v>500</v>
      </c>
      <c r="H760" s="103" t="s">
        <v>64</v>
      </c>
      <c r="I760" s="90" t="s">
        <v>816</v>
      </c>
      <c r="J760" s="88" t="s">
        <v>79</v>
      </c>
      <c r="K760" s="21" t="s">
        <v>27</v>
      </c>
      <c r="L760" s="36" t="s">
        <v>94</v>
      </c>
      <c r="M760" s="106" t="s">
        <v>1558</v>
      </c>
      <c r="N760" s="32"/>
      <c r="O760" s="31"/>
      <c r="P760" s="33"/>
      <c r="Q760" s="34"/>
      <c r="R760" s="34"/>
      <c r="S760" s="34"/>
      <c r="T760" s="34"/>
      <c r="U760" s="34"/>
      <c r="V760" s="34"/>
      <c r="W760" s="34"/>
      <c r="X760" s="34"/>
      <c r="Y760" s="34"/>
      <c r="Z760" s="34"/>
      <c r="AA760" s="71">
        <v>45577</v>
      </c>
      <c r="AB760" s="20" t="s">
        <v>1338</v>
      </c>
      <c r="AC760" s="21" t="s">
        <v>881</v>
      </c>
      <c r="AD760" s="35" t="s">
        <v>2310</v>
      </c>
      <c r="AE760" s="64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4"/>
      <c r="BB760" s="24"/>
      <c r="BC760" s="24"/>
      <c r="BD760" s="24"/>
      <c r="BE760" s="24"/>
      <c r="BF760" s="24"/>
      <c r="BG760" s="24"/>
      <c r="BH760" s="24"/>
      <c r="BI760" s="24"/>
      <c r="BJ760" s="24"/>
      <c r="BK760" s="24"/>
      <c r="BL760" s="25"/>
      <c r="BM760" s="25"/>
      <c r="BN760" s="25"/>
      <c r="BO760" s="25"/>
      <c r="BP760" s="25"/>
      <c r="BQ760" s="25"/>
      <c r="BR760" s="25"/>
      <c r="BS760" s="25"/>
      <c r="BT760" s="25"/>
      <c r="BU760" s="25"/>
      <c r="BV760" s="25"/>
    </row>
    <row r="761" spans="1:74" ht="12" customHeight="1" x14ac:dyDescent="0.25">
      <c r="A761" s="27"/>
      <c r="B761" s="43" t="s">
        <v>413</v>
      </c>
      <c r="C761" s="87" t="s">
        <v>1446</v>
      </c>
      <c r="D761" s="88" t="s">
        <v>1447</v>
      </c>
      <c r="E761" s="88" t="s">
        <v>307</v>
      </c>
      <c r="F761" s="89">
        <v>42598</v>
      </c>
      <c r="G761" s="189">
        <v>500</v>
      </c>
      <c r="H761" s="103" t="s">
        <v>64</v>
      </c>
      <c r="I761" s="90" t="s">
        <v>778</v>
      </c>
      <c r="J761" s="88" t="s">
        <v>130</v>
      </c>
      <c r="K761" s="21" t="s">
        <v>27</v>
      </c>
      <c r="L761" s="36" t="s">
        <v>94</v>
      </c>
      <c r="M761" s="106" t="s">
        <v>1559</v>
      </c>
      <c r="N761" s="32"/>
      <c r="O761" s="31"/>
      <c r="P761" s="33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71">
        <v>45577</v>
      </c>
      <c r="AB761" s="20" t="s">
        <v>1338</v>
      </c>
      <c r="AC761" s="21" t="s">
        <v>881</v>
      </c>
      <c r="AD761" s="35" t="s">
        <v>2310</v>
      </c>
      <c r="AE761" s="64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</row>
    <row r="762" spans="1:74" ht="12" customHeight="1" x14ac:dyDescent="0.25">
      <c r="A762" s="27"/>
      <c r="B762" s="43" t="s">
        <v>413</v>
      </c>
      <c r="C762" s="87" t="s">
        <v>1500</v>
      </c>
      <c r="D762" s="88" t="s">
        <v>1034</v>
      </c>
      <c r="E762" s="88" t="s">
        <v>1501</v>
      </c>
      <c r="F762" s="89">
        <v>42595</v>
      </c>
      <c r="G762" s="189">
        <v>500</v>
      </c>
      <c r="H762" s="103" t="s">
        <v>64</v>
      </c>
      <c r="I762" s="90" t="s">
        <v>778</v>
      </c>
      <c r="J762" s="88" t="s">
        <v>130</v>
      </c>
      <c r="K762" s="21" t="s">
        <v>27</v>
      </c>
      <c r="L762" s="36" t="s">
        <v>94</v>
      </c>
      <c r="M762" s="106" t="s">
        <v>1560</v>
      </c>
      <c r="N762" s="32"/>
      <c r="O762" s="31"/>
      <c r="P762" s="33"/>
      <c r="Q762" s="34"/>
      <c r="R762" s="34"/>
      <c r="S762" s="34"/>
      <c r="T762" s="34"/>
      <c r="U762" s="34"/>
      <c r="V762" s="34"/>
      <c r="W762" s="34"/>
      <c r="X762" s="34"/>
      <c r="Y762" s="34"/>
      <c r="Z762" s="34"/>
      <c r="AA762" s="71">
        <v>45577</v>
      </c>
      <c r="AB762" s="20" t="s">
        <v>1338</v>
      </c>
      <c r="AC762" s="21" t="s">
        <v>881</v>
      </c>
      <c r="AD762" s="35" t="s">
        <v>2310</v>
      </c>
      <c r="AE762" s="64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3"/>
      <c r="AQ762" s="23"/>
      <c r="AR762" s="23"/>
      <c r="AS762" s="23"/>
      <c r="AT762" s="23"/>
      <c r="AU762" s="23"/>
      <c r="AV762" s="23"/>
      <c r="AW762" s="23"/>
      <c r="AX762" s="23"/>
      <c r="AY762" s="23"/>
      <c r="AZ762" s="23"/>
      <c r="BA762" s="24"/>
      <c r="BB762" s="24"/>
      <c r="BC762" s="24"/>
      <c r="BD762" s="24"/>
      <c r="BE762" s="24"/>
      <c r="BF762" s="24"/>
      <c r="BG762" s="24"/>
      <c r="BH762" s="24"/>
      <c r="BI762" s="24"/>
      <c r="BJ762" s="24"/>
      <c r="BK762" s="24"/>
      <c r="BL762" s="25"/>
      <c r="BM762" s="25"/>
      <c r="BN762" s="25"/>
      <c r="BO762" s="25"/>
      <c r="BP762" s="25"/>
      <c r="BQ762" s="25"/>
      <c r="BR762" s="25"/>
      <c r="BS762" s="25"/>
      <c r="BT762" s="25"/>
      <c r="BU762" s="25"/>
      <c r="BV762" s="25"/>
    </row>
    <row r="763" spans="1:74" x14ac:dyDescent="0.25">
      <c r="K763" s="48"/>
      <c r="L763" s="52"/>
      <c r="M763" s="67"/>
      <c r="N763" s="67"/>
      <c r="O763" s="53"/>
      <c r="P763" s="54"/>
      <c r="Q763" s="55"/>
      <c r="R763" s="55"/>
      <c r="S763" s="55"/>
      <c r="T763" s="55"/>
      <c r="U763" s="55"/>
      <c r="V763" s="55"/>
      <c r="W763" s="55"/>
      <c r="X763" s="55"/>
      <c r="Y763" s="55"/>
      <c r="Z763" s="4"/>
      <c r="AA763" s="56"/>
      <c r="AB763" s="7"/>
      <c r="AC763" s="4"/>
      <c r="AD763" s="8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</row>
    <row r="764" spans="1:74" x14ac:dyDescent="0.25">
      <c r="L764" s="4" t="s">
        <v>29</v>
      </c>
      <c r="M764" s="4"/>
      <c r="N764" s="4"/>
      <c r="O764" s="8">
        <f>COUNTIF(O3:O762,"FE1")</f>
        <v>3</v>
      </c>
    </row>
    <row r="765" spans="1:74" x14ac:dyDescent="0.25">
      <c r="L765" s="4" t="s">
        <v>143</v>
      </c>
      <c r="M765" s="4"/>
      <c r="N765" s="4"/>
      <c r="O765" s="8">
        <f>COUNTIF(O3:O762,"FE2")</f>
        <v>0</v>
      </c>
    </row>
    <row r="766" spans="1:74" x14ac:dyDescent="0.25">
      <c r="L766" s="4" t="s">
        <v>30</v>
      </c>
      <c r="M766" s="4"/>
      <c r="N766" s="4"/>
      <c r="O766" s="8">
        <f>COUNTIF(O3:O762,"FNE")</f>
        <v>0</v>
      </c>
    </row>
    <row r="767" spans="1:74" x14ac:dyDescent="0.25">
      <c r="L767" s="4" t="s">
        <v>275</v>
      </c>
      <c r="M767" s="4"/>
      <c r="N767" s="4"/>
      <c r="O767" s="8">
        <f>COUNTIF(O3:O762,"ELI")</f>
        <v>0</v>
      </c>
    </row>
    <row r="768" spans="1:74" x14ac:dyDescent="0.25">
      <c r="L768" s="4" t="s">
        <v>67</v>
      </c>
      <c r="M768" s="4"/>
      <c r="N768" s="4"/>
      <c r="O768" s="8">
        <f>COUNTIF(O3:O762,"FG")</f>
        <v>0</v>
      </c>
    </row>
    <row r="769" spans="11:15" x14ac:dyDescent="0.25">
      <c r="K769" s="63">
        <f>COUNTIF(K3:K762,"e")</f>
        <v>349</v>
      </c>
      <c r="L769" s="4" t="s">
        <v>38</v>
      </c>
      <c r="M769" s="4"/>
      <c r="N769" s="4"/>
      <c r="O769" s="60">
        <f>COUNTIF(O3:O762,"FEJ")</f>
        <v>0</v>
      </c>
    </row>
    <row r="770" spans="11:15" x14ac:dyDescent="0.25">
      <c r="K770" s="63">
        <f>COUNTIF(K3:K762,"o")</f>
        <v>411</v>
      </c>
      <c r="L770" s="63"/>
      <c r="M770" s="63"/>
      <c r="N770" s="63"/>
    </row>
    <row r="771" spans="11:15" x14ac:dyDescent="0.25">
      <c r="L771" s="63"/>
      <c r="M771" s="63"/>
      <c r="N771" s="63"/>
    </row>
  </sheetData>
  <autoFilter ref="A2:L770" xr:uid="{00000000-0009-0000-0000-000000000000}"/>
  <sortState xmlns:xlrd2="http://schemas.microsoft.com/office/spreadsheetml/2017/richdata2" ref="A489:BW492">
    <sortCondition ref="L489:L492"/>
  </sortState>
  <mergeCells count="5">
    <mergeCell ref="P1:Z1"/>
    <mergeCell ref="AE1:AO1"/>
    <mergeCell ref="AP1:AZ1"/>
    <mergeCell ref="BA1:BK1"/>
    <mergeCell ref="BL1:BV1"/>
  </mergeCells>
  <phoneticPr fontId="29" type="noConversion"/>
  <conditionalFormatting sqref="K3:K762">
    <cfRule type="cellIs" dxfId="154" priority="627" operator="equal">
      <formula>"o"</formula>
    </cfRule>
    <cfRule type="cellIs" dxfId="153" priority="628" operator="equal">
      <formula>"e"</formula>
    </cfRule>
  </conditionalFormatting>
  <conditionalFormatting sqref="O398:O420">
    <cfRule type="cellIs" dxfId="152" priority="679" operator="equal">
      <formula>"ELI"</formula>
    </cfRule>
    <cfRule type="cellIs" dxfId="151" priority="680" operator="equal">
      <formula>"FG"</formula>
    </cfRule>
    <cfRule type="cellIs" dxfId="150" priority="681" operator="equal">
      <formula>"FNE"</formula>
    </cfRule>
    <cfRule type="cellIs" dxfId="149" priority="682" operator="equal">
      <formula>"FE2"</formula>
    </cfRule>
    <cfRule type="cellIs" dxfId="148" priority="683" operator="equal">
      <formula>"FE1"</formula>
    </cfRule>
  </conditionalFormatting>
  <conditionalFormatting sqref="L282:N418 L468:O468 N421:O467 N419:N420 L419:M467 L469:L470 N469:O470 M469:M564">
    <cfRule type="cellIs" dxfId="147" priority="1024" operator="equal">
      <formula>"ELI"</formula>
    </cfRule>
    <cfRule type="cellIs" dxfId="146" priority="1025" operator="equal">
      <formula>"FG"</formula>
    </cfRule>
    <cfRule type="cellIs" dxfId="145" priority="1026" operator="equal">
      <formula>"FNE"</formula>
    </cfRule>
    <cfRule type="cellIs" dxfId="144" priority="1028" operator="equal">
      <formula>"FE1"</formula>
    </cfRule>
  </conditionalFormatting>
  <conditionalFormatting sqref="L282:N418 L468:O468 N421:O467 N419:N420 L419:M467 L469:L470 N469:O470 M469:M564">
    <cfRule type="cellIs" dxfId="143" priority="1027" operator="equal">
      <formula>"FE2"</formula>
    </cfRule>
  </conditionalFormatting>
  <conditionalFormatting sqref="O379:O396">
    <cfRule type="cellIs" dxfId="122" priority="759" operator="equal">
      <formula>"ELI"</formula>
    </cfRule>
    <cfRule type="cellIs" dxfId="121" priority="760" operator="equal">
      <formula>"FG"</formula>
    </cfRule>
    <cfRule type="cellIs" dxfId="120" priority="761" operator="equal">
      <formula>"FNE"</formula>
    </cfRule>
    <cfRule type="cellIs" dxfId="119" priority="763" operator="equal">
      <formula>"FE1"</formula>
    </cfRule>
  </conditionalFormatting>
  <conditionalFormatting sqref="O379:O396">
    <cfRule type="cellIs" dxfId="118" priority="762" operator="equal">
      <formula>"FE2"</formula>
    </cfRule>
  </conditionalFormatting>
  <conditionalFormatting sqref="L3:O281 O282:O378 L565:O762 L471:L564 N471:O564">
    <cfRule type="cellIs" dxfId="113" priority="11" operator="equal">
      <formula>"FE2"</formula>
    </cfRule>
  </conditionalFormatting>
  <conditionalFormatting sqref="L3:O281 O282:O378 L565:O762 L471:L564 N471:O564">
    <cfRule type="cellIs" dxfId="112" priority="78" operator="equal">
      <formula>"ELI"</formula>
    </cfRule>
    <cfRule type="cellIs" dxfId="111" priority="79" operator="equal">
      <formula>"FG"</formula>
    </cfRule>
    <cfRule type="cellIs" dxfId="110" priority="80" operator="equal">
      <formula>"FNE"</formula>
    </cfRule>
    <cfRule type="cellIs" dxfId="109" priority="82" operator="equal">
      <formula>"FE1"</formula>
    </cfRule>
  </conditionalFormatting>
  <conditionalFormatting sqref="P3:Z762">
    <cfRule type="cellIs" dxfId="24" priority="1192" operator="notEqual">
      <formula>0</formula>
    </cfRule>
  </conditionalFormatting>
  <pageMargins left="0.27559055118110237" right="0.27559055118110237" top="0.62992125984251968" bottom="0.35433070866141736" header="0.35433070866141736" footer="0.23622047244094491"/>
  <pageSetup paperSize="9" scale="80" orientation="landscape" r:id="rId1"/>
  <headerFooter>
    <oddHeader>&amp;L&amp;"-,Gras"Convocations 1er tour Critérium Fédéral : 12 et 13 octobre 2024&amp;R&amp;D</oddHeader>
  </headerFooter>
  <rowBreaks count="9" manualBreakCount="9">
    <brk id="9" max="16383" man="1"/>
    <brk id="18" max="44" man="1"/>
    <brk id="24" max="44" man="1"/>
    <brk id="37" max="44" man="1"/>
    <brk id="41" max="16383" man="1"/>
    <brk id="250" max="16383" man="1"/>
    <brk id="388" max="16383" man="1"/>
    <brk id="564" max="16383" man="1"/>
    <brk id="6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7FAA2-D900-4C74-8395-352411101281}">
  <dimension ref="A1:CL771"/>
  <sheetViews>
    <sheetView showGridLines="0" tabSelected="1" view="pageBreakPreview" topLeftCell="B1" zoomScaleSheetLayoutView="100" workbookViewId="0">
      <pane ySplit="2" topLeftCell="A384" activePane="bottomLeft" state="frozen"/>
      <selection pane="bottomLeft" activeCell="J16" sqref="J16"/>
    </sheetView>
  </sheetViews>
  <sheetFormatPr baseColWidth="10" defaultColWidth="11.42578125" defaultRowHeight="11.25" x14ac:dyDescent="0.25"/>
  <cols>
    <col min="1" max="1" width="4.140625" style="1" hidden="1" customWidth="1"/>
    <col min="2" max="2" width="7.28515625" style="2" customWidth="1"/>
    <col min="3" max="3" width="8.5703125" style="1" customWidth="1"/>
    <col min="4" max="4" width="18.7109375" style="1" customWidth="1"/>
    <col min="5" max="5" width="11.42578125" style="1" customWidth="1"/>
    <col min="6" max="6" width="9" style="2" customWidth="1"/>
    <col min="7" max="7" width="5.5703125" style="2" customWidth="1"/>
    <col min="8" max="8" width="3.5703125" style="2" customWidth="1"/>
    <col min="9" max="9" width="7.7109375" style="73" customWidth="1"/>
    <col min="10" max="10" width="31.28515625" style="1" customWidth="1"/>
    <col min="11" max="11" width="5.85546875" style="1" customWidth="1"/>
    <col min="12" max="12" width="6.7109375" style="61" customWidth="1"/>
    <col min="13" max="14" width="4.42578125" style="60" customWidth="1"/>
    <col min="15" max="15" width="6.7109375" style="60" customWidth="1"/>
    <col min="16" max="26" width="3.7109375" style="60" hidden="1" customWidth="1"/>
    <col min="27" max="27" width="6.85546875" style="60" customWidth="1"/>
    <col min="28" max="28" width="8.42578125" style="60" customWidth="1"/>
    <col min="29" max="29" width="8.28515625" style="60" customWidth="1"/>
    <col min="30" max="30" width="20.140625" style="60" customWidth="1"/>
    <col min="31" max="41" width="3.7109375" style="62" hidden="1" customWidth="1"/>
    <col min="42" max="52" width="3.7109375" style="60" hidden="1" customWidth="1"/>
    <col min="53" max="63" width="3.7109375" style="62" hidden="1" customWidth="1"/>
    <col min="64" max="74" width="3.7109375" style="60" hidden="1" customWidth="1"/>
    <col min="75" max="75" width="11.42578125" style="1" customWidth="1"/>
    <col min="76" max="16384" width="11.42578125" style="1"/>
  </cols>
  <sheetData>
    <row r="1" spans="1:74" x14ac:dyDescent="0.25">
      <c r="L1" s="3"/>
      <c r="M1" s="4"/>
      <c r="N1" s="4"/>
      <c r="O1" s="4"/>
      <c r="P1" s="199" t="s">
        <v>1218</v>
      </c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6"/>
      <c r="AB1" s="7"/>
      <c r="AC1" s="4"/>
      <c r="AD1" s="8"/>
      <c r="AE1" s="200" t="s">
        <v>1214</v>
      </c>
      <c r="AF1" s="201"/>
      <c r="AG1" s="201"/>
      <c r="AH1" s="201"/>
      <c r="AI1" s="201"/>
      <c r="AJ1" s="201"/>
      <c r="AK1" s="201"/>
      <c r="AL1" s="201"/>
      <c r="AM1" s="201"/>
      <c r="AN1" s="201"/>
      <c r="AO1" s="202"/>
      <c r="AP1" s="203" t="s">
        <v>1215</v>
      </c>
      <c r="AQ1" s="204"/>
      <c r="AR1" s="204"/>
      <c r="AS1" s="204"/>
      <c r="AT1" s="204"/>
      <c r="AU1" s="204"/>
      <c r="AV1" s="204"/>
      <c r="AW1" s="204"/>
      <c r="AX1" s="204"/>
      <c r="AY1" s="204"/>
      <c r="AZ1" s="205"/>
      <c r="BA1" s="206" t="s">
        <v>1216</v>
      </c>
      <c r="BB1" s="207"/>
      <c r="BC1" s="207"/>
      <c r="BD1" s="207"/>
      <c r="BE1" s="207"/>
      <c r="BF1" s="207"/>
      <c r="BG1" s="207"/>
      <c r="BH1" s="207"/>
      <c r="BI1" s="207"/>
      <c r="BJ1" s="207"/>
      <c r="BK1" s="208"/>
      <c r="BL1" s="209" t="s">
        <v>1217</v>
      </c>
      <c r="BM1" s="210"/>
      <c r="BN1" s="210"/>
      <c r="BO1" s="210"/>
      <c r="BP1" s="210"/>
      <c r="BQ1" s="210"/>
      <c r="BR1" s="210"/>
      <c r="BS1" s="210"/>
      <c r="BT1" s="210"/>
      <c r="BU1" s="210"/>
      <c r="BV1" s="210"/>
    </row>
    <row r="2" spans="1:74" s="26" customFormat="1" ht="20.100000000000001" customHeight="1" x14ac:dyDescent="0.25">
      <c r="A2" s="9" t="s">
        <v>0</v>
      </c>
      <c r="B2" s="10" t="s">
        <v>1</v>
      </c>
      <c r="C2" s="74" t="s">
        <v>2</v>
      </c>
      <c r="D2" s="74" t="s">
        <v>3</v>
      </c>
      <c r="E2" s="74" t="s">
        <v>4</v>
      </c>
      <c r="F2" s="75" t="s">
        <v>5</v>
      </c>
      <c r="G2" s="75" t="s">
        <v>6</v>
      </c>
      <c r="H2" s="75" t="s">
        <v>7</v>
      </c>
      <c r="I2" s="76" t="s">
        <v>8</v>
      </c>
      <c r="J2" s="77" t="s">
        <v>9</v>
      </c>
      <c r="K2" s="11" t="s">
        <v>10</v>
      </c>
      <c r="L2" s="12" t="s">
        <v>1380</v>
      </c>
      <c r="M2" s="105" t="s">
        <v>1437</v>
      </c>
      <c r="N2" s="16" t="s">
        <v>1436</v>
      </c>
      <c r="O2" s="13" t="s">
        <v>11</v>
      </c>
      <c r="P2" s="17" t="s">
        <v>12</v>
      </c>
      <c r="Q2" s="18" t="s">
        <v>13</v>
      </c>
      <c r="R2" s="18" t="s">
        <v>14</v>
      </c>
      <c r="S2" s="18" t="s">
        <v>15</v>
      </c>
      <c r="T2" s="18" t="s">
        <v>16</v>
      </c>
      <c r="U2" s="18" t="s">
        <v>17</v>
      </c>
      <c r="V2" s="18" t="s">
        <v>18</v>
      </c>
      <c r="W2" s="18" t="s">
        <v>19</v>
      </c>
      <c r="X2" s="18" t="s">
        <v>20</v>
      </c>
      <c r="Y2" s="18" t="s">
        <v>21</v>
      </c>
      <c r="Z2" s="18" t="s">
        <v>22</v>
      </c>
      <c r="AA2" s="19" t="s">
        <v>1438</v>
      </c>
      <c r="AB2" s="20" t="s">
        <v>23</v>
      </c>
      <c r="AC2" s="14" t="s">
        <v>24</v>
      </c>
      <c r="AD2" s="21" t="s">
        <v>25</v>
      </c>
      <c r="AE2" s="22" t="s">
        <v>12</v>
      </c>
      <c r="AF2" s="22" t="s">
        <v>13</v>
      </c>
      <c r="AG2" s="22" t="s">
        <v>14</v>
      </c>
      <c r="AH2" s="22" t="s">
        <v>15</v>
      </c>
      <c r="AI2" s="22" t="s">
        <v>16</v>
      </c>
      <c r="AJ2" s="22" t="s">
        <v>17</v>
      </c>
      <c r="AK2" s="22" t="s">
        <v>18</v>
      </c>
      <c r="AL2" s="22" t="s">
        <v>19</v>
      </c>
      <c r="AM2" s="22" t="s">
        <v>20</v>
      </c>
      <c r="AN2" s="22" t="s">
        <v>21</v>
      </c>
      <c r="AO2" s="22" t="s">
        <v>22</v>
      </c>
      <c r="AP2" s="23" t="s">
        <v>12</v>
      </c>
      <c r="AQ2" s="23" t="s">
        <v>13</v>
      </c>
      <c r="AR2" s="23" t="s">
        <v>14</v>
      </c>
      <c r="AS2" s="23" t="s">
        <v>15</v>
      </c>
      <c r="AT2" s="23" t="s">
        <v>16</v>
      </c>
      <c r="AU2" s="23" t="s">
        <v>17</v>
      </c>
      <c r="AV2" s="23" t="s">
        <v>18</v>
      </c>
      <c r="AW2" s="23" t="s">
        <v>19</v>
      </c>
      <c r="AX2" s="23" t="s">
        <v>20</v>
      </c>
      <c r="AY2" s="23" t="s">
        <v>21</v>
      </c>
      <c r="AZ2" s="23" t="s">
        <v>22</v>
      </c>
      <c r="BA2" s="24" t="s">
        <v>12</v>
      </c>
      <c r="BB2" s="24" t="s">
        <v>13</v>
      </c>
      <c r="BC2" s="24" t="s">
        <v>14</v>
      </c>
      <c r="BD2" s="24" t="s">
        <v>15</v>
      </c>
      <c r="BE2" s="24" t="s">
        <v>16</v>
      </c>
      <c r="BF2" s="24" t="s">
        <v>17</v>
      </c>
      <c r="BG2" s="24" t="s">
        <v>18</v>
      </c>
      <c r="BH2" s="24" t="s">
        <v>19</v>
      </c>
      <c r="BI2" s="24" t="s">
        <v>20</v>
      </c>
      <c r="BJ2" s="24" t="s">
        <v>21</v>
      </c>
      <c r="BK2" s="24" t="s">
        <v>22</v>
      </c>
      <c r="BL2" s="25" t="s">
        <v>12</v>
      </c>
      <c r="BM2" s="25" t="s">
        <v>13</v>
      </c>
      <c r="BN2" s="25" t="s">
        <v>14</v>
      </c>
      <c r="BO2" s="25" t="s">
        <v>15</v>
      </c>
      <c r="BP2" s="25" t="s">
        <v>16</v>
      </c>
      <c r="BQ2" s="25" t="s">
        <v>17</v>
      </c>
      <c r="BR2" s="25" t="s">
        <v>18</v>
      </c>
      <c r="BS2" s="25" t="s">
        <v>19</v>
      </c>
      <c r="BT2" s="25" t="s">
        <v>20</v>
      </c>
      <c r="BU2" s="25" t="s">
        <v>21</v>
      </c>
      <c r="BV2" s="25" t="s">
        <v>22</v>
      </c>
    </row>
    <row r="3" spans="1:74" ht="12" customHeight="1" x14ac:dyDescent="0.25">
      <c r="A3" s="27"/>
      <c r="B3" s="43" t="s">
        <v>68</v>
      </c>
      <c r="C3" s="87" t="s">
        <v>518</v>
      </c>
      <c r="D3" s="88" t="s">
        <v>519</v>
      </c>
      <c r="E3" s="88" t="s">
        <v>172</v>
      </c>
      <c r="F3" s="89">
        <v>26835</v>
      </c>
      <c r="G3" s="29">
        <v>1245</v>
      </c>
      <c r="H3" s="29" t="s">
        <v>1387</v>
      </c>
      <c r="I3" s="90" t="s">
        <v>1839</v>
      </c>
      <c r="J3" s="88" t="s">
        <v>1840</v>
      </c>
      <c r="K3" s="44" t="s">
        <v>27</v>
      </c>
      <c r="L3" s="36" t="s">
        <v>40</v>
      </c>
      <c r="M3" s="106" t="s">
        <v>1323</v>
      </c>
      <c r="N3" s="32"/>
      <c r="O3" s="41"/>
      <c r="P3" s="33"/>
      <c r="Q3" s="34">
        <f>MOD(AF3+AQ3+BB3+BM3+ROUND((AG3+AR3+BC3+BN3-R3)/100,),100)</f>
        <v>0</v>
      </c>
      <c r="R3" s="34">
        <f>MOD(AG3+AR3+BC3+BN3+ROUND((AH3+AS3+BD3+BO3-S3)/100,),100)</f>
        <v>0</v>
      </c>
      <c r="S3" s="34">
        <f>MOD(AH3+AS3+BD3+BO3+ROUND((AI3+AT3+BE3+BP3-T3)/100,),100)</f>
        <v>45</v>
      </c>
      <c r="T3" s="34">
        <f>MOD(AI3+AT3+BE3+BP3+ROUND((AJ3+AU3+BF3+BQ3-U3)/100,),100)</f>
        <v>0</v>
      </c>
      <c r="U3" s="34">
        <f>MOD(AJ3+AU3+BF3+BQ3+ROUND((AK3+AV3+BG3+BR3-V3)/100,),100)</f>
        <v>0</v>
      </c>
      <c r="V3" s="34">
        <f>MOD(AK3+AV3+BG3+BR3+ROUND((AL3+AW3+BH3+BS3-W3)/100,),100)</f>
        <v>0</v>
      </c>
      <c r="W3" s="34">
        <f>MOD(AL3+AW3+BH3+BS3+ROUND((AM3+AX3+BI3+BT3-X3)/100,),100)</f>
        <v>0</v>
      </c>
      <c r="X3" s="34">
        <f>MOD(AM3+AX3+BI3+BT3+ROUND((AN3+AY3+BJ3+BU3-Y3)/100,),100)</f>
        <v>0</v>
      </c>
      <c r="Y3" s="34">
        <f>MOD(AN3+AY3+BJ3+BU3+ROUND((AO3+AZ3+BK3+BV3-Z3)/100,),100)</f>
        <v>0</v>
      </c>
      <c r="Z3" s="34"/>
      <c r="AA3" s="71">
        <v>45578</v>
      </c>
      <c r="AB3" s="20" t="s">
        <v>1313</v>
      </c>
      <c r="AC3" s="21" t="s">
        <v>1219</v>
      </c>
      <c r="AD3" s="35" t="s">
        <v>2204</v>
      </c>
      <c r="AE3" s="46"/>
      <c r="AF3" s="22"/>
      <c r="AG3" s="22"/>
      <c r="AH3" s="22">
        <v>11</v>
      </c>
      <c r="AI3" s="22"/>
      <c r="AJ3" s="22"/>
      <c r="AK3" s="22"/>
      <c r="AL3" s="22"/>
      <c r="AM3" s="22"/>
      <c r="AN3" s="22"/>
      <c r="AO3" s="22"/>
      <c r="AP3" s="23"/>
      <c r="AQ3" s="23"/>
      <c r="AR3" s="23"/>
      <c r="AS3" s="23">
        <v>9</v>
      </c>
      <c r="AT3" s="23"/>
      <c r="AU3" s="23"/>
      <c r="AV3" s="23"/>
      <c r="AW3" s="23"/>
      <c r="AX3" s="23"/>
      <c r="AY3" s="23"/>
      <c r="AZ3" s="23"/>
      <c r="BA3" s="24"/>
      <c r="BB3" s="24"/>
      <c r="BC3" s="24"/>
      <c r="BD3" s="24">
        <v>3</v>
      </c>
      <c r="BE3" s="24"/>
      <c r="BF3" s="24"/>
      <c r="BG3" s="24"/>
      <c r="BH3" s="24"/>
      <c r="BI3" s="24"/>
      <c r="BJ3" s="24"/>
      <c r="BK3" s="24"/>
      <c r="BL3" s="25"/>
      <c r="BM3" s="25"/>
      <c r="BN3" s="25"/>
      <c r="BO3" s="25">
        <v>22</v>
      </c>
      <c r="BP3" s="25"/>
      <c r="BQ3" s="25"/>
      <c r="BR3" s="25"/>
      <c r="BS3" s="25"/>
      <c r="BT3" s="25"/>
      <c r="BU3" s="25"/>
      <c r="BV3" s="25"/>
    </row>
    <row r="4" spans="1:74" ht="12" customHeight="1" x14ac:dyDescent="0.25">
      <c r="A4" s="27"/>
      <c r="B4" s="43" t="s">
        <v>68</v>
      </c>
      <c r="C4" s="87" t="s">
        <v>937</v>
      </c>
      <c r="D4" s="88" t="s">
        <v>864</v>
      </c>
      <c r="E4" s="88" t="s">
        <v>155</v>
      </c>
      <c r="F4" s="89">
        <v>37164</v>
      </c>
      <c r="G4" s="29">
        <v>765</v>
      </c>
      <c r="H4" s="29" t="s">
        <v>71</v>
      </c>
      <c r="I4" s="90" t="s">
        <v>1839</v>
      </c>
      <c r="J4" s="88" t="s">
        <v>1840</v>
      </c>
      <c r="K4" s="44" t="s">
        <v>27</v>
      </c>
      <c r="L4" s="36" t="s">
        <v>93</v>
      </c>
      <c r="M4" s="106" t="s">
        <v>2178</v>
      </c>
      <c r="N4" s="32"/>
      <c r="O4" s="47"/>
      <c r="P4" s="33"/>
      <c r="Q4" s="34">
        <f>MOD(AF4+AQ4+BB4+BM4+ROUND((AG4+AR4+BC4+BN4-R4)/100,),100)</f>
        <v>0</v>
      </c>
      <c r="R4" s="34">
        <f>MOD(AG4+AR4+BC4+BN4+ROUND((AH4+AS4+BD4+BO4-S4)/100,),100)</f>
        <v>0</v>
      </c>
      <c r="S4" s="34">
        <f>MOD(AH4+AS4+BD4+BO4+ROUND((AI4+AT4+BE4+BP4-T4)/100,),100)</f>
        <v>0</v>
      </c>
      <c r="T4" s="34">
        <f>MOD(AI4+AT4+BE4+BP4+ROUND((AJ4+AU4+BF4+BQ4-U4)/100,),100)</f>
        <v>0</v>
      </c>
      <c r="U4" s="34">
        <f>MOD(AJ4+AU4+BF4+BQ4+ROUND((AK4+AV4+BG4+BR4-V4)/100,),100)</f>
        <v>19</v>
      </c>
      <c r="V4" s="34">
        <f>MOD(AK4+AV4+BG4+BR4+ROUND((AL4+AW4+BH4+BS4-W4)/100,),100)</f>
        <v>30</v>
      </c>
      <c r="W4" s="34">
        <f>MOD(AL4+AW4+BH4+BS4+ROUND((AM4+AX4+BI4+BT4-X4)/100,),100)</f>
        <v>0</v>
      </c>
      <c r="X4" s="34">
        <f>MOD(AM4+AX4+BI4+BT4+ROUND((AN4+AY4+BJ4+BU4-Y4)/100,),100)</f>
        <v>0</v>
      </c>
      <c r="Y4" s="34">
        <f>MOD(AN4+AY4+BJ4+BU4+ROUND((AO4+AZ4+BK4+BV4-Z4)/100,),100)</f>
        <v>0</v>
      </c>
      <c r="Z4" s="34"/>
      <c r="AA4" s="71">
        <v>45578</v>
      </c>
      <c r="AB4" s="20" t="s">
        <v>1313</v>
      </c>
      <c r="AC4" s="21" t="s">
        <v>1219</v>
      </c>
      <c r="AD4" s="35" t="s">
        <v>2293</v>
      </c>
      <c r="AE4" s="64"/>
      <c r="AF4" s="22"/>
      <c r="AG4" s="22"/>
      <c r="AH4" s="22"/>
      <c r="AI4" s="22"/>
      <c r="AJ4" s="22"/>
      <c r="AK4" s="22">
        <v>30</v>
      </c>
      <c r="AL4" s="22"/>
      <c r="AM4" s="22"/>
      <c r="AN4" s="22"/>
      <c r="AO4" s="22"/>
      <c r="AP4" s="23"/>
      <c r="AQ4" s="23"/>
      <c r="AR4" s="23"/>
      <c r="AS4" s="23"/>
      <c r="AT4" s="23"/>
      <c r="AU4" s="23"/>
      <c r="AV4" s="23">
        <v>100</v>
      </c>
      <c r="AW4" s="23"/>
      <c r="AX4" s="23"/>
      <c r="AY4" s="23"/>
      <c r="AZ4" s="23"/>
      <c r="BA4" s="24"/>
      <c r="BB4" s="24"/>
      <c r="BC4" s="24"/>
      <c r="BD4" s="24"/>
      <c r="BE4" s="24"/>
      <c r="BF4" s="24">
        <v>3</v>
      </c>
      <c r="BG4" s="24"/>
      <c r="BH4" s="24"/>
      <c r="BI4" s="24"/>
      <c r="BJ4" s="24"/>
      <c r="BK4" s="24"/>
      <c r="BL4" s="25"/>
      <c r="BM4" s="25"/>
      <c r="BN4" s="25"/>
      <c r="BO4" s="25"/>
      <c r="BP4" s="25"/>
      <c r="BQ4" s="25">
        <v>15</v>
      </c>
      <c r="BR4" s="25"/>
      <c r="BS4" s="25"/>
      <c r="BT4" s="25"/>
      <c r="BU4" s="25"/>
      <c r="BV4" s="25"/>
    </row>
    <row r="5" spans="1:74" ht="12" customHeight="1" x14ac:dyDescent="0.25">
      <c r="A5" s="27"/>
      <c r="B5" s="43" t="s">
        <v>68</v>
      </c>
      <c r="C5" s="92" t="s">
        <v>201</v>
      </c>
      <c r="D5" s="93" t="s">
        <v>202</v>
      </c>
      <c r="E5" s="94" t="s">
        <v>203</v>
      </c>
      <c r="F5" s="91">
        <v>25431</v>
      </c>
      <c r="G5" s="14">
        <v>844</v>
      </c>
      <c r="H5" s="14" t="s">
        <v>1838</v>
      </c>
      <c r="I5" s="95" t="s">
        <v>1839</v>
      </c>
      <c r="J5" s="94" t="s">
        <v>1840</v>
      </c>
      <c r="K5" s="44" t="s">
        <v>27</v>
      </c>
      <c r="L5" s="36" t="s">
        <v>93</v>
      </c>
      <c r="M5" s="106" t="s">
        <v>2181</v>
      </c>
      <c r="N5" s="32"/>
      <c r="O5" s="30"/>
      <c r="P5" s="33"/>
      <c r="Q5" s="34">
        <f>MOD(AF5+AQ5+BB5+BM5+ROUND((AG5+AR5+BC5+BN5-R5)/100,),100)</f>
        <v>0</v>
      </c>
      <c r="R5" s="34">
        <f>MOD(AG5+AR5+BC5+BN5+ROUND((AH5+AS5+BD5+BO5-S5)/100,),100)</f>
        <v>0</v>
      </c>
      <c r="S5" s="34">
        <f>MOD(AH5+AS5+BD5+BO5+ROUND((AI5+AT5+BE5+BP5-T5)/100,),100)</f>
        <v>0</v>
      </c>
      <c r="T5" s="34">
        <f>MOD(AI5+AT5+BE5+BP5+ROUND((AJ5+AU5+BF5+BQ5-U5)/100,),100)</f>
        <v>0</v>
      </c>
      <c r="U5" s="34">
        <f>MOD(AJ5+AU5+BF5+BQ5+ROUND((AK5+AV5+BG5+BR5-V5)/100,),100)</f>
        <v>9</v>
      </c>
      <c r="V5" s="34">
        <f>MOD(AK5+AV5+BG5+BR5+ROUND((AL5+AW5+BH5+BS5-W5)/100,),100)</f>
        <v>15</v>
      </c>
      <c r="W5" s="34">
        <f>MOD(AL5+AW5+BH5+BS5+ROUND((AM5+AX5+BI5+BT5-X5)/100,),100)</f>
        <v>0</v>
      </c>
      <c r="X5" s="34">
        <f>MOD(AM5+AX5+BI5+BT5+ROUND((AN5+AY5+BJ5+BU5-Y5)/100,),100)</f>
        <v>0</v>
      </c>
      <c r="Y5" s="34">
        <f>MOD(AN5+AY5+BJ5+BU5+ROUND((AO5+AZ5+BK5+BV5-Z5)/100,),100)</f>
        <v>0</v>
      </c>
      <c r="Z5" s="34"/>
      <c r="AA5" s="71">
        <v>45578</v>
      </c>
      <c r="AB5" s="20" t="s">
        <v>1313</v>
      </c>
      <c r="AC5" s="21" t="s">
        <v>1219</v>
      </c>
      <c r="AD5" s="35" t="s">
        <v>2293</v>
      </c>
      <c r="AE5" s="64"/>
      <c r="AF5" s="22"/>
      <c r="AG5" s="22"/>
      <c r="AH5" s="22"/>
      <c r="AI5" s="22"/>
      <c r="AJ5" s="22">
        <v>8</v>
      </c>
      <c r="AK5" s="22"/>
      <c r="AL5" s="22"/>
      <c r="AM5" s="22"/>
      <c r="AN5" s="22"/>
      <c r="AO5" s="22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4"/>
      <c r="BB5" s="24"/>
      <c r="BC5" s="24"/>
      <c r="BD5" s="24"/>
      <c r="BE5" s="24"/>
      <c r="BF5" s="24"/>
      <c r="BG5" s="24">
        <v>15</v>
      </c>
      <c r="BH5" s="24"/>
      <c r="BI5" s="24"/>
      <c r="BJ5" s="24"/>
      <c r="BK5" s="24"/>
      <c r="BL5" s="25"/>
      <c r="BM5" s="25"/>
      <c r="BN5" s="25"/>
      <c r="BO5" s="25"/>
      <c r="BP5" s="25"/>
      <c r="BQ5" s="25"/>
      <c r="BR5" s="25">
        <v>100</v>
      </c>
      <c r="BS5" s="25"/>
      <c r="BT5" s="25"/>
      <c r="BU5" s="25"/>
      <c r="BV5" s="25"/>
    </row>
    <row r="6" spans="1:74" ht="12" customHeight="1" x14ac:dyDescent="0.25">
      <c r="A6" s="27"/>
      <c r="B6" s="43" t="s">
        <v>68</v>
      </c>
      <c r="C6" s="96" t="s">
        <v>1938</v>
      </c>
      <c r="D6" s="97" t="s">
        <v>1939</v>
      </c>
      <c r="E6" s="98" t="s">
        <v>944</v>
      </c>
      <c r="F6" s="99">
        <v>38625</v>
      </c>
      <c r="G6" s="190">
        <v>559</v>
      </c>
      <c r="H6" s="15" t="s">
        <v>71</v>
      </c>
      <c r="I6" s="100" t="s">
        <v>1839</v>
      </c>
      <c r="J6" s="98" t="s">
        <v>1840</v>
      </c>
      <c r="K6" s="45" t="s">
        <v>27</v>
      </c>
      <c r="L6" s="36" t="s">
        <v>1998</v>
      </c>
      <c r="M6" s="106" t="s">
        <v>2225</v>
      </c>
      <c r="N6" s="32"/>
      <c r="O6" s="30"/>
      <c r="P6" s="33"/>
      <c r="Q6" s="34"/>
      <c r="R6" s="34"/>
      <c r="S6" s="34"/>
      <c r="T6" s="34"/>
      <c r="U6" s="34"/>
      <c r="V6" s="34"/>
      <c r="W6" s="34"/>
      <c r="X6" s="34"/>
      <c r="Y6" s="34"/>
      <c r="Z6" s="34"/>
      <c r="AA6" s="71">
        <v>45578</v>
      </c>
      <c r="AB6" s="20" t="s">
        <v>1313</v>
      </c>
      <c r="AC6" s="21" t="s">
        <v>1219</v>
      </c>
      <c r="AD6" s="35" t="s">
        <v>2293</v>
      </c>
      <c r="AE6" s="64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</row>
    <row r="7" spans="1:74" ht="12" customHeight="1" x14ac:dyDescent="0.25">
      <c r="A7" s="27"/>
      <c r="B7" s="28" t="s">
        <v>26</v>
      </c>
      <c r="C7" s="84" t="s">
        <v>872</v>
      </c>
      <c r="D7" s="104" t="s">
        <v>873</v>
      </c>
      <c r="E7" s="85" t="s">
        <v>874</v>
      </c>
      <c r="F7" s="83">
        <v>38558</v>
      </c>
      <c r="G7" s="86">
        <v>500</v>
      </c>
      <c r="H7" s="86" t="s">
        <v>71</v>
      </c>
      <c r="I7" s="84" t="s">
        <v>767</v>
      </c>
      <c r="J7" s="85" t="s">
        <v>268</v>
      </c>
      <c r="K7" s="44" t="s">
        <v>27</v>
      </c>
      <c r="L7" s="36" t="s">
        <v>28</v>
      </c>
      <c r="M7" s="106"/>
      <c r="N7" s="32">
        <v>16</v>
      </c>
      <c r="O7" s="31"/>
      <c r="P7" s="33"/>
      <c r="Q7" s="34">
        <f>MOD(AF7+AQ7+BB7+BM7+ROUND((AG7+AR7+BC7+BN7-R7)/100,),100)</f>
        <v>0</v>
      </c>
      <c r="R7" s="34">
        <f>MOD(AG7+AR7+BC7+BN7+ROUND((AH7+AS7+BD7+BO7-S7)/100,),100)</f>
        <v>0</v>
      </c>
      <c r="S7" s="34">
        <f>MOD(AH7+AS7+BD7+BO7+ROUND((AI7+AT7+BE7+BP7-T7)/100,),100)</f>
        <v>5</v>
      </c>
      <c r="T7" s="34">
        <f>MOD(AI7+AT7+BE7+BP7+ROUND((AJ7+AU7+BF7+BQ7-U7)/100,),100)</f>
        <v>0</v>
      </c>
      <c r="U7" s="34">
        <f>MOD(AJ7+AU7+BF7+BQ7+ROUND((AK7+AV7+BG7+BR7-V7)/100,),100)</f>
        <v>0</v>
      </c>
      <c r="V7" s="34">
        <f>MOD(AK7+AV7+BG7+BR7+ROUND((AL7+AW7+BH7+BS7-W7)/100,),100)</f>
        <v>0</v>
      </c>
      <c r="W7" s="34">
        <f>MOD(AL7+AW7+BH7+BS7+ROUND((AM7+AX7+BI7+BT7-X7)/100,),100)</f>
        <v>0</v>
      </c>
      <c r="X7" s="34">
        <f>MOD(AM7+AX7+BI7+BT7+ROUND((AN7+AY7+BJ7+BU7-Y7)/100,),100)</f>
        <v>0</v>
      </c>
      <c r="Y7" s="34">
        <f>MOD(AN7+AY7+BJ7+BU7+ROUND((AO7+AZ7+BK7+BV7-Z7)/100,),100)</f>
        <v>0</v>
      </c>
      <c r="Z7" s="34"/>
      <c r="AA7" s="71">
        <v>45578</v>
      </c>
      <c r="AB7" s="20" t="s">
        <v>1219</v>
      </c>
      <c r="AC7" s="21" t="s">
        <v>1220</v>
      </c>
      <c r="AD7" s="35" t="s">
        <v>1440</v>
      </c>
      <c r="AE7" s="64"/>
      <c r="AF7" s="22"/>
      <c r="AG7" s="22"/>
      <c r="AH7" s="22"/>
      <c r="AI7" s="22">
        <v>100</v>
      </c>
      <c r="AJ7" s="22"/>
      <c r="AK7" s="22"/>
      <c r="AL7" s="22"/>
      <c r="AM7" s="22"/>
      <c r="AN7" s="22"/>
      <c r="AO7" s="22"/>
      <c r="AP7" s="23"/>
      <c r="AQ7" s="23"/>
      <c r="AR7" s="23"/>
      <c r="AS7" s="23">
        <v>2</v>
      </c>
      <c r="AT7" s="23"/>
      <c r="AU7" s="23"/>
      <c r="AV7" s="23"/>
      <c r="AW7" s="23"/>
      <c r="AX7" s="23"/>
      <c r="AY7" s="23"/>
      <c r="AZ7" s="23"/>
      <c r="BA7" s="24"/>
      <c r="BB7" s="24"/>
      <c r="BC7" s="24"/>
      <c r="BD7" s="24">
        <v>2</v>
      </c>
      <c r="BE7" s="24"/>
      <c r="BF7" s="24"/>
      <c r="BG7" s="24"/>
      <c r="BH7" s="24"/>
      <c r="BI7" s="24"/>
      <c r="BJ7" s="24"/>
      <c r="BK7" s="24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</row>
    <row r="8" spans="1:74" ht="12" customHeight="1" x14ac:dyDescent="0.25">
      <c r="A8" s="27"/>
      <c r="B8" s="28" t="s">
        <v>54</v>
      </c>
      <c r="C8" s="78" t="s">
        <v>883</v>
      </c>
      <c r="D8" s="79" t="s">
        <v>328</v>
      </c>
      <c r="E8" s="79" t="s">
        <v>884</v>
      </c>
      <c r="F8" s="80">
        <v>41529</v>
      </c>
      <c r="G8" s="81">
        <v>505</v>
      </c>
      <c r="H8" s="81" t="s">
        <v>56</v>
      </c>
      <c r="I8" s="82" t="s">
        <v>767</v>
      </c>
      <c r="J8" s="79" t="s">
        <v>268</v>
      </c>
      <c r="K8" s="44" t="s">
        <v>27</v>
      </c>
      <c r="L8" s="18" t="s">
        <v>40</v>
      </c>
      <c r="M8" s="106">
        <v>3</v>
      </c>
      <c r="N8" s="32"/>
      <c r="O8" s="37"/>
      <c r="P8" s="33"/>
      <c r="Q8" s="34">
        <f>MOD(AF8+AQ8+BB8+BM8+ROUND((AG8+AR8+BC8+BN8-R8)/100,),100)</f>
        <v>0</v>
      </c>
      <c r="R8" s="34">
        <f>MOD(AG8+AR8+BC8+BN8+ROUND((AH8+AS8+BD8+BO8-S8)/100,),100)</f>
        <v>0</v>
      </c>
      <c r="S8" s="34">
        <f>MOD(AH8+AS8+BD8+BO8+ROUND((AI8+AT8+BE8+BP8-T8)/100,),100)</f>
        <v>0</v>
      </c>
      <c r="T8" s="34">
        <f>MOD(AI8+AT8+BE8+BP8+ROUND((AJ8+AU8+BF8+BQ8-U8)/100,),100)</f>
        <v>0</v>
      </c>
      <c r="U8" s="34">
        <f>MOD(AJ8+AU8+BF8+BQ8+ROUND((AK8+AV8+BG8+BR8-V8)/100,),100)</f>
        <v>0</v>
      </c>
      <c r="V8" s="34">
        <f>MOD(AK8+AV8+BG8+BR8+ROUND((AL8+AW8+BH8+BS8-W8)/100,),100)</f>
        <v>1</v>
      </c>
      <c r="W8" s="34">
        <f>MOD(AL8+AW8+BH8+BS8+ROUND((AM8+AX8+BI8+BT8-X8)/100,),100)</f>
        <v>65</v>
      </c>
      <c r="X8" s="34">
        <f>MOD(AM8+AX8+BI8+BT8+ROUND((AN8+AY8+BJ8+BU8-Y8)/100,),100)</f>
        <v>0</v>
      </c>
      <c r="Y8" s="34">
        <f>MOD(AN8+AY8+BJ8+BU8+ROUND((AO8+AZ8+BK8+BV8-Z8)/100,),100)</f>
        <v>0</v>
      </c>
      <c r="Z8" s="34"/>
      <c r="AA8" s="71">
        <v>45577</v>
      </c>
      <c r="AB8" s="20" t="s">
        <v>1338</v>
      </c>
      <c r="AC8" s="21" t="s">
        <v>881</v>
      </c>
      <c r="AD8" s="35" t="s">
        <v>2204</v>
      </c>
      <c r="AE8" s="64"/>
      <c r="AF8" s="22"/>
      <c r="AG8" s="22"/>
      <c r="AH8" s="22"/>
      <c r="AI8" s="22"/>
      <c r="AJ8" s="22"/>
      <c r="AK8" s="22"/>
      <c r="AL8" s="22">
        <v>15</v>
      </c>
      <c r="AM8" s="22"/>
      <c r="AN8" s="22"/>
      <c r="AO8" s="22"/>
      <c r="AP8" s="23"/>
      <c r="AQ8" s="23"/>
      <c r="AR8" s="23"/>
      <c r="AS8" s="23"/>
      <c r="AT8" s="23"/>
      <c r="AU8" s="23"/>
      <c r="AV8" s="23"/>
      <c r="AW8" s="23">
        <v>75</v>
      </c>
      <c r="AX8" s="23"/>
      <c r="AY8" s="23"/>
      <c r="AZ8" s="23"/>
      <c r="BA8" s="24"/>
      <c r="BB8" s="24"/>
      <c r="BC8" s="24"/>
      <c r="BD8" s="24"/>
      <c r="BE8" s="24"/>
      <c r="BF8" s="24"/>
      <c r="BG8" s="24"/>
      <c r="BH8" s="24">
        <v>75</v>
      </c>
      <c r="BI8" s="24"/>
      <c r="BJ8" s="24"/>
      <c r="BK8" s="24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</row>
    <row r="9" spans="1:74" ht="12" customHeight="1" x14ac:dyDescent="0.25">
      <c r="A9" s="27"/>
      <c r="B9" s="43" t="s">
        <v>68</v>
      </c>
      <c r="C9" s="87" t="s">
        <v>481</v>
      </c>
      <c r="D9" s="88" t="s">
        <v>482</v>
      </c>
      <c r="E9" s="88" t="s">
        <v>73</v>
      </c>
      <c r="F9" s="89">
        <v>37165</v>
      </c>
      <c r="G9" s="29">
        <v>1444</v>
      </c>
      <c r="H9" s="29" t="s">
        <v>71</v>
      </c>
      <c r="I9" s="90" t="s">
        <v>767</v>
      </c>
      <c r="J9" s="88" t="s">
        <v>268</v>
      </c>
      <c r="K9" s="44" t="s">
        <v>27</v>
      </c>
      <c r="L9" s="36" t="s">
        <v>40</v>
      </c>
      <c r="M9" s="106" t="s">
        <v>1314</v>
      </c>
      <c r="N9" s="32"/>
      <c r="O9" s="30"/>
      <c r="P9" s="33"/>
      <c r="Q9" s="34">
        <f>MOD(AF9+AQ9+BB9+BM9+ROUND((AG9+AR9+BC9+BN9-R9)/100,),100)</f>
        <v>0</v>
      </c>
      <c r="R9" s="34">
        <f>MOD(AG9+AR9+BC9+BN9+ROUND((AH9+AS9+BD9+BO9-S9)/100,),100)</f>
        <v>1</v>
      </c>
      <c r="S9" s="34">
        <f>MOD(AH9+AS9+BD9+BO9+ROUND((AI9+AT9+BE9+BP9-T9)/100,),100)</f>
        <v>59</v>
      </c>
      <c r="T9" s="34">
        <f>MOD(AI9+AT9+BE9+BP9+ROUND((AJ9+AU9+BF9+BQ9-U9)/100,),100)</f>
        <v>0</v>
      </c>
      <c r="U9" s="34">
        <f>MOD(AJ9+AU9+BF9+BQ9+ROUND((AK9+AV9+BG9+BR9-V9)/100,),100)</f>
        <v>0</v>
      </c>
      <c r="V9" s="34">
        <f>MOD(AK9+AV9+BG9+BR9+ROUND((AL9+AW9+BH9+BS9-W9)/100,),100)</f>
        <v>0</v>
      </c>
      <c r="W9" s="34">
        <f>MOD(AL9+AW9+BH9+BS9+ROUND((AM9+AX9+BI9+BT9-X9)/100,),100)</f>
        <v>0</v>
      </c>
      <c r="X9" s="34">
        <f>MOD(AM9+AX9+BI9+BT9+ROUND((AN9+AY9+BJ9+BU9-Y9)/100,),100)</f>
        <v>0</v>
      </c>
      <c r="Y9" s="34">
        <f>MOD(AN9+AY9+BJ9+BU9+ROUND((AO9+AZ9+BK9+BV9-Z9)/100,),100)</f>
        <v>0</v>
      </c>
      <c r="Z9" s="34"/>
      <c r="AA9" s="71">
        <v>45578</v>
      </c>
      <c r="AB9" s="20" t="s">
        <v>1313</v>
      </c>
      <c r="AC9" s="21" t="s">
        <v>1219</v>
      </c>
      <c r="AD9" s="35" t="s">
        <v>2204</v>
      </c>
      <c r="AE9" s="64"/>
      <c r="AF9" s="22"/>
      <c r="AG9" s="22"/>
      <c r="AH9" s="22">
        <v>65</v>
      </c>
      <c r="AI9" s="22"/>
      <c r="AJ9" s="22"/>
      <c r="AK9" s="22"/>
      <c r="AL9" s="22"/>
      <c r="AM9" s="22"/>
      <c r="AN9" s="22"/>
      <c r="AO9" s="22"/>
      <c r="AP9" s="23"/>
      <c r="AQ9" s="23"/>
      <c r="AR9" s="23"/>
      <c r="AS9" s="23">
        <v>17</v>
      </c>
      <c r="AT9" s="23"/>
      <c r="AU9" s="23"/>
      <c r="AV9" s="23"/>
      <c r="AW9" s="23"/>
      <c r="AX9" s="23"/>
      <c r="AY9" s="23"/>
      <c r="AZ9" s="23"/>
      <c r="BA9" s="24"/>
      <c r="BB9" s="24"/>
      <c r="BC9" s="24"/>
      <c r="BD9" s="24">
        <v>25</v>
      </c>
      <c r="BE9" s="24"/>
      <c r="BF9" s="24"/>
      <c r="BG9" s="24"/>
      <c r="BH9" s="24"/>
      <c r="BI9" s="24"/>
      <c r="BJ9" s="24"/>
      <c r="BK9" s="24"/>
      <c r="BL9" s="25"/>
      <c r="BM9" s="25"/>
      <c r="BN9" s="25"/>
      <c r="BO9" s="25">
        <v>52</v>
      </c>
      <c r="BP9" s="25"/>
      <c r="BQ9" s="25"/>
      <c r="BR9" s="25"/>
      <c r="BS9" s="25"/>
      <c r="BT9" s="25"/>
      <c r="BU9" s="25"/>
      <c r="BV9" s="25"/>
    </row>
    <row r="10" spans="1:74" ht="12" customHeight="1" x14ac:dyDescent="0.25">
      <c r="A10" s="27"/>
      <c r="B10" s="43" t="s">
        <v>68</v>
      </c>
      <c r="C10" s="87" t="s">
        <v>551</v>
      </c>
      <c r="D10" s="88" t="s">
        <v>552</v>
      </c>
      <c r="E10" s="88" t="s">
        <v>74</v>
      </c>
      <c r="F10" s="89">
        <v>36166</v>
      </c>
      <c r="G10" s="29">
        <v>908</v>
      </c>
      <c r="H10" s="29" t="s">
        <v>71</v>
      </c>
      <c r="I10" s="90" t="s">
        <v>767</v>
      </c>
      <c r="J10" s="88" t="s">
        <v>268</v>
      </c>
      <c r="K10" s="44" t="s">
        <v>27</v>
      </c>
      <c r="L10" s="36" t="s">
        <v>1998</v>
      </c>
      <c r="M10" s="106" t="s">
        <v>2188</v>
      </c>
      <c r="N10" s="32"/>
      <c r="O10" s="41"/>
      <c r="P10" s="33"/>
      <c r="Q10" s="34">
        <f>MOD(AF10+AQ10+BB10+BM10+ROUND((AG10+AR10+BC10+BN10-R10)/100,),100)</f>
        <v>0</v>
      </c>
      <c r="R10" s="34">
        <f>MOD(AG10+AR10+BC10+BN10+ROUND((AH10+AS10+BD10+BO10-S10)/100,),100)</f>
        <v>0</v>
      </c>
      <c r="S10" s="34">
        <f>MOD(AH10+AS10+BD10+BO10+ROUND((AI10+AT10+BE10+BP10-T10)/100,),100)</f>
        <v>0</v>
      </c>
      <c r="T10" s="34">
        <f>MOD(AI10+AT10+BE10+BP10+ROUND((AJ10+AU10+BF10+BQ10-U10)/100,),100)</f>
        <v>0</v>
      </c>
      <c r="U10" s="34">
        <f>MOD(AJ10+AU10+BF10+BQ10+ROUND((AK10+AV10+BG10+BR10-V10)/100,),100)</f>
        <v>8</v>
      </c>
      <c r="V10" s="34">
        <f>MOD(AK10+AV10+BG10+BR10+ROUND((AL10+AW10+BH10+BS10-W10)/100,),100)</f>
        <v>0</v>
      </c>
      <c r="W10" s="34">
        <f>MOD(AL10+AW10+BH10+BS10+ROUND((AM10+AX10+BI10+BT10-X10)/100,),100)</f>
        <v>0</v>
      </c>
      <c r="X10" s="34">
        <f>MOD(AM10+AX10+BI10+BT10+ROUND((AN10+AY10+BJ10+BU10-Y10)/100,),100)</f>
        <v>0</v>
      </c>
      <c r="Y10" s="34">
        <f>MOD(AN10+AY10+BJ10+BU10+ROUND((AO10+AZ10+BK10+BV10-Z10)/100,),100)</f>
        <v>0</v>
      </c>
      <c r="Z10" s="34"/>
      <c r="AA10" s="71">
        <v>45578</v>
      </c>
      <c r="AB10" s="20" t="s">
        <v>1313</v>
      </c>
      <c r="AC10" s="21" t="s">
        <v>1219</v>
      </c>
      <c r="AD10" s="35" t="s">
        <v>2293</v>
      </c>
      <c r="AE10" s="64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3"/>
      <c r="AQ10" s="23"/>
      <c r="AR10" s="23"/>
      <c r="AS10" s="23"/>
      <c r="AT10" s="23"/>
      <c r="AU10" s="23">
        <v>3</v>
      </c>
      <c r="AV10" s="23"/>
      <c r="AW10" s="23"/>
      <c r="AX10" s="23"/>
      <c r="AY10" s="23"/>
      <c r="AZ10" s="23"/>
      <c r="BA10" s="24"/>
      <c r="BB10" s="24"/>
      <c r="BC10" s="24"/>
      <c r="BD10" s="24"/>
      <c r="BE10" s="24"/>
      <c r="BF10" s="24">
        <v>5</v>
      </c>
      <c r="BG10" s="24"/>
      <c r="BH10" s="24"/>
      <c r="BI10" s="24"/>
      <c r="BJ10" s="24"/>
      <c r="BK10" s="24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</row>
    <row r="11" spans="1:74" ht="12" customHeight="1" x14ac:dyDescent="0.25">
      <c r="A11" s="27"/>
      <c r="B11" s="43" t="s">
        <v>68</v>
      </c>
      <c r="C11" s="92" t="s">
        <v>1994</v>
      </c>
      <c r="D11" s="93" t="s">
        <v>1995</v>
      </c>
      <c r="E11" s="94" t="s">
        <v>256</v>
      </c>
      <c r="F11" s="91">
        <v>35776</v>
      </c>
      <c r="G11" s="191">
        <v>565</v>
      </c>
      <c r="H11" s="14" t="s">
        <v>71</v>
      </c>
      <c r="I11" s="95" t="s">
        <v>767</v>
      </c>
      <c r="J11" s="94" t="s">
        <v>268</v>
      </c>
      <c r="K11" s="44" t="s">
        <v>27</v>
      </c>
      <c r="L11" s="36" t="s">
        <v>1998</v>
      </c>
      <c r="M11" s="106" t="s">
        <v>2224</v>
      </c>
      <c r="N11" s="32"/>
      <c r="O11" s="30"/>
      <c r="P11" s="33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71">
        <v>45578</v>
      </c>
      <c r="AB11" s="20" t="s">
        <v>1313</v>
      </c>
      <c r="AC11" s="21" t="s">
        <v>1219</v>
      </c>
      <c r="AD11" s="35" t="s">
        <v>2293</v>
      </c>
      <c r="AE11" s="64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</row>
    <row r="12" spans="1:74" ht="12" customHeight="1" x14ac:dyDescent="0.25">
      <c r="A12" s="27"/>
      <c r="B12" s="43" t="s">
        <v>68</v>
      </c>
      <c r="C12" s="87" t="s">
        <v>1970</v>
      </c>
      <c r="D12" s="88" t="s">
        <v>1971</v>
      </c>
      <c r="E12" s="88" t="s">
        <v>1972</v>
      </c>
      <c r="F12" s="89">
        <v>26590</v>
      </c>
      <c r="G12" s="189">
        <v>526</v>
      </c>
      <c r="H12" s="29" t="s">
        <v>1387</v>
      </c>
      <c r="I12" s="90" t="s">
        <v>767</v>
      </c>
      <c r="J12" s="88" t="s">
        <v>268</v>
      </c>
      <c r="K12" s="44" t="s">
        <v>27</v>
      </c>
      <c r="L12" s="36" t="s">
        <v>1998</v>
      </c>
      <c r="M12" s="106" t="s">
        <v>2228</v>
      </c>
      <c r="N12" s="32"/>
      <c r="O12" s="30"/>
      <c r="P12" s="33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71">
        <v>45578</v>
      </c>
      <c r="AB12" s="20" t="s">
        <v>1313</v>
      </c>
      <c r="AC12" s="21" t="s">
        <v>1219</v>
      </c>
      <c r="AD12" s="35" t="s">
        <v>2293</v>
      </c>
      <c r="AE12" s="64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</row>
    <row r="13" spans="1:74" ht="12" customHeight="1" x14ac:dyDescent="0.25">
      <c r="A13" s="27"/>
      <c r="B13" s="43" t="s">
        <v>208</v>
      </c>
      <c r="C13" s="87" t="s">
        <v>1281</v>
      </c>
      <c r="D13" s="88" t="s">
        <v>1282</v>
      </c>
      <c r="E13" s="88" t="s">
        <v>222</v>
      </c>
      <c r="F13" s="89">
        <v>39272</v>
      </c>
      <c r="G13" s="29">
        <v>852</v>
      </c>
      <c r="H13" s="14" t="s">
        <v>33</v>
      </c>
      <c r="I13" s="90" t="s">
        <v>767</v>
      </c>
      <c r="J13" s="88" t="s">
        <v>268</v>
      </c>
      <c r="K13" s="44" t="s">
        <v>27</v>
      </c>
      <c r="L13" s="36" t="s">
        <v>94</v>
      </c>
      <c r="M13" s="106" t="s">
        <v>2167</v>
      </c>
      <c r="N13" s="32"/>
      <c r="O13" s="30"/>
      <c r="P13" s="33"/>
      <c r="Q13" s="34">
        <f>MOD(AF13+AQ13+BB13+BM13+ROUND((AG13+AR13+BC13+BN13-R13)/100,),100)</f>
        <v>0</v>
      </c>
      <c r="R13" s="34">
        <f>MOD(AG13+AR13+BC13+BN13+ROUND((AH13+AS13+BD13+BO13-S13)/100,),100)</f>
        <v>0</v>
      </c>
      <c r="S13" s="34">
        <f>MOD(AH13+AS13+BD13+BO13+ROUND((AI13+AT13+BE13+BP13-T13)/100,),100)</f>
        <v>0</v>
      </c>
      <c r="T13" s="34">
        <f>MOD(AI13+AT13+BE13+BP13+ROUND((AJ13+AU13+BF13+BQ13-U13)/100,),100)</f>
        <v>0</v>
      </c>
      <c r="U13" s="34">
        <f>MOD(AJ13+AU13+BF13+BQ13+ROUND((AK13+AV13+BG13+BR13-V13)/100,),100)</f>
        <v>57</v>
      </c>
      <c r="V13" s="34">
        <f>MOD(AK13+AV13+BG13+BR13+ROUND((AL13+AW13+BH13+BS13-W13)/100,),100)</f>
        <v>0</v>
      </c>
      <c r="W13" s="34">
        <f>MOD(AL13+AW13+BH13+BS13+ROUND((AM13+AX13+BI13+BT13-X13)/100,),100)</f>
        <v>0</v>
      </c>
      <c r="X13" s="34">
        <f>MOD(AM13+AX13+BI13+BT13+ROUND((AN13+AY13+BJ13+BU13-Y13)/100,),100)</f>
        <v>0</v>
      </c>
      <c r="Y13" s="34">
        <f>MOD(AN13+AY13+BJ13+BU13+ROUND((AO13+AZ13+BK13+BV13-Z13)/100,),100)</f>
        <v>0</v>
      </c>
      <c r="Z13" s="34"/>
      <c r="AA13" s="71">
        <v>45577</v>
      </c>
      <c r="AB13" s="20" t="s">
        <v>1338</v>
      </c>
      <c r="AC13" s="21" t="s">
        <v>881</v>
      </c>
      <c r="AD13" s="35" t="s">
        <v>2312</v>
      </c>
      <c r="AE13" s="64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3"/>
      <c r="AQ13" s="23"/>
      <c r="AR13" s="23"/>
      <c r="AS13" s="23"/>
      <c r="AT13" s="23"/>
      <c r="AU13" s="23"/>
      <c r="AV13" s="23">
        <v>100</v>
      </c>
      <c r="AW13" s="23"/>
      <c r="AX13" s="23"/>
      <c r="AY13" s="23"/>
      <c r="AZ13" s="23"/>
      <c r="BA13" s="24"/>
      <c r="BB13" s="24"/>
      <c r="BC13" s="24"/>
      <c r="BD13" s="24"/>
      <c r="BE13" s="24"/>
      <c r="BF13" s="24">
        <v>32</v>
      </c>
      <c r="BG13" s="24"/>
      <c r="BH13" s="24"/>
      <c r="BI13" s="24"/>
      <c r="BJ13" s="24"/>
      <c r="BK13" s="24"/>
      <c r="BL13" s="25"/>
      <c r="BM13" s="25"/>
      <c r="BN13" s="25"/>
      <c r="BO13" s="25"/>
      <c r="BP13" s="25"/>
      <c r="BQ13" s="25">
        <v>24</v>
      </c>
      <c r="BR13" s="25"/>
      <c r="BS13" s="25"/>
      <c r="BT13" s="25"/>
      <c r="BU13" s="25"/>
      <c r="BV13" s="25"/>
    </row>
    <row r="14" spans="1:74" ht="12" customHeight="1" x14ac:dyDescent="0.25">
      <c r="A14" s="27"/>
      <c r="B14" s="43" t="s">
        <v>208</v>
      </c>
      <c r="C14" s="96" t="s">
        <v>327</v>
      </c>
      <c r="D14" s="97" t="s">
        <v>328</v>
      </c>
      <c r="E14" s="98" t="s">
        <v>74</v>
      </c>
      <c r="F14" s="99">
        <v>39472</v>
      </c>
      <c r="G14" s="15">
        <v>623</v>
      </c>
      <c r="H14" s="29" t="s">
        <v>36</v>
      </c>
      <c r="I14" s="100" t="s">
        <v>767</v>
      </c>
      <c r="J14" s="98" t="s">
        <v>268</v>
      </c>
      <c r="K14" s="45" t="s">
        <v>27</v>
      </c>
      <c r="L14" s="36" t="s">
        <v>94</v>
      </c>
      <c r="M14" s="106" t="s">
        <v>2183</v>
      </c>
      <c r="N14" s="32"/>
      <c r="O14" s="30"/>
      <c r="P14" s="33"/>
      <c r="Q14" s="34">
        <f>MOD(AF14+AQ14+BB14+BM14+ROUND((AG14+AR14+BC14+BN14-R14)/100,),100)</f>
        <v>0</v>
      </c>
      <c r="R14" s="34">
        <f>MOD(AG14+AR14+BC14+BN14+ROUND((AH14+AS14+BD14+BO14-S14)/100,),100)</f>
        <v>0</v>
      </c>
      <c r="S14" s="34">
        <f>MOD(AH14+AS14+BD14+BO14+ROUND((AI14+AT14+BE14+BP14-T14)/100,),100)</f>
        <v>0</v>
      </c>
      <c r="T14" s="34">
        <f>MOD(AI14+AT14+BE14+BP14+ROUND((AJ14+AU14+BF14+BQ14-U14)/100,),100)</f>
        <v>0</v>
      </c>
      <c r="U14" s="34">
        <f>MOD(AJ14+AU14+BF14+BQ14+ROUND((AK14+AV14+BG14+BR14-V14)/100,),100)</f>
        <v>2</v>
      </c>
      <c r="V14" s="34">
        <f>MOD(AK14+AV14+BG14+BR14+ROUND((AL14+AW14+BH14+BS14-W14)/100,),100)</f>
        <v>0</v>
      </c>
      <c r="W14" s="34">
        <f>MOD(AL14+AW14+BH14+BS14+ROUND((AM14+AX14+BI14+BT14-X14)/100,),100)</f>
        <v>0</v>
      </c>
      <c r="X14" s="34">
        <f>MOD(AM14+AX14+BI14+BT14+ROUND((AN14+AY14+BJ14+BU14-Y14)/100,),100)</f>
        <v>0</v>
      </c>
      <c r="Y14" s="34">
        <f>MOD(AN14+AY14+BJ14+BU14+ROUND((AO14+AZ14+BK14+BV14-Z14)/100,),100)</f>
        <v>0</v>
      </c>
      <c r="Z14" s="34"/>
      <c r="AA14" s="71">
        <v>45577</v>
      </c>
      <c r="AB14" s="20" t="s">
        <v>1338</v>
      </c>
      <c r="AC14" s="21" t="s">
        <v>881</v>
      </c>
      <c r="AD14" s="35" t="s">
        <v>2312</v>
      </c>
      <c r="AE14" s="64"/>
      <c r="AF14" s="22"/>
      <c r="AG14" s="22"/>
      <c r="AH14" s="22"/>
      <c r="AI14" s="22"/>
      <c r="AJ14" s="22"/>
      <c r="AK14" s="22">
        <v>75</v>
      </c>
      <c r="AL14" s="22"/>
      <c r="AM14" s="22"/>
      <c r="AN14" s="22"/>
      <c r="AO14" s="22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4"/>
      <c r="BB14" s="24"/>
      <c r="BC14" s="24"/>
      <c r="BD14" s="24"/>
      <c r="BE14" s="24"/>
      <c r="BF14" s="24"/>
      <c r="BG14" s="24">
        <v>50</v>
      </c>
      <c r="BH14" s="24"/>
      <c r="BI14" s="24"/>
      <c r="BJ14" s="24"/>
      <c r="BK14" s="24"/>
      <c r="BL14" s="25"/>
      <c r="BM14" s="25"/>
      <c r="BN14" s="25"/>
      <c r="BO14" s="25"/>
      <c r="BP14" s="25"/>
      <c r="BQ14" s="25"/>
      <c r="BR14" s="25">
        <v>75</v>
      </c>
      <c r="BS14" s="25"/>
      <c r="BT14" s="25"/>
      <c r="BU14" s="25"/>
      <c r="BV14" s="25"/>
    </row>
    <row r="15" spans="1:74" ht="12" customHeight="1" x14ac:dyDescent="0.25">
      <c r="A15" s="27"/>
      <c r="B15" s="43" t="s">
        <v>208</v>
      </c>
      <c r="C15" s="92" t="s">
        <v>410</v>
      </c>
      <c r="D15" s="93" t="s">
        <v>411</v>
      </c>
      <c r="E15" s="94" t="s">
        <v>412</v>
      </c>
      <c r="F15" s="91">
        <v>40119</v>
      </c>
      <c r="G15" s="14">
        <v>500</v>
      </c>
      <c r="H15" s="29" t="s">
        <v>37</v>
      </c>
      <c r="I15" s="95" t="s">
        <v>767</v>
      </c>
      <c r="J15" s="94" t="s">
        <v>268</v>
      </c>
      <c r="K15" s="44" t="s">
        <v>27</v>
      </c>
      <c r="L15" s="36" t="s">
        <v>93</v>
      </c>
      <c r="M15" s="106" t="s">
        <v>2199</v>
      </c>
      <c r="N15" s="65"/>
      <c r="O15" s="41"/>
      <c r="P15" s="33"/>
      <c r="Q15" s="34">
        <f>MOD(AF15+AQ15+BB15+BM15+ROUND((AG15+AR15+BC15+BN15-R15)/100,),100)</f>
        <v>0</v>
      </c>
      <c r="R15" s="34">
        <f>MOD(AG15+AR15+BC15+BN15+ROUND((AH15+AS15+BD15+BO15-S15)/100,),100)</f>
        <v>0</v>
      </c>
      <c r="S15" s="34">
        <f>MOD(AH15+AS15+BD15+BO15+ROUND((AI15+AT15+BE15+BP15-T15)/100,),100)</f>
        <v>0</v>
      </c>
      <c r="T15" s="34">
        <f>MOD(AI15+AT15+BE15+BP15+ROUND((AJ15+AU15+BF15+BQ15-U15)/100,),100)</f>
        <v>0</v>
      </c>
      <c r="U15" s="34">
        <f>MOD(AJ15+AU15+BF15+BQ15+ROUND((AK15+AV15+BG15+BR15-V15)/100,),100)</f>
        <v>0</v>
      </c>
      <c r="V15" s="34">
        <f>MOD(AK15+AV15+BG15+BR15+ROUND((AL15+AW15+BH15+BS15-W15)/100,),100)</f>
        <v>4</v>
      </c>
      <c r="W15" s="34">
        <f>MOD(AL15+AW15+BH15+BS15+ROUND((AM15+AX15+BI15+BT15-X15)/100,),100)</f>
        <v>47</v>
      </c>
      <c r="X15" s="34">
        <f>MOD(AM15+AX15+BI15+BT15+ROUND((AN15+AY15+BJ15+BU15-Y15)/100,),100)</f>
        <v>0</v>
      </c>
      <c r="Y15" s="34">
        <f>MOD(AN15+AY15+BJ15+BU15+ROUND((AO15+AZ15+BK15+BV15-Z15)/100,),100)</f>
        <v>0</v>
      </c>
      <c r="Z15" s="34"/>
      <c r="AA15" s="71">
        <v>45577</v>
      </c>
      <c r="AB15" s="20" t="s">
        <v>1338</v>
      </c>
      <c r="AC15" s="21" t="s">
        <v>881</v>
      </c>
      <c r="AD15" s="35" t="s">
        <v>2293</v>
      </c>
      <c r="AE15" s="64"/>
      <c r="AF15" s="22"/>
      <c r="AG15" s="22"/>
      <c r="AH15" s="22"/>
      <c r="AI15" s="22"/>
      <c r="AJ15" s="22"/>
      <c r="AK15" s="22">
        <v>4</v>
      </c>
      <c r="AL15" s="22"/>
      <c r="AM15" s="22"/>
      <c r="AN15" s="22"/>
      <c r="AO15" s="22"/>
      <c r="AP15" s="23"/>
      <c r="AQ15" s="23"/>
      <c r="AR15" s="23"/>
      <c r="AS15" s="23"/>
      <c r="AT15" s="23"/>
      <c r="AU15" s="23"/>
      <c r="AV15" s="23"/>
      <c r="AW15" s="23">
        <v>30</v>
      </c>
      <c r="AX15" s="23"/>
      <c r="AY15" s="23"/>
      <c r="AZ15" s="23"/>
      <c r="BA15" s="24"/>
      <c r="BB15" s="24"/>
      <c r="BC15" s="24"/>
      <c r="BD15" s="24"/>
      <c r="BE15" s="24"/>
      <c r="BF15" s="24"/>
      <c r="BG15" s="24"/>
      <c r="BH15" s="24">
        <v>15</v>
      </c>
      <c r="BI15" s="24"/>
      <c r="BJ15" s="24"/>
      <c r="BK15" s="24"/>
      <c r="BL15" s="25"/>
      <c r="BM15" s="25"/>
      <c r="BN15" s="25"/>
      <c r="BO15" s="25"/>
      <c r="BP15" s="25"/>
      <c r="BQ15" s="25"/>
      <c r="BR15" s="25"/>
      <c r="BS15" s="25">
        <v>2</v>
      </c>
      <c r="BT15" s="25"/>
      <c r="BU15" s="25"/>
      <c r="BV15" s="25"/>
    </row>
    <row r="16" spans="1:74" ht="12" customHeight="1" x14ac:dyDescent="0.25">
      <c r="A16" s="27">
        <v>1</v>
      </c>
      <c r="B16" s="43" t="s">
        <v>276</v>
      </c>
      <c r="C16" s="35" t="s">
        <v>681</v>
      </c>
      <c r="D16" s="101" t="s">
        <v>429</v>
      </c>
      <c r="E16" s="101" t="s">
        <v>379</v>
      </c>
      <c r="F16" s="102">
        <v>40562</v>
      </c>
      <c r="G16" s="21">
        <v>642</v>
      </c>
      <c r="H16" s="29" t="s">
        <v>52</v>
      </c>
      <c r="I16" s="100" t="s">
        <v>767</v>
      </c>
      <c r="J16" s="101" t="s">
        <v>268</v>
      </c>
      <c r="K16" s="44" t="s">
        <v>27</v>
      </c>
      <c r="L16" s="36" t="s">
        <v>93</v>
      </c>
      <c r="M16" s="107" t="s">
        <v>2203</v>
      </c>
      <c r="N16" s="32"/>
      <c r="O16" s="21"/>
      <c r="P16" s="51"/>
      <c r="Q16" s="34">
        <f>MOD(AF16+AQ16+BB16+BM16+ROUND((AG16+AR16+BC16+BN16-R16)/100,),100)</f>
        <v>0</v>
      </c>
      <c r="R16" s="34">
        <f>MOD(AG16+AR16+BC16+BN16+ROUND((AH16+AS16+BD16+BO16-S16)/100,),100)</f>
        <v>0</v>
      </c>
      <c r="S16" s="34">
        <f>MOD(AH16+AS16+BD16+BO16+ROUND((AI16+AT16+BE16+BP16-T16)/100,),100)</f>
        <v>0</v>
      </c>
      <c r="T16" s="34">
        <f>MOD(AI16+AT16+BE16+BP16+ROUND((AJ16+AU16+BF16+BQ16-U16)/100,),100)</f>
        <v>0</v>
      </c>
      <c r="U16" s="34">
        <f>MOD(AJ16+AU16+BF16+BQ16+ROUND((AK16+AV16+BG16+BR16-V16)/100,),100)</f>
        <v>0</v>
      </c>
      <c r="V16" s="34">
        <f>MOD(AK16+AV16+BG16+BR16+ROUND((AL16+AW16+BH16+BS16-W16)/100,),100)</f>
        <v>0</v>
      </c>
      <c r="W16" s="34">
        <f>MOD(AL16+AW16+BH16+BS16+ROUND((AM16+AX16+BI16+BT16-X16)/100,),100)</f>
        <v>63</v>
      </c>
      <c r="X16" s="34">
        <f>MOD(AM16+AX16+BI16+BT16+ROUND((AN16+AY16+BJ16+BU16-Y16)/100,),100)</f>
        <v>0</v>
      </c>
      <c r="Y16" s="34">
        <f>MOD(AN16+AY16+BJ16+BU16+ROUND((AO16+AZ16+BK16+BV16-Z16)/100,),100)</f>
        <v>0</v>
      </c>
      <c r="Z16" s="34"/>
      <c r="AA16" s="71">
        <v>45577</v>
      </c>
      <c r="AB16" s="20" t="s">
        <v>1338</v>
      </c>
      <c r="AC16" s="21" t="s">
        <v>881</v>
      </c>
      <c r="AD16" s="35" t="s">
        <v>2313</v>
      </c>
      <c r="AE16" s="64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3"/>
      <c r="AQ16" s="23"/>
      <c r="AR16" s="23"/>
      <c r="AS16" s="23"/>
      <c r="AT16" s="23"/>
      <c r="AU16" s="23"/>
      <c r="AV16" s="23"/>
      <c r="AW16" s="23">
        <v>37</v>
      </c>
      <c r="AX16" s="23"/>
      <c r="AY16" s="23"/>
      <c r="AZ16" s="23"/>
      <c r="BA16" s="24"/>
      <c r="BB16" s="24"/>
      <c r="BC16" s="24"/>
      <c r="BD16" s="24"/>
      <c r="BE16" s="24"/>
      <c r="BF16" s="24"/>
      <c r="BG16" s="24"/>
      <c r="BH16" s="24">
        <v>9</v>
      </c>
      <c r="BI16" s="24"/>
      <c r="BJ16" s="24"/>
      <c r="BK16" s="24"/>
      <c r="BL16" s="25"/>
      <c r="BM16" s="25"/>
      <c r="BN16" s="25"/>
      <c r="BO16" s="25"/>
      <c r="BP16" s="25"/>
      <c r="BQ16" s="25"/>
      <c r="BR16" s="25"/>
      <c r="BS16" s="25">
        <v>17</v>
      </c>
      <c r="BT16" s="25"/>
      <c r="BU16" s="25"/>
      <c r="BV16" s="25"/>
    </row>
    <row r="17" spans="1:74" ht="12" customHeight="1" x14ac:dyDescent="0.25">
      <c r="A17" s="27"/>
      <c r="B17" s="43" t="s">
        <v>276</v>
      </c>
      <c r="C17" s="96" t="s">
        <v>1112</v>
      </c>
      <c r="D17" s="97" t="s">
        <v>328</v>
      </c>
      <c r="E17" s="98" t="s">
        <v>248</v>
      </c>
      <c r="F17" s="99">
        <v>40717</v>
      </c>
      <c r="G17" s="15">
        <v>526</v>
      </c>
      <c r="H17" s="29" t="s">
        <v>52</v>
      </c>
      <c r="I17" s="95" t="s">
        <v>767</v>
      </c>
      <c r="J17" s="98" t="s">
        <v>268</v>
      </c>
      <c r="K17" s="45" t="s">
        <v>27</v>
      </c>
      <c r="L17" s="36" t="s">
        <v>93</v>
      </c>
      <c r="M17" s="107" t="s">
        <v>2214</v>
      </c>
      <c r="N17" s="32"/>
      <c r="O17" s="37"/>
      <c r="P17" s="33"/>
      <c r="Q17" s="34">
        <f>MOD(AF17+AQ17+BB17+BM17+ROUND((AG17+AR17+BC17+BN17-R17)/100,),100)</f>
        <v>0</v>
      </c>
      <c r="R17" s="34">
        <f>MOD(AG17+AR17+BC17+BN17+ROUND((AH17+AS17+BD17+BO17-S17)/100,),100)</f>
        <v>0</v>
      </c>
      <c r="S17" s="34">
        <f>MOD(AH17+AS17+BD17+BO17+ROUND((AI17+AT17+BE17+BP17-T17)/100,),100)</f>
        <v>0</v>
      </c>
      <c r="T17" s="34">
        <f>MOD(AI17+AT17+BE17+BP17+ROUND((AJ17+AU17+BF17+BQ17-U17)/100,),100)</f>
        <v>0</v>
      </c>
      <c r="U17" s="34">
        <f>MOD(AJ17+AU17+BF17+BQ17+ROUND((AK17+AV17+BG17+BR17-V17)/100,),100)</f>
        <v>0</v>
      </c>
      <c r="V17" s="34">
        <f>MOD(AK17+AV17+BG17+BR17+ROUND((AL17+AW17+BH17+BS17-W17)/100,),100)</f>
        <v>0</v>
      </c>
      <c r="W17" s="34">
        <f>MOD(AL17+AW17+BH17+BS17+ROUND((AM17+AX17+BI17+BT17-X17)/100,),100)</f>
        <v>5</v>
      </c>
      <c r="X17" s="34">
        <f>MOD(AM17+AX17+BI17+BT17+ROUND((AN17+AY17+BJ17+BU17-Y17)/100,),100)</f>
        <v>90</v>
      </c>
      <c r="Y17" s="34">
        <f>MOD(AN17+AY17+BJ17+BU17+ROUND((AO17+AZ17+BK17+BV17-Z17)/100,),100)</f>
        <v>0</v>
      </c>
      <c r="Z17" s="34"/>
      <c r="AA17" s="71">
        <v>45577</v>
      </c>
      <c r="AB17" s="20" t="s">
        <v>1338</v>
      </c>
      <c r="AC17" s="21" t="s">
        <v>881</v>
      </c>
      <c r="AD17" s="35" t="s">
        <v>2313</v>
      </c>
      <c r="AE17" s="64"/>
      <c r="AF17" s="22"/>
      <c r="AG17" s="22"/>
      <c r="AH17" s="22"/>
      <c r="AI17" s="22"/>
      <c r="AJ17" s="22"/>
      <c r="AK17" s="22"/>
      <c r="AL17" s="22"/>
      <c r="AM17" s="22">
        <v>15</v>
      </c>
      <c r="AN17" s="22"/>
      <c r="AO17" s="22"/>
      <c r="AP17" s="23"/>
      <c r="AQ17" s="23"/>
      <c r="AR17" s="23"/>
      <c r="AS17" s="23"/>
      <c r="AT17" s="23"/>
      <c r="AU17" s="23"/>
      <c r="AV17" s="23"/>
      <c r="AW17" s="23"/>
      <c r="AX17" s="23">
        <v>75</v>
      </c>
      <c r="AY17" s="23"/>
      <c r="AZ17" s="23"/>
      <c r="BA17" s="24"/>
      <c r="BB17" s="24"/>
      <c r="BC17" s="24"/>
      <c r="BD17" s="24"/>
      <c r="BE17" s="24"/>
      <c r="BF17" s="24"/>
      <c r="BG17" s="24"/>
      <c r="BH17" s="24"/>
      <c r="BI17" s="24">
        <v>100</v>
      </c>
      <c r="BJ17" s="24"/>
      <c r="BK17" s="24"/>
      <c r="BL17" s="25"/>
      <c r="BM17" s="25"/>
      <c r="BN17" s="25"/>
      <c r="BO17" s="25"/>
      <c r="BP17" s="25"/>
      <c r="BQ17" s="25"/>
      <c r="BR17" s="25"/>
      <c r="BS17" s="25">
        <v>4</v>
      </c>
      <c r="BT17" s="25"/>
      <c r="BU17" s="25"/>
      <c r="BV17" s="25"/>
    </row>
    <row r="18" spans="1:74" ht="12" customHeight="1" x14ac:dyDescent="0.25">
      <c r="A18" s="27"/>
      <c r="B18" s="43" t="s">
        <v>276</v>
      </c>
      <c r="C18" s="92" t="s">
        <v>1692</v>
      </c>
      <c r="D18" s="93" t="s">
        <v>1693</v>
      </c>
      <c r="E18" s="94" t="s">
        <v>1173</v>
      </c>
      <c r="F18" s="91">
        <v>40828</v>
      </c>
      <c r="G18" s="191">
        <v>500</v>
      </c>
      <c r="H18" s="14" t="s">
        <v>52</v>
      </c>
      <c r="I18" s="95" t="s">
        <v>767</v>
      </c>
      <c r="J18" s="94" t="s">
        <v>268</v>
      </c>
      <c r="K18" s="44" t="s">
        <v>27</v>
      </c>
      <c r="L18" s="36" t="s">
        <v>93</v>
      </c>
      <c r="M18" s="107" t="s">
        <v>2243</v>
      </c>
      <c r="N18" s="65"/>
      <c r="O18" s="41"/>
      <c r="P18" s="33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71">
        <v>45577</v>
      </c>
      <c r="AB18" s="20" t="s">
        <v>1338</v>
      </c>
      <c r="AC18" s="21" t="s">
        <v>881</v>
      </c>
      <c r="AD18" s="35" t="s">
        <v>2313</v>
      </c>
      <c r="AE18" s="64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</row>
    <row r="19" spans="1:74" ht="12" customHeight="1" x14ac:dyDescent="0.25">
      <c r="A19" s="27"/>
      <c r="B19" s="43" t="s">
        <v>331</v>
      </c>
      <c r="C19" s="87" t="s">
        <v>763</v>
      </c>
      <c r="D19" s="88" t="s">
        <v>764</v>
      </c>
      <c r="E19" s="88" t="s">
        <v>765</v>
      </c>
      <c r="F19" s="89">
        <v>41080</v>
      </c>
      <c r="G19" s="29">
        <v>534</v>
      </c>
      <c r="H19" s="29" t="s">
        <v>59</v>
      </c>
      <c r="I19" s="90" t="s">
        <v>767</v>
      </c>
      <c r="J19" s="88" t="s">
        <v>268</v>
      </c>
      <c r="K19" s="21" t="s">
        <v>27</v>
      </c>
      <c r="L19" s="36" t="s">
        <v>94</v>
      </c>
      <c r="M19" s="106" t="s">
        <v>2171</v>
      </c>
      <c r="N19" s="32"/>
      <c r="O19" s="31"/>
      <c r="P19" s="33"/>
      <c r="Q19" s="34">
        <f>MOD(AF19+AQ19+BB19+BM19+ROUND((AG19+AR19+BC19+BN19-R19)/100,),100)</f>
        <v>0</v>
      </c>
      <c r="R19" s="34">
        <f>MOD(AG19+AR19+BC19+BN19+ROUND((AH19+AS19+BD19+BO19-S19)/100,),100)</f>
        <v>0</v>
      </c>
      <c r="S19" s="34">
        <f>MOD(AH19+AS19+BD19+BO19+ROUND((AI19+AT19+BE19+BP19-T19)/100,),100)</f>
        <v>0</v>
      </c>
      <c r="T19" s="34">
        <f>MOD(AI19+AT19+BE19+BP19+ROUND((AJ19+AU19+BF19+BQ19-U19)/100,),100)</f>
        <v>0</v>
      </c>
      <c r="U19" s="34">
        <f>MOD(AJ19+AU19+BF19+BQ19+ROUND((AK19+AV19+BG19+BR19-V19)/100,),100)</f>
        <v>0</v>
      </c>
      <c r="V19" s="34">
        <f>MOD(AK19+AV19+BG19+BR19+ROUND((AL19+AW19+BH19+BS19-W19)/100,),100)</f>
        <v>0</v>
      </c>
      <c r="W19" s="34">
        <f>MOD(AL19+AW19+BH19+BS19+ROUND((AM19+AX19+BI19+BT19-X19)/100,),100)</f>
        <v>39</v>
      </c>
      <c r="X19" s="34">
        <f>MOD(AM19+AX19+BI19+BT19+ROUND((AN19+AY19+BJ19+BU19-Y19)/100,),100)</f>
        <v>0</v>
      </c>
      <c r="Y19" s="34">
        <f>MOD(AN19+AY19+BJ19+BU19+ROUND((AO19+AZ19+BK19+BV19-Z19)/100,),100)</f>
        <v>0</v>
      </c>
      <c r="Z19" s="34"/>
      <c r="AA19" s="71">
        <v>45577</v>
      </c>
      <c r="AB19" s="20" t="s">
        <v>1338</v>
      </c>
      <c r="AC19" s="21" t="s">
        <v>881</v>
      </c>
      <c r="AD19" s="35" t="s">
        <v>2293</v>
      </c>
      <c r="AE19" s="64"/>
      <c r="AF19" s="22"/>
      <c r="AG19" s="22"/>
      <c r="AH19" s="22"/>
      <c r="AI19" s="22"/>
      <c r="AJ19" s="22"/>
      <c r="AK19" s="22"/>
      <c r="AL19" s="22">
        <v>13</v>
      </c>
      <c r="AM19" s="22"/>
      <c r="AN19" s="22"/>
      <c r="AO19" s="22"/>
      <c r="AP19" s="23"/>
      <c r="AQ19" s="23"/>
      <c r="AR19" s="23"/>
      <c r="AS19" s="23"/>
      <c r="AT19" s="23"/>
      <c r="AU19" s="23"/>
      <c r="AV19" s="23"/>
      <c r="AW19" s="23">
        <v>8</v>
      </c>
      <c r="AX19" s="23"/>
      <c r="AY19" s="23"/>
      <c r="AZ19" s="23"/>
      <c r="BA19" s="24"/>
      <c r="BB19" s="24"/>
      <c r="BC19" s="24"/>
      <c r="BD19" s="24"/>
      <c r="BE19" s="24"/>
      <c r="BF19" s="24"/>
      <c r="BG19" s="24"/>
      <c r="BH19" s="24">
        <v>7</v>
      </c>
      <c r="BI19" s="24"/>
      <c r="BJ19" s="24"/>
      <c r="BK19" s="24"/>
      <c r="BL19" s="25"/>
      <c r="BM19" s="25"/>
      <c r="BN19" s="25"/>
      <c r="BO19" s="25"/>
      <c r="BP19" s="25"/>
      <c r="BQ19" s="25"/>
      <c r="BR19" s="25"/>
      <c r="BS19" s="25">
        <v>11</v>
      </c>
      <c r="BT19" s="25"/>
      <c r="BU19" s="25"/>
      <c r="BV19" s="25"/>
    </row>
    <row r="20" spans="1:74" ht="12" customHeight="1" x14ac:dyDescent="0.25">
      <c r="A20" s="27"/>
      <c r="B20" s="43" t="s">
        <v>331</v>
      </c>
      <c r="C20" s="87" t="s">
        <v>1617</v>
      </c>
      <c r="D20" s="88" t="s">
        <v>1618</v>
      </c>
      <c r="E20" s="88" t="s">
        <v>246</v>
      </c>
      <c r="F20" s="89">
        <v>41083</v>
      </c>
      <c r="G20" s="29">
        <v>500</v>
      </c>
      <c r="H20" s="29" t="s">
        <v>59</v>
      </c>
      <c r="I20" s="90" t="s">
        <v>767</v>
      </c>
      <c r="J20" s="88" t="s">
        <v>268</v>
      </c>
      <c r="K20" s="21" t="s">
        <v>27</v>
      </c>
      <c r="L20" s="36" t="s">
        <v>94</v>
      </c>
      <c r="M20" s="106" t="s">
        <v>2177</v>
      </c>
      <c r="N20" s="32"/>
      <c r="O20" s="31"/>
      <c r="P20" s="33"/>
      <c r="Q20" s="34">
        <f>MOD(AF20+AQ20+BB20+BM20+ROUND((AG20+AR20+BC20+BN20-R20)/100,),100)</f>
        <v>0</v>
      </c>
      <c r="R20" s="34">
        <f>MOD(AG20+AR20+BC20+BN20+ROUND((AH20+AS20+BD20+BO20-S20)/100,),100)</f>
        <v>0</v>
      </c>
      <c r="S20" s="34">
        <f>MOD(AH20+AS20+BD20+BO20+ROUND((AI20+AT20+BE20+BP20-T20)/100,),100)</f>
        <v>0</v>
      </c>
      <c r="T20" s="34">
        <f>MOD(AI20+AT20+BE20+BP20+ROUND((AJ20+AU20+BF20+BQ20-U20)/100,),100)</f>
        <v>0</v>
      </c>
      <c r="U20" s="34">
        <f>MOD(AJ20+AU20+BF20+BQ20+ROUND((AK20+AV20+BG20+BR20-V20)/100,),100)</f>
        <v>0</v>
      </c>
      <c r="V20" s="34">
        <f>MOD(AK20+AV20+BG20+BR20+ROUND((AL20+AW20+BH20+BS20-W20)/100,),100)</f>
        <v>0</v>
      </c>
      <c r="W20" s="34">
        <f>MOD(AL20+AW20+BH20+BS20+ROUND((AM20+AX20+BI20+BT20-X20)/100,),100)</f>
        <v>0</v>
      </c>
      <c r="X20" s="34">
        <f>MOD(AM20+AX20+BI20+BT20+ROUND((AN20+AY20+BJ20+BU20-Y20)/100,),100)</f>
        <v>15</v>
      </c>
      <c r="Y20" s="34">
        <f>MOD(AN20+AY20+BJ20+BU20+ROUND((AO20+AZ20+BK20+BV20-Z20)/100,),100)</f>
        <v>0</v>
      </c>
      <c r="Z20" s="34"/>
      <c r="AA20" s="71">
        <v>45577</v>
      </c>
      <c r="AB20" s="20" t="s">
        <v>1338</v>
      </c>
      <c r="AC20" s="21" t="s">
        <v>881</v>
      </c>
      <c r="AD20" s="35" t="s">
        <v>2293</v>
      </c>
      <c r="AE20" s="64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4"/>
      <c r="BB20" s="24"/>
      <c r="BC20" s="24"/>
      <c r="BD20" s="24"/>
      <c r="BE20" s="24"/>
      <c r="BF20" s="24"/>
      <c r="BG20" s="24"/>
      <c r="BH20" s="24"/>
      <c r="BI20" s="24">
        <v>15</v>
      </c>
      <c r="BJ20" s="24"/>
      <c r="BK20" s="24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</row>
    <row r="21" spans="1:74" ht="12" customHeight="1" x14ac:dyDescent="0.25">
      <c r="A21" s="27"/>
      <c r="B21" s="43" t="s">
        <v>331</v>
      </c>
      <c r="C21" s="87" t="s">
        <v>1645</v>
      </c>
      <c r="D21" s="88" t="s">
        <v>1646</v>
      </c>
      <c r="E21" s="88" t="s">
        <v>273</v>
      </c>
      <c r="F21" s="89">
        <v>41466</v>
      </c>
      <c r="G21" s="189">
        <v>500</v>
      </c>
      <c r="H21" s="29" t="s">
        <v>56</v>
      </c>
      <c r="I21" s="90" t="s">
        <v>767</v>
      </c>
      <c r="J21" s="88" t="s">
        <v>268</v>
      </c>
      <c r="K21" s="21" t="s">
        <v>27</v>
      </c>
      <c r="L21" s="36" t="s">
        <v>93</v>
      </c>
      <c r="M21" s="106" t="s">
        <v>2190</v>
      </c>
      <c r="N21" s="32"/>
      <c r="O21" s="31"/>
      <c r="P21" s="33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71">
        <v>45577</v>
      </c>
      <c r="AB21" s="20" t="s">
        <v>1338</v>
      </c>
      <c r="AC21" s="21" t="s">
        <v>881</v>
      </c>
      <c r="AD21" s="35" t="s">
        <v>2293</v>
      </c>
      <c r="AE21" s="64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</row>
    <row r="22" spans="1:74" ht="12" customHeight="1" x14ac:dyDescent="0.25">
      <c r="A22" s="27"/>
      <c r="B22" s="43" t="s">
        <v>331</v>
      </c>
      <c r="C22" s="96" t="s">
        <v>1601</v>
      </c>
      <c r="D22" s="97" t="s">
        <v>1602</v>
      </c>
      <c r="E22" s="98" t="s">
        <v>144</v>
      </c>
      <c r="F22" s="99">
        <v>40975</v>
      </c>
      <c r="G22" s="190">
        <v>500</v>
      </c>
      <c r="H22" s="29" t="s">
        <v>59</v>
      </c>
      <c r="I22" s="95" t="s">
        <v>767</v>
      </c>
      <c r="J22" s="98" t="s">
        <v>268</v>
      </c>
      <c r="K22" s="45" t="s">
        <v>27</v>
      </c>
      <c r="L22" s="36" t="s">
        <v>93</v>
      </c>
      <c r="M22" s="106" t="s">
        <v>2201</v>
      </c>
      <c r="N22" s="32"/>
      <c r="O22" s="37"/>
      <c r="P22" s="33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71">
        <v>45577</v>
      </c>
      <c r="AB22" s="20" t="s">
        <v>1338</v>
      </c>
      <c r="AC22" s="21" t="s">
        <v>881</v>
      </c>
      <c r="AD22" s="35" t="s">
        <v>2293</v>
      </c>
      <c r="AE22" s="64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</row>
    <row r="23" spans="1:74" ht="12" customHeight="1" x14ac:dyDescent="0.25">
      <c r="A23" s="27"/>
      <c r="B23" s="43" t="s">
        <v>276</v>
      </c>
      <c r="C23" s="96" t="s">
        <v>708</v>
      </c>
      <c r="D23" s="97" t="s">
        <v>1714</v>
      </c>
      <c r="E23" s="98" t="s">
        <v>313</v>
      </c>
      <c r="F23" s="99">
        <v>40714</v>
      </c>
      <c r="G23" s="15">
        <v>500</v>
      </c>
      <c r="H23" s="29" t="s">
        <v>52</v>
      </c>
      <c r="I23" s="95" t="s">
        <v>768</v>
      </c>
      <c r="J23" s="98" t="s">
        <v>686</v>
      </c>
      <c r="K23" s="45" t="s">
        <v>27</v>
      </c>
      <c r="L23" s="36" t="s">
        <v>93</v>
      </c>
      <c r="M23" s="107" t="s">
        <v>2215</v>
      </c>
      <c r="N23" s="32"/>
      <c r="O23" s="37"/>
      <c r="P23" s="33"/>
      <c r="Q23" s="34">
        <f>MOD(AF23+AQ23+BB23+BM23+ROUND((AG23+AR23+BC23+BN23-R23)/100,),100)</f>
        <v>0</v>
      </c>
      <c r="R23" s="34">
        <f>MOD(AG23+AR23+BC23+BN23+ROUND((AH23+AS23+BD23+BO23-S23)/100,),100)</f>
        <v>0</v>
      </c>
      <c r="S23" s="34">
        <f>MOD(AH23+AS23+BD23+BO23+ROUND((AI23+AT23+BE23+BP23-T23)/100,),100)</f>
        <v>0</v>
      </c>
      <c r="T23" s="34">
        <f>MOD(AI23+AT23+BE23+BP23+ROUND((AJ23+AU23+BF23+BQ23-U23)/100,),100)</f>
        <v>0</v>
      </c>
      <c r="U23" s="34">
        <f>MOD(AJ23+AU23+BF23+BQ23+ROUND((AK23+AV23+BG23+BR23-V23)/100,),100)</f>
        <v>0</v>
      </c>
      <c r="V23" s="34">
        <f>MOD(AK23+AV23+BG23+BR23+ROUND((AL23+AW23+BH23+BS23-W23)/100,),100)</f>
        <v>0</v>
      </c>
      <c r="W23" s="34">
        <f>MOD(AL23+AW23+BH23+BS23+ROUND((AM23+AX23+BI23+BT23-X23)/100,),100)</f>
        <v>4</v>
      </c>
      <c r="X23" s="34">
        <f>MOD(AM23+AX23+BI23+BT23+ROUND((AN23+AY23+BJ23+BU23-Y23)/100,),100)</f>
        <v>65</v>
      </c>
      <c r="Y23" s="34">
        <f>MOD(AN23+AY23+BJ23+BU23+ROUND((AO23+AZ23+BK23+BV23-Z23)/100,),100)</f>
        <v>0</v>
      </c>
      <c r="Z23" s="34"/>
      <c r="AA23" s="71">
        <v>45577</v>
      </c>
      <c r="AB23" s="20" t="s">
        <v>1338</v>
      </c>
      <c r="AC23" s="21" t="s">
        <v>881</v>
      </c>
      <c r="AD23" s="35" t="s">
        <v>2313</v>
      </c>
      <c r="AE23" s="64"/>
      <c r="AF23" s="22"/>
      <c r="AG23" s="22"/>
      <c r="AH23" s="22"/>
      <c r="AI23" s="22"/>
      <c r="AJ23" s="22"/>
      <c r="AK23" s="22"/>
      <c r="AL23" s="22">
        <v>2</v>
      </c>
      <c r="AM23" s="22"/>
      <c r="AN23" s="22"/>
      <c r="AO23" s="22"/>
      <c r="AP23" s="23"/>
      <c r="AQ23" s="23"/>
      <c r="AR23" s="23"/>
      <c r="AS23" s="23"/>
      <c r="AT23" s="23"/>
      <c r="AU23" s="23"/>
      <c r="AV23" s="23"/>
      <c r="AW23" s="23">
        <v>2</v>
      </c>
      <c r="AX23" s="23"/>
      <c r="AY23" s="23"/>
      <c r="AZ23" s="23"/>
      <c r="BA23" s="24"/>
      <c r="BB23" s="24"/>
      <c r="BC23" s="24"/>
      <c r="BD23" s="24"/>
      <c r="BE23" s="24"/>
      <c r="BF23" s="24"/>
      <c r="BG23" s="24"/>
      <c r="BH23" s="24"/>
      <c r="BI23" s="24">
        <v>15</v>
      </c>
      <c r="BJ23" s="24"/>
      <c r="BK23" s="24"/>
      <c r="BL23" s="25"/>
      <c r="BM23" s="25"/>
      <c r="BN23" s="25"/>
      <c r="BO23" s="25"/>
      <c r="BP23" s="25"/>
      <c r="BQ23" s="25"/>
      <c r="BR23" s="25"/>
      <c r="BS23" s="25"/>
      <c r="BT23" s="25">
        <v>50</v>
      </c>
      <c r="BU23" s="25"/>
      <c r="BV23" s="25"/>
    </row>
    <row r="24" spans="1:74" ht="12" customHeight="1" x14ac:dyDescent="0.25">
      <c r="A24" s="27"/>
      <c r="B24" s="43" t="s">
        <v>276</v>
      </c>
      <c r="C24" s="96" t="s">
        <v>704</v>
      </c>
      <c r="D24" s="97" t="s">
        <v>705</v>
      </c>
      <c r="E24" s="98" t="s">
        <v>442</v>
      </c>
      <c r="F24" s="99">
        <v>40891</v>
      </c>
      <c r="G24" s="15">
        <v>500</v>
      </c>
      <c r="H24" s="29" t="s">
        <v>52</v>
      </c>
      <c r="I24" s="95" t="s">
        <v>768</v>
      </c>
      <c r="J24" s="98" t="s">
        <v>686</v>
      </c>
      <c r="K24" s="45" t="s">
        <v>27</v>
      </c>
      <c r="L24" s="36" t="s">
        <v>93</v>
      </c>
      <c r="M24" s="107" t="s">
        <v>2223</v>
      </c>
      <c r="N24" s="32"/>
      <c r="O24" s="37"/>
      <c r="P24" s="33"/>
      <c r="Q24" s="34">
        <f>MOD(AF24+AQ24+BB24+BM24+ROUND((AG24+AR24+BC24+BN24-R24)/100,),100)</f>
        <v>0</v>
      </c>
      <c r="R24" s="34">
        <f>MOD(AG24+AR24+BC24+BN24+ROUND((AH24+AS24+BD24+BO24-S24)/100,),100)</f>
        <v>0</v>
      </c>
      <c r="S24" s="34">
        <f>MOD(AH24+AS24+BD24+BO24+ROUND((AI24+AT24+BE24+BP24-T24)/100,),100)</f>
        <v>0</v>
      </c>
      <c r="T24" s="34">
        <f>MOD(AI24+AT24+BE24+BP24+ROUND((AJ24+AU24+BF24+BQ24-U24)/100,),100)</f>
        <v>0</v>
      </c>
      <c r="U24" s="34">
        <f>MOD(AJ24+AU24+BF24+BQ24+ROUND((AK24+AV24+BG24+BR24-V24)/100,),100)</f>
        <v>0</v>
      </c>
      <c r="V24" s="34">
        <f>MOD(AK24+AV24+BG24+BR24+ROUND((AL24+AW24+BH24+BS24-W24)/100,),100)</f>
        <v>0</v>
      </c>
      <c r="W24" s="34">
        <f>MOD(AL24+AW24+BH24+BS24+ROUND((AM24+AX24+BI24+BT24-X24)/100,),100)</f>
        <v>0</v>
      </c>
      <c r="X24" s="34">
        <f>MOD(AM24+AX24+BI24+BT24+ROUND((AN24+AY24+BJ24+BU24-Y24)/100,),100)</f>
        <v>60</v>
      </c>
      <c r="Y24" s="34">
        <f>MOD(AN24+AY24+BJ24+BU24+ROUND((AO24+AZ24+BK24+BV24-Z24)/100,),100)</f>
        <v>0</v>
      </c>
      <c r="Z24" s="34"/>
      <c r="AA24" s="71">
        <v>45577</v>
      </c>
      <c r="AB24" s="20" t="s">
        <v>1338</v>
      </c>
      <c r="AC24" s="21" t="s">
        <v>881</v>
      </c>
      <c r="AD24" s="35" t="s">
        <v>2313</v>
      </c>
      <c r="AE24" s="64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3"/>
      <c r="AQ24" s="23"/>
      <c r="AR24" s="23"/>
      <c r="AS24" s="23"/>
      <c r="AT24" s="23"/>
      <c r="AU24" s="23"/>
      <c r="AV24" s="23"/>
      <c r="AW24" s="23"/>
      <c r="AX24" s="23">
        <v>30</v>
      </c>
      <c r="AY24" s="23"/>
      <c r="AZ24" s="23"/>
      <c r="BA24" s="24"/>
      <c r="BB24" s="24"/>
      <c r="BC24" s="24"/>
      <c r="BD24" s="24"/>
      <c r="BE24" s="24"/>
      <c r="BF24" s="24"/>
      <c r="BG24" s="24"/>
      <c r="BH24" s="24"/>
      <c r="BI24" s="24">
        <v>30</v>
      </c>
      <c r="BJ24" s="24"/>
      <c r="BK24" s="24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</row>
    <row r="25" spans="1:74" ht="12" customHeight="1" x14ac:dyDescent="0.25">
      <c r="A25" s="27"/>
      <c r="B25" s="43" t="s">
        <v>276</v>
      </c>
      <c r="C25" s="87" t="s">
        <v>1253</v>
      </c>
      <c r="D25" s="88" t="s">
        <v>1254</v>
      </c>
      <c r="E25" s="88" t="s">
        <v>1255</v>
      </c>
      <c r="F25" s="89">
        <v>40891</v>
      </c>
      <c r="G25" s="29">
        <v>500</v>
      </c>
      <c r="H25" s="29" t="s">
        <v>52</v>
      </c>
      <c r="I25" s="90" t="s">
        <v>768</v>
      </c>
      <c r="J25" s="88" t="s">
        <v>686</v>
      </c>
      <c r="K25" s="44" t="s">
        <v>27</v>
      </c>
      <c r="L25" s="36" t="s">
        <v>93</v>
      </c>
      <c r="M25" s="107" t="s">
        <v>2224</v>
      </c>
      <c r="N25" s="32"/>
      <c r="O25" s="30"/>
      <c r="P25" s="33"/>
      <c r="Q25" s="34">
        <f>MOD(AF25+AQ25+BB25+BM25+ROUND((AG25+AR25+BC25+BN25-R25)/100,),100)</f>
        <v>0</v>
      </c>
      <c r="R25" s="34">
        <f>MOD(AG25+AR25+BC25+BN25+ROUND((AH25+AS25+BD25+BO25-S25)/100,),100)</f>
        <v>0</v>
      </c>
      <c r="S25" s="34">
        <f>MOD(AH25+AS25+BD25+BO25+ROUND((AI25+AT25+BE25+BP25-T25)/100,),100)</f>
        <v>0</v>
      </c>
      <c r="T25" s="34">
        <f>MOD(AI25+AT25+BE25+BP25+ROUND((AJ25+AU25+BF25+BQ25-U25)/100,),100)</f>
        <v>0</v>
      </c>
      <c r="U25" s="34">
        <f>MOD(AJ25+AU25+BF25+BQ25+ROUND((AK25+AV25+BG25+BR25-V25)/100,),100)</f>
        <v>0</v>
      </c>
      <c r="V25" s="34">
        <f>MOD(AK25+AV25+BG25+BR25+ROUND((AL25+AW25+BH25+BS25-W25)/100,),100)</f>
        <v>0</v>
      </c>
      <c r="W25" s="34">
        <f>MOD(AL25+AW25+BH25+BS25+ROUND((AM25+AX25+BI25+BT25-X25)/100,),100)</f>
        <v>0</v>
      </c>
      <c r="X25" s="34">
        <f>MOD(AM25+AX25+BI25+BT25+ROUND((AN25+AY25+BJ25+BU25-Y25)/100,),100)</f>
        <v>45</v>
      </c>
      <c r="Y25" s="34">
        <f>MOD(AN25+AY25+BJ25+BU25+ROUND((AO25+AZ25+BK25+BV25-Z25)/100,),100)</f>
        <v>0</v>
      </c>
      <c r="Z25" s="34"/>
      <c r="AA25" s="71">
        <v>45577</v>
      </c>
      <c r="AB25" s="20" t="s">
        <v>1338</v>
      </c>
      <c r="AC25" s="21" t="s">
        <v>881</v>
      </c>
      <c r="AD25" s="35" t="s">
        <v>2313</v>
      </c>
      <c r="AE25" s="64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3"/>
      <c r="AQ25" s="23"/>
      <c r="AR25" s="23"/>
      <c r="AS25" s="23"/>
      <c r="AT25" s="23"/>
      <c r="AU25" s="23"/>
      <c r="AV25" s="23"/>
      <c r="AW25" s="23"/>
      <c r="AX25" s="23">
        <v>15</v>
      </c>
      <c r="AY25" s="23"/>
      <c r="AZ25" s="23"/>
      <c r="BA25" s="24"/>
      <c r="BB25" s="24"/>
      <c r="BC25" s="24"/>
      <c r="BD25" s="24"/>
      <c r="BE25" s="24"/>
      <c r="BF25" s="24"/>
      <c r="BG25" s="24"/>
      <c r="BH25" s="24"/>
      <c r="BI25" s="24">
        <v>15</v>
      </c>
      <c r="BJ25" s="24"/>
      <c r="BK25" s="24"/>
      <c r="BL25" s="25"/>
      <c r="BM25" s="25"/>
      <c r="BN25" s="25"/>
      <c r="BO25" s="25"/>
      <c r="BP25" s="25"/>
      <c r="BQ25" s="25"/>
      <c r="BR25" s="25"/>
      <c r="BS25" s="25"/>
      <c r="BT25" s="25">
        <v>15</v>
      </c>
      <c r="BU25" s="25"/>
      <c r="BV25" s="25"/>
    </row>
    <row r="26" spans="1:74" ht="12" customHeight="1" x14ac:dyDescent="0.25">
      <c r="A26" s="27"/>
      <c r="B26" s="43" t="s">
        <v>276</v>
      </c>
      <c r="C26" s="92" t="s">
        <v>1719</v>
      </c>
      <c r="D26" s="93" t="s">
        <v>1720</v>
      </c>
      <c r="E26" s="94" t="s">
        <v>1133</v>
      </c>
      <c r="F26" s="91">
        <v>40557</v>
      </c>
      <c r="G26" s="191">
        <v>500</v>
      </c>
      <c r="H26" s="14" t="s">
        <v>52</v>
      </c>
      <c r="I26" s="95" t="s">
        <v>768</v>
      </c>
      <c r="J26" s="94" t="s">
        <v>686</v>
      </c>
      <c r="K26" s="44" t="s">
        <v>27</v>
      </c>
      <c r="L26" s="36" t="s">
        <v>93</v>
      </c>
      <c r="M26" s="107" t="s">
        <v>2251</v>
      </c>
      <c r="N26" s="65"/>
      <c r="O26" s="30"/>
      <c r="P26" s="33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71">
        <v>45577</v>
      </c>
      <c r="AB26" s="20" t="s">
        <v>1338</v>
      </c>
      <c r="AC26" s="21" t="s">
        <v>881</v>
      </c>
      <c r="AD26" s="35" t="s">
        <v>2313</v>
      </c>
      <c r="AE26" s="64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</row>
    <row r="27" spans="1:74" ht="12" customHeight="1" x14ac:dyDescent="0.25">
      <c r="A27" s="27"/>
      <c r="B27" s="43" t="s">
        <v>331</v>
      </c>
      <c r="C27" s="87" t="s">
        <v>1659</v>
      </c>
      <c r="D27" s="88" t="s">
        <v>1660</v>
      </c>
      <c r="E27" s="88" t="s">
        <v>1661</v>
      </c>
      <c r="F27" s="89">
        <v>41474</v>
      </c>
      <c r="G27" s="189">
        <v>500</v>
      </c>
      <c r="H27" s="29" t="s">
        <v>56</v>
      </c>
      <c r="I27" s="90" t="s">
        <v>768</v>
      </c>
      <c r="J27" s="88" t="s">
        <v>686</v>
      </c>
      <c r="K27" s="21" t="s">
        <v>27</v>
      </c>
      <c r="L27" s="36" t="s">
        <v>93</v>
      </c>
      <c r="M27" s="106" t="s">
        <v>2189</v>
      </c>
      <c r="N27" s="32"/>
      <c r="O27" s="31"/>
      <c r="P27" s="33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71">
        <v>45577</v>
      </c>
      <c r="AB27" s="20" t="s">
        <v>1338</v>
      </c>
      <c r="AC27" s="21" t="s">
        <v>881</v>
      </c>
      <c r="AD27" s="35" t="s">
        <v>2293</v>
      </c>
      <c r="AE27" s="64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</row>
    <row r="28" spans="1:74" ht="12" customHeight="1" x14ac:dyDescent="0.25">
      <c r="A28" s="27"/>
      <c r="B28" s="43" t="s">
        <v>208</v>
      </c>
      <c r="C28" s="87" t="s">
        <v>1276</v>
      </c>
      <c r="D28" s="88" t="s">
        <v>1277</v>
      </c>
      <c r="E28" s="88" t="s">
        <v>248</v>
      </c>
      <c r="F28" s="89">
        <v>39349</v>
      </c>
      <c r="G28" s="29">
        <v>509</v>
      </c>
      <c r="H28" s="14" t="s">
        <v>33</v>
      </c>
      <c r="I28" s="90" t="s">
        <v>769</v>
      </c>
      <c r="J28" s="88" t="s">
        <v>770</v>
      </c>
      <c r="K28" s="44" t="s">
        <v>34</v>
      </c>
      <c r="L28" s="36" t="s">
        <v>93</v>
      </c>
      <c r="M28" s="106" t="s">
        <v>2140</v>
      </c>
      <c r="N28" s="32"/>
      <c r="O28" s="30"/>
      <c r="P28" s="33"/>
      <c r="Q28" s="34">
        <f>MOD(AF28+AQ28+BB28+BM28+ROUND((AG28+AR28+BC28+BN28-R28)/100,),100)</f>
        <v>0</v>
      </c>
      <c r="R28" s="34">
        <f>MOD(AG28+AR28+BC28+BN28+ROUND((AH28+AS28+BD28+BO28-S28)/100,),100)</f>
        <v>0</v>
      </c>
      <c r="S28" s="34">
        <f>MOD(AH28+AS28+BD28+BO28+ROUND((AI28+AT28+BE28+BP28-T28)/100,),100)</f>
        <v>0</v>
      </c>
      <c r="T28" s="34">
        <f>MOD(AI28+AT28+BE28+BP28+ROUND((AJ28+AU28+BF28+BQ28-U28)/100,),100)</f>
        <v>0</v>
      </c>
      <c r="U28" s="34">
        <f>MOD(AJ28+AU28+BF28+BQ28+ROUND((AK28+AV28+BG28+BR28-V28)/100,),100)</f>
        <v>1</v>
      </c>
      <c r="V28" s="34">
        <f>MOD(AK28+AV28+BG28+BR28+ROUND((AL28+AW28+BH28+BS28-W28)/100,),100)</f>
        <v>30</v>
      </c>
      <c r="W28" s="34">
        <f>MOD(AL28+AW28+BH28+BS28+ROUND((AM28+AX28+BI28+BT28-X28)/100,),100)</f>
        <v>0</v>
      </c>
      <c r="X28" s="34">
        <f>MOD(AM28+AX28+BI28+BT28+ROUND((AN28+AY28+BJ28+BU28-Y28)/100,),100)</f>
        <v>0</v>
      </c>
      <c r="Y28" s="34">
        <f>MOD(AN28+AY28+BJ28+BU28+ROUND((AO28+AZ28+BK28+BV28-Z28)/100,),100)</f>
        <v>0</v>
      </c>
      <c r="Z28" s="34"/>
      <c r="AA28" s="71">
        <v>45577</v>
      </c>
      <c r="AB28" s="20" t="s">
        <v>1338</v>
      </c>
      <c r="AC28" s="21" t="s">
        <v>881</v>
      </c>
      <c r="AD28" s="35" t="s">
        <v>2311</v>
      </c>
      <c r="AE28" s="64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3"/>
      <c r="AQ28" s="23"/>
      <c r="AR28" s="23"/>
      <c r="AS28" s="23"/>
      <c r="AT28" s="23"/>
      <c r="AU28" s="23"/>
      <c r="AV28" s="23">
        <v>30</v>
      </c>
      <c r="AW28" s="23"/>
      <c r="AX28" s="23"/>
      <c r="AY28" s="23"/>
      <c r="AZ28" s="23"/>
      <c r="BA28" s="24"/>
      <c r="BB28" s="24"/>
      <c r="BC28" s="24"/>
      <c r="BD28" s="24"/>
      <c r="BE28" s="24"/>
      <c r="BF28" s="24"/>
      <c r="BG28" s="24">
        <v>50</v>
      </c>
      <c r="BH28" s="24"/>
      <c r="BI28" s="24"/>
      <c r="BJ28" s="24"/>
      <c r="BK28" s="24"/>
      <c r="BL28" s="25"/>
      <c r="BM28" s="25"/>
      <c r="BN28" s="25"/>
      <c r="BO28" s="25"/>
      <c r="BP28" s="25"/>
      <c r="BQ28" s="25"/>
      <c r="BR28" s="25">
        <v>50</v>
      </c>
      <c r="BS28" s="25"/>
      <c r="BT28" s="25"/>
      <c r="BU28" s="25"/>
      <c r="BV28" s="25"/>
    </row>
    <row r="29" spans="1:74" ht="12" customHeight="1" x14ac:dyDescent="0.25">
      <c r="A29" s="27"/>
      <c r="B29" s="43" t="s">
        <v>208</v>
      </c>
      <c r="C29" s="92" t="s">
        <v>1049</v>
      </c>
      <c r="D29" s="93" t="s">
        <v>1050</v>
      </c>
      <c r="E29" s="94" t="s">
        <v>117</v>
      </c>
      <c r="F29" s="91">
        <v>40057</v>
      </c>
      <c r="G29" s="14">
        <v>508</v>
      </c>
      <c r="H29" s="29" t="s">
        <v>37</v>
      </c>
      <c r="I29" s="95" t="s">
        <v>769</v>
      </c>
      <c r="J29" s="94" t="s">
        <v>770</v>
      </c>
      <c r="K29" s="44" t="s">
        <v>34</v>
      </c>
      <c r="L29" s="36" t="s">
        <v>93</v>
      </c>
      <c r="M29" s="106" t="s">
        <v>2154</v>
      </c>
      <c r="N29" s="65"/>
      <c r="O29" s="30"/>
      <c r="P29" s="33"/>
      <c r="Q29" s="34">
        <f>MOD(AF29+AQ29+BB29+BM29+ROUND((AG29+AR29+BC29+BN29-R29)/100,),100)</f>
        <v>0</v>
      </c>
      <c r="R29" s="34">
        <f>MOD(AG29+AR29+BC29+BN29+ROUND((AH29+AS29+BD29+BO29-S29)/100,),100)</f>
        <v>0</v>
      </c>
      <c r="S29" s="34">
        <f>MOD(AH29+AS29+BD29+BO29+ROUND((AI29+AT29+BE29+BP29-T29)/100,),100)</f>
        <v>0</v>
      </c>
      <c r="T29" s="34">
        <f>MOD(AI29+AT29+BE29+BP29+ROUND((AJ29+AU29+BF29+BQ29-U29)/100,),100)</f>
        <v>0</v>
      </c>
      <c r="U29" s="34">
        <f>MOD(AJ29+AU29+BF29+BQ29+ROUND((AK29+AV29+BG29+BR29-V29)/100,),100)</f>
        <v>0</v>
      </c>
      <c r="V29" s="34">
        <f>MOD(AK29+AV29+BG29+BR29+ROUND((AL29+AW29+BH29+BS29-W29)/100,),100)</f>
        <v>1</v>
      </c>
      <c r="W29" s="34">
        <f>MOD(AL29+AW29+BH29+BS29+ROUND((AM29+AX29+BI29+BT29-X29)/100,),100)</f>
        <v>50</v>
      </c>
      <c r="X29" s="34">
        <f>MOD(AM29+AX29+BI29+BT29+ROUND((AN29+AY29+BJ29+BU29-Y29)/100,),100)</f>
        <v>0</v>
      </c>
      <c r="Y29" s="34">
        <f>MOD(AN29+AY29+BJ29+BU29+ROUND((AO29+AZ29+BK29+BV29-Z29)/100,),100)</f>
        <v>0</v>
      </c>
      <c r="Z29" s="34"/>
      <c r="AA29" s="71">
        <v>45577</v>
      </c>
      <c r="AB29" s="20" t="s">
        <v>1338</v>
      </c>
      <c r="AC29" s="21" t="s">
        <v>881</v>
      </c>
      <c r="AD29" s="35" t="s">
        <v>2311</v>
      </c>
      <c r="AE29" s="64"/>
      <c r="AF29" s="22"/>
      <c r="AG29" s="22"/>
      <c r="AH29" s="22"/>
      <c r="AI29" s="22"/>
      <c r="AJ29" s="22"/>
      <c r="AK29" s="22"/>
      <c r="AL29" s="22">
        <v>30</v>
      </c>
      <c r="AM29" s="22"/>
      <c r="AN29" s="22"/>
      <c r="AO29" s="22"/>
      <c r="AP29" s="23"/>
      <c r="AQ29" s="23"/>
      <c r="AR29" s="23"/>
      <c r="AS29" s="23"/>
      <c r="AT29" s="23"/>
      <c r="AU29" s="23"/>
      <c r="AV29" s="23"/>
      <c r="AW29" s="23">
        <v>30</v>
      </c>
      <c r="AX29" s="23"/>
      <c r="AY29" s="23"/>
      <c r="AZ29" s="23"/>
      <c r="BA29" s="24"/>
      <c r="BB29" s="24"/>
      <c r="BC29" s="24"/>
      <c r="BD29" s="24"/>
      <c r="BE29" s="24"/>
      <c r="BF29" s="24"/>
      <c r="BG29" s="24"/>
      <c r="BH29" s="24">
        <v>15</v>
      </c>
      <c r="BI29" s="24"/>
      <c r="BJ29" s="24"/>
      <c r="BK29" s="24"/>
      <c r="BL29" s="25"/>
      <c r="BM29" s="25"/>
      <c r="BN29" s="25"/>
      <c r="BO29" s="25"/>
      <c r="BP29" s="25"/>
      <c r="BQ29" s="25"/>
      <c r="BR29" s="25"/>
      <c r="BS29" s="25">
        <v>75</v>
      </c>
      <c r="BT29" s="25"/>
      <c r="BU29" s="25"/>
      <c r="BV29" s="25"/>
    </row>
    <row r="30" spans="1:74" ht="12" customHeight="1" x14ac:dyDescent="0.25">
      <c r="A30" s="27"/>
      <c r="B30" s="43" t="s">
        <v>208</v>
      </c>
      <c r="C30" s="87" t="s">
        <v>1800</v>
      </c>
      <c r="D30" s="88" t="s">
        <v>1801</v>
      </c>
      <c r="E30" s="88" t="s">
        <v>1802</v>
      </c>
      <c r="F30" s="89">
        <v>39976</v>
      </c>
      <c r="G30" s="189">
        <v>500</v>
      </c>
      <c r="H30" s="14" t="s">
        <v>37</v>
      </c>
      <c r="I30" s="90" t="s">
        <v>769</v>
      </c>
      <c r="J30" s="88" t="s">
        <v>770</v>
      </c>
      <c r="K30" s="44" t="s">
        <v>34</v>
      </c>
      <c r="L30" s="36" t="s">
        <v>93</v>
      </c>
      <c r="M30" s="106" t="s">
        <v>2160</v>
      </c>
      <c r="N30" s="32"/>
      <c r="O30" s="41"/>
      <c r="P30" s="33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71">
        <v>45577</v>
      </c>
      <c r="AB30" s="20" t="s">
        <v>1338</v>
      </c>
      <c r="AC30" s="21" t="s">
        <v>881</v>
      </c>
      <c r="AD30" s="35" t="s">
        <v>2311</v>
      </c>
      <c r="AE30" s="64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</row>
    <row r="31" spans="1:74" ht="12" customHeight="1" x14ac:dyDescent="0.25">
      <c r="A31" s="27"/>
      <c r="B31" s="43" t="s">
        <v>208</v>
      </c>
      <c r="C31" s="92" t="s">
        <v>1831</v>
      </c>
      <c r="D31" s="93" t="s">
        <v>1832</v>
      </c>
      <c r="E31" s="94" t="s">
        <v>188</v>
      </c>
      <c r="F31" s="91">
        <v>39927</v>
      </c>
      <c r="G31" s="191">
        <v>500</v>
      </c>
      <c r="H31" s="29" t="s">
        <v>37</v>
      </c>
      <c r="I31" s="95" t="s">
        <v>769</v>
      </c>
      <c r="J31" s="94" t="s">
        <v>770</v>
      </c>
      <c r="K31" s="44" t="s">
        <v>34</v>
      </c>
      <c r="L31" s="36" t="s">
        <v>93</v>
      </c>
      <c r="M31" s="106" t="s">
        <v>2161</v>
      </c>
      <c r="N31" s="65"/>
      <c r="O31" s="41"/>
      <c r="P31" s="33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71">
        <v>45577</v>
      </c>
      <c r="AB31" s="20" t="s">
        <v>1338</v>
      </c>
      <c r="AC31" s="21" t="s">
        <v>881</v>
      </c>
      <c r="AD31" s="35" t="s">
        <v>2311</v>
      </c>
      <c r="AE31" s="64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</row>
    <row r="32" spans="1:74" ht="12" customHeight="1" x14ac:dyDescent="0.25">
      <c r="A32" s="27"/>
      <c r="B32" s="43" t="s">
        <v>331</v>
      </c>
      <c r="C32" s="35" t="s">
        <v>1113</v>
      </c>
      <c r="D32" s="101" t="s">
        <v>1114</v>
      </c>
      <c r="E32" s="101" t="s">
        <v>821</v>
      </c>
      <c r="F32" s="102">
        <v>41092</v>
      </c>
      <c r="G32" s="21">
        <v>599</v>
      </c>
      <c r="H32" s="29" t="s">
        <v>59</v>
      </c>
      <c r="I32" s="100" t="s">
        <v>769</v>
      </c>
      <c r="J32" s="101" t="s">
        <v>770</v>
      </c>
      <c r="K32" s="44" t="s">
        <v>34</v>
      </c>
      <c r="L32" s="36" t="s">
        <v>40</v>
      </c>
      <c r="M32" s="106" t="s">
        <v>1321</v>
      </c>
      <c r="N32" s="32"/>
      <c r="O32" s="49"/>
      <c r="P32" s="33"/>
      <c r="Q32" s="34">
        <f>MOD(AF32+AQ32+BB32+BM32+ROUND((AG32+AR32+BC32+BN32-R32)/100,),100)</f>
        <v>0</v>
      </c>
      <c r="R32" s="34">
        <f>MOD(AG32+AR32+BC32+BN32+ROUND((AH32+AS32+BD32+BO32-S32)/100,),100)</f>
        <v>0</v>
      </c>
      <c r="S32" s="34">
        <f>MOD(AH32+AS32+BD32+BO32+ROUND((AI32+AT32+BE32+BP32-T32)/100,),100)</f>
        <v>0</v>
      </c>
      <c r="T32" s="34">
        <f>MOD(AI32+AT32+BE32+BP32+ROUND((AJ32+AU32+BF32+BQ32-U32)/100,),100)</f>
        <v>0</v>
      </c>
      <c r="U32" s="34">
        <f>MOD(AJ32+AU32+BF32+BQ32+ROUND((AK32+AV32+BG32+BR32-V32)/100,),100)</f>
        <v>0</v>
      </c>
      <c r="V32" s="34">
        <f>MOD(AK32+AV32+BG32+BR32+ROUND((AL32+AW32+BH32+BS32-W32)/100,),100)</f>
        <v>20</v>
      </c>
      <c r="W32" s="34">
        <f>MOD(AL32+AW32+BH32+BS32+ROUND((AM32+AX32+BI32+BT32-X32)/100,),100)</f>
        <v>0</v>
      </c>
      <c r="X32" s="34">
        <f>MOD(AM32+AX32+BI32+BT32+ROUND((AN32+AY32+BJ32+BU32-Y32)/100,),100)</f>
        <v>0</v>
      </c>
      <c r="Y32" s="34">
        <f>MOD(AN32+AY32+BJ32+BU32+ROUND((AO32+AZ32+BK32+BV32-Z32)/100,),100)</f>
        <v>0</v>
      </c>
      <c r="Z32" s="34"/>
      <c r="AA32" s="71">
        <v>45577</v>
      </c>
      <c r="AB32" s="20" t="s">
        <v>1338</v>
      </c>
      <c r="AC32" s="21" t="s">
        <v>881</v>
      </c>
      <c r="AD32" s="35" t="s">
        <v>2111</v>
      </c>
      <c r="AE32" s="64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3"/>
      <c r="AQ32" s="23"/>
      <c r="AR32" s="23"/>
      <c r="AS32" s="23"/>
      <c r="AT32" s="23"/>
      <c r="AU32" s="23"/>
      <c r="AV32" s="23"/>
      <c r="AW32" s="23">
        <v>100</v>
      </c>
      <c r="AX32" s="23"/>
      <c r="AY32" s="23"/>
      <c r="AZ32" s="23"/>
      <c r="BA32" s="24"/>
      <c r="BB32" s="24"/>
      <c r="BC32" s="24"/>
      <c r="BD32" s="24"/>
      <c r="BE32" s="24"/>
      <c r="BF32" s="24"/>
      <c r="BG32" s="24">
        <v>13</v>
      </c>
      <c r="BH32" s="24"/>
      <c r="BI32" s="24"/>
      <c r="BJ32" s="24"/>
      <c r="BK32" s="24"/>
      <c r="BL32" s="25"/>
      <c r="BM32" s="25"/>
      <c r="BN32" s="25"/>
      <c r="BO32" s="25"/>
      <c r="BP32" s="25"/>
      <c r="BQ32" s="25"/>
      <c r="BR32" s="25">
        <v>6</v>
      </c>
      <c r="BS32" s="25"/>
      <c r="BT32" s="25"/>
      <c r="BU32" s="25"/>
      <c r="BV32" s="25"/>
    </row>
    <row r="33" spans="1:74" ht="12" customHeight="1" x14ac:dyDescent="0.25">
      <c r="A33" s="27"/>
      <c r="B33" s="43" t="s">
        <v>331</v>
      </c>
      <c r="C33" s="96" t="s">
        <v>1675</v>
      </c>
      <c r="D33" s="97" t="s">
        <v>223</v>
      </c>
      <c r="E33" s="98" t="s">
        <v>1676</v>
      </c>
      <c r="F33" s="99">
        <v>41058</v>
      </c>
      <c r="G33" s="190">
        <v>514</v>
      </c>
      <c r="H33" s="29" t="s">
        <v>59</v>
      </c>
      <c r="I33" s="95" t="s">
        <v>769</v>
      </c>
      <c r="J33" s="98" t="s">
        <v>770</v>
      </c>
      <c r="K33" s="45" t="s">
        <v>34</v>
      </c>
      <c r="L33" s="36" t="s">
        <v>93</v>
      </c>
      <c r="M33" s="106" t="s">
        <v>2137</v>
      </c>
      <c r="N33" s="32"/>
      <c r="O33" s="37"/>
      <c r="P33" s="33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71">
        <v>45577</v>
      </c>
      <c r="AB33" s="20" t="s">
        <v>1338</v>
      </c>
      <c r="AC33" s="21" t="s">
        <v>881</v>
      </c>
      <c r="AD33" s="35" t="s">
        <v>2314</v>
      </c>
      <c r="AE33" s="64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</row>
    <row r="34" spans="1:74" ht="12" customHeight="1" x14ac:dyDescent="0.25">
      <c r="A34" s="27"/>
      <c r="B34" s="43" t="s">
        <v>331</v>
      </c>
      <c r="C34" s="87" t="s">
        <v>1583</v>
      </c>
      <c r="D34" s="88" t="s">
        <v>123</v>
      </c>
      <c r="E34" s="88" t="s">
        <v>1019</v>
      </c>
      <c r="F34" s="89">
        <v>41438</v>
      </c>
      <c r="G34" s="189">
        <v>500</v>
      </c>
      <c r="H34" s="29" t="s">
        <v>56</v>
      </c>
      <c r="I34" s="90" t="s">
        <v>769</v>
      </c>
      <c r="J34" s="88" t="s">
        <v>770</v>
      </c>
      <c r="K34" s="21" t="s">
        <v>34</v>
      </c>
      <c r="L34" s="36" t="s">
        <v>93</v>
      </c>
      <c r="M34" s="106" t="s">
        <v>2146</v>
      </c>
      <c r="N34" s="32"/>
      <c r="O34" s="31"/>
      <c r="P34" s="33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71">
        <v>45577</v>
      </c>
      <c r="AB34" s="20" t="s">
        <v>1338</v>
      </c>
      <c r="AC34" s="21" t="s">
        <v>881</v>
      </c>
      <c r="AD34" s="35" t="s">
        <v>2314</v>
      </c>
      <c r="AE34" s="64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</row>
    <row r="35" spans="1:74" ht="12" customHeight="1" x14ac:dyDescent="0.25">
      <c r="A35" s="27"/>
      <c r="B35" s="43" t="s">
        <v>331</v>
      </c>
      <c r="C35" s="96" t="s">
        <v>1612</v>
      </c>
      <c r="D35" s="97" t="s">
        <v>1613</v>
      </c>
      <c r="E35" s="98" t="s">
        <v>1133</v>
      </c>
      <c r="F35" s="99">
        <v>41296</v>
      </c>
      <c r="G35" s="190">
        <v>500</v>
      </c>
      <c r="H35" s="29" t="s">
        <v>56</v>
      </c>
      <c r="I35" s="90" t="s">
        <v>769</v>
      </c>
      <c r="J35" s="98" t="s">
        <v>770</v>
      </c>
      <c r="K35" s="45" t="s">
        <v>34</v>
      </c>
      <c r="L35" s="36" t="s">
        <v>93</v>
      </c>
      <c r="M35" s="106" t="s">
        <v>2151</v>
      </c>
      <c r="N35" s="32"/>
      <c r="O35" s="21"/>
      <c r="P35" s="51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71">
        <v>45577</v>
      </c>
      <c r="AB35" s="20" t="s">
        <v>1338</v>
      </c>
      <c r="AC35" s="21" t="s">
        <v>881</v>
      </c>
      <c r="AD35" s="35" t="s">
        <v>2314</v>
      </c>
      <c r="AE35" s="64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</row>
    <row r="36" spans="1:74" ht="12" customHeight="1" x14ac:dyDescent="0.25">
      <c r="A36" s="27"/>
      <c r="B36" s="43" t="s">
        <v>331</v>
      </c>
      <c r="C36" s="87" t="s">
        <v>1637</v>
      </c>
      <c r="D36" s="88" t="s">
        <v>1638</v>
      </c>
      <c r="E36" s="88" t="s">
        <v>311</v>
      </c>
      <c r="F36" s="89">
        <v>41073</v>
      </c>
      <c r="G36" s="189">
        <v>500</v>
      </c>
      <c r="H36" s="29" t="s">
        <v>59</v>
      </c>
      <c r="I36" s="90" t="s">
        <v>769</v>
      </c>
      <c r="J36" s="88" t="s">
        <v>770</v>
      </c>
      <c r="K36" s="21" t="s">
        <v>34</v>
      </c>
      <c r="L36" s="36" t="s">
        <v>93</v>
      </c>
      <c r="M36" s="106" t="s">
        <v>2156</v>
      </c>
      <c r="N36" s="32"/>
      <c r="O36" s="31"/>
      <c r="P36" s="33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71">
        <v>45577</v>
      </c>
      <c r="AB36" s="20" t="s">
        <v>1338</v>
      </c>
      <c r="AC36" s="21" t="s">
        <v>881</v>
      </c>
      <c r="AD36" s="35" t="s">
        <v>2314</v>
      </c>
      <c r="AE36" s="64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</row>
    <row r="37" spans="1:74" ht="12" customHeight="1" x14ac:dyDescent="0.25">
      <c r="A37" s="27"/>
      <c r="B37" s="43" t="s">
        <v>331</v>
      </c>
      <c r="C37" s="87" t="s">
        <v>1652</v>
      </c>
      <c r="D37" s="88" t="s">
        <v>1653</v>
      </c>
      <c r="E37" s="88" t="s">
        <v>330</v>
      </c>
      <c r="F37" s="89">
        <v>41018</v>
      </c>
      <c r="G37" s="189">
        <v>500</v>
      </c>
      <c r="H37" s="29" t="s">
        <v>59</v>
      </c>
      <c r="I37" s="90" t="s">
        <v>769</v>
      </c>
      <c r="J37" s="88" t="s">
        <v>770</v>
      </c>
      <c r="K37" s="44" t="s">
        <v>34</v>
      </c>
      <c r="L37" s="36" t="s">
        <v>93</v>
      </c>
      <c r="M37" s="106" t="s">
        <v>2159</v>
      </c>
      <c r="N37" s="32"/>
      <c r="O37" s="31"/>
      <c r="P37" s="33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71">
        <v>45577</v>
      </c>
      <c r="AB37" s="20" t="s">
        <v>1338</v>
      </c>
      <c r="AC37" s="21" t="s">
        <v>881</v>
      </c>
      <c r="AD37" s="35" t="s">
        <v>2314</v>
      </c>
      <c r="AE37" s="64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</row>
    <row r="38" spans="1:74" ht="12" customHeight="1" x14ac:dyDescent="0.25">
      <c r="A38" s="27"/>
      <c r="B38" s="43" t="s">
        <v>413</v>
      </c>
      <c r="C38" s="87" t="s">
        <v>1444</v>
      </c>
      <c r="D38" s="88" t="s">
        <v>1445</v>
      </c>
      <c r="E38" s="88" t="s">
        <v>180</v>
      </c>
      <c r="F38" s="89">
        <v>41980</v>
      </c>
      <c r="G38" s="189">
        <v>528</v>
      </c>
      <c r="H38" s="29" t="s">
        <v>416</v>
      </c>
      <c r="I38" s="90" t="s">
        <v>769</v>
      </c>
      <c r="J38" s="88" t="s">
        <v>770</v>
      </c>
      <c r="K38" s="21" t="s">
        <v>34</v>
      </c>
      <c r="L38" s="36" t="s">
        <v>40</v>
      </c>
      <c r="M38" s="106" t="s">
        <v>1333</v>
      </c>
      <c r="N38" s="32"/>
      <c r="O38" s="31"/>
      <c r="P38" s="33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71">
        <v>45577</v>
      </c>
      <c r="AB38" s="20" t="s">
        <v>1338</v>
      </c>
      <c r="AC38" s="21" t="s">
        <v>881</v>
      </c>
      <c r="AD38" s="35" t="s">
        <v>2310</v>
      </c>
      <c r="AE38" s="64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</row>
    <row r="39" spans="1:74" ht="12" customHeight="1" x14ac:dyDescent="0.25">
      <c r="A39" s="27"/>
      <c r="B39" s="43" t="s">
        <v>413</v>
      </c>
      <c r="C39" s="87" t="s">
        <v>1538</v>
      </c>
      <c r="D39" s="88" t="s">
        <v>1539</v>
      </c>
      <c r="E39" s="88" t="s">
        <v>1540</v>
      </c>
      <c r="F39" s="89">
        <v>41769</v>
      </c>
      <c r="G39" s="189">
        <v>500</v>
      </c>
      <c r="H39" s="29" t="s">
        <v>416</v>
      </c>
      <c r="I39" s="90" t="s">
        <v>769</v>
      </c>
      <c r="J39" s="88" t="s">
        <v>770</v>
      </c>
      <c r="K39" s="21" t="s">
        <v>34</v>
      </c>
      <c r="L39" s="36" t="s">
        <v>94</v>
      </c>
      <c r="M39" s="106" t="s">
        <v>1371</v>
      </c>
      <c r="N39" s="32"/>
      <c r="O39" s="31"/>
      <c r="P39" s="33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71">
        <v>45577</v>
      </c>
      <c r="AB39" s="20" t="s">
        <v>1338</v>
      </c>
      <c r="AC39" s="21" t="s">
        <v>881</v>
      </c>
      <c r="AD39" s="35" t="s">
        <v>2310</v>
      </c>
      <c r="AE39" s="64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</row>
    <row r="40" spans="1:74" ht="12" customHeight="1" x14ac:dyDescent="0.25">
      <c r="A40" s="27"/>
      <c r="B40" s="43" t="s">
        <v>413</v>
      </c>
      <c r="C40" s="87" t="s">
        <v>1496</v>
      </c>
      <c r="D40" s="88" t="s">
        <v>1497</v>
      </c>
      <c r="E40" s="88" t="s">
        <v>257</v>
      </c>
      <c r="F40" s="89">
        <v>41646</v>
      </c>
      <c r="G40" s="189">
        <v>500</v>
      </c>
      <c r="H40" s="29" t="s">
        <v>416</v>
      </c>
      <c r="I40" s="90" t="s">
        <v>769</v>
      </c>
      <c r="J40" s="88" t="s">
        <v>770</v>
      </c>
      <c r="K40" s="21" t="s">
        <v>34</v>
      </c>
      <c r="L40" s="36" t="s">
        <v>94</v>
      </c>
      <c r="M40" s="106" t="s">
        <v>1552</v>
      </c>
      <c r="N40" s="32"/>
      <c r="O40" s="31"/>
      <c r="P40" s="33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71">
        <v>45577</v>
      </c>
      <c r="AB40" s="20" t="s">
        <v>1338</v>
      </c>
      <c r="AC40" s="21" t="s">
        <v>881</v>
      </c>
      <c r="AD40" s="35" t="s">
        <v>2310</v>
      </c>
      <c r="AE40" s="64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</row>
    <row r="41" spans="1:74" ht="12" customHeight="1" x14ac:dyDescent="0.25">
      <c r="A41" s="27">
        <f>A40+1</f>
        <v>1</v>
      </c>
      <c r="B41" s="43" t="s">
        <v>208</v>
      </c>
      <c r="C41" s="35" t="s">
        <v>569</v>
      </c>
      <c r="D41" s="101" t="s">
        <v>288</v>
      </c>
      <c r="E41" s="101" t="s">
        <v>289</v>
      </c>
      <c r="F41" s="102">
        <v>39360</v>
      </c>
      <c r="G41" s="21">
        <v>1148</v>
      </c>
      <c r="H41" s="14" t="s">
        <v>33</v>
      </c>
      <c r="I41" s="100" t="s">
        <v>771</v>
      </c>
      <c r="J41" s="101" t="s">
        <v>244</v>
      </c>
      <c r="K41" s="44" t="s">
        <v>34</v>
      </c>
      <c r="L41" s="36" t="s">
        <v>40</v>
      </c>
      <c r="M41" s="107" t="s">
        <v>1320</v>
      </c>
      <c r="N41" s="32"/>
      <c r="O41" s="41"/>
      <c r="P41" s="33"/>
      <c r="Q41" s="34">
        <f>MOD(AF41+AQ41+BB41+BM41+ROUND((AG41+AR41+BC41+BN41-R41)/100,),100)</f>
        <v>0</v>
      </c>
      <c r="R41" s="34">
        <f>MOD(AG41+AR41+BC41+BN41+ROUND((AH41+AS41+BD41+BO41-S41)/100,),100)</f>
        <v>0</v>
      </c>
      <c r="S41" s="34">
        <f>MOD(AH41+AS41+BD41+BO41+ROUND((AI41+AT41+BE41+BP41-T41)/100,),100)</f>
        <v>0</v>
      </c>
      <c r="T41" s="34">
        <f>MOD(AI41+AT41+BE41+BP41+ROUND((AJ41+AU41+BF41+BQ41-U41)/100,),100)</f>
        <v>67</v>
      </c>
      <c r="U41" s="34">
        <f>MOD(AJ41+AU41+BF41+BQ41+ROUND((AK41+AV41+BG41+BR41-V41)/100,),100)</f>
        <v>0</v>
      </c>
      <c r="V41" s="34">
        <f>MOD(AK41+AV41+BG41+BR41+ROUND((AL41+AW41+BH41+BS41-W41)/100,),100)</f>
        <v>0</v>
      </c>
      <c r="W41" s="34">
        <f>MOD(AL41+AW41+BH41+BS41+ROUND((AM41+AX41+BI41+BT41-X41)/100,),100)</f>
        <v>0</v>
      </c>
      <c r="X41" s="34">
        <f>MOD(AM41+AX41+BI41+BT41+ROUND((AN41+AY41+BJ41+BU41-Y41)/100,),100)</f>
        <v>0</v>
      </c>
      <c r="Y41" s="34">
        <f>MOD(AN41+AY41+BJ41+BU41+ROUND((AO41+AZ41+BK41+BV41-Z41)/100,),100)</f>
        <v>0</v>
      </c>
      <c r="Z41" s="34"/>
      <c r="AA41" s="71">
        <v>45577</v>
      </c>
      <c r="AB41" s="20" t="s">
        <v>1338</v>
      </c>
      <c r="AC41" s="21" t="s">
        <v>881</v>
      </c>
      <c r="AD41" s="35" t="s">
        <v>2204</v>
      </c>
      <c r="AE41" s="64"/>
      <c r="AF41" s="22"/>
      <c r="AG41" s="22"/>
      <c r="AH41" s="22"/>
      <c r="AI41" s="22">
        <v>22</v>
      </c>
      <c r="AJ41" s="22"/>
      <c r="AK41" s="22"/>
      <c r="AL41" s="22"/>
      <c r="AM41" s="22"/>
      <c r="AN41" s="22"/>
      <c r="AO41" s="22"/>
      <c r="AP41" s="23"/>
      <c r="AQ41" s="23"/>
      <c r="AR41" s="23"/>
      <c r="AS41" s="23"/>
      <c r="AT41" s="23">
        <v>13</v>
      </c>
      <c r="AU41" s="23"/>
      <c r="AV41" s="23"/>
      <c r="AW41" s="23"/>
      <c r="AX41" s="23"/>
      <c r="AY41" s="23"/>
      <c r="AZ41" s="23"/>
      <c r="BA41" s="24"/>
      <c r="BB41" s="24"/>
      <c r="BC41" s="24"/>
      <c r="BD41" s="24"/>
      <c r="BE41" s="24">
        <v>15</v>
      </c>
      <c r="BF41" s="24"/>
      <c r="BG41" s="24"/>
      <c r="BH41" s="24"/>
      <c r="BI41" s="24"/>
      <c r="BJ41" s="24"/>
      <c r="BK41" s="24"/>
      <c r="BL41" s="25"/>
      <c r="BM41" s="25"/>
      <c r="BN41" s="25"/>
      <c r="BO41" s="25"/>
      <c r="BP41" s="25">
        <v>17</v>
      </c>
      <c r="BQ41" s="25"/>
      <c r="BR41" s="25"/>
      <c r="BS41" s="25"/>
      <c r="BT41" s="25"/>
      <c r="BU41" s="25"/>
      <c r="BV41" s="25"/>
    </row>
    <row r="42" spans="1:74" ht="12" customHeight="1" x14ac:dyDescent="0.25">
      <c r="A42" s="27" t="e">
        <f>#REF!+1</f>
        <v>#REF!</v>
      </c>
      <c r="B42" s="43" t="s">
        <v>208</v>
      </c>
      <c r="C42" s="35" t="s">
        <v>564</v>
      </c>
      <c r="D42" s="101" t="s">
        <v>299</v>
      </c>
      <c r="E42" s="101" t="s">
        <v>300</v>
      </c>
      <c r="F42" s="102">
        <v>39112</v>
      </c>
      <c r="G42" s="21">
        <v>1103</v>
      </c>
      <c r="H42" s="14" t="s">
        <v>33</v>
      </c>
      <c r="I42" s="100" t="s">
        <v>771</v>
      </c>
      <c r="J42" s="101" t="s">
        <v>244</v>
      </c>
      <c r="K42" s="44" t="s">
        <v>34</v>
      </c>
      <c r="L42" s="36" t="s">
        <v>40</v>
      </c>
      <c r="M42" s="107" t="s">
        <v>1325</v>
      </c>
      <c r="N42" s="32"/>
      <c r="O42" s="21"/>
      <c r="P42" s="33"/>
      <c r="Q42" s="34">
        <f>MOD(AF42+AQ42+BB42+BM42+ROUND((AG42+AR42+BC42+BN42-R42)/100,),100)</f>
        <v>0</v>
      </c>
      <c r="R42" s="34">
        <f>MOD(AG42+AR42+BC42+BN42+ROUND((AH42+AS42+BD42+BO42-S42)/100,),100)</f>
        <v>0</v>
      </c>
      <c r="S42" s="34">
        <f>MOD(AH42+AS42+BD42+BO42+ROUND((AI42+AT42+BE42+BP42-T42)/100,),100)</f>
        <v>0</v>
      </c>
      <c r="T42" s="34">
        <f>MOD(AI42+AT42+BE42+BP42+ROUND((AJ42+AU42+BF42+BQ42-U42)/100,),100)</f>
        <v>51</v>
      </c>
      <c r="U42" s="34">
        <f>MOD(AJ42+AU42+BF42+BQ42+ROUND((AK42+AV42+BG42+BR42-V42)/100,),100)</f>
        <v>0</v>
      </c>
      <c r="V42" s="34">
        <f>MOD(AK42+AV42+BG42+BR42+ROUND((AL42+AW42+BH42+BS42-W42)/100,),100)</f>
        <v>0</v>
      </c>
      <c r="W42" s="34">
        <f>MOD(AL42+AW42+BH42+BS42+ROUND((AM42+AX42+BI42+BT42-X42)/100,),100)</f>
        <v>0</v>
      </c>
      <c r="X42" s="34">
        <f>MOD(AM42+AX42+BI42+BT42+ROUND((AN42+AY42+BJ42+BU42-Y42)/100,),100)</f>
        <v>0</v>
      </c>
      <c r="Y42" s="34">
        <f>MOD(AN42+AY42+BJ42+BU42+ROUND((AO42+AZ42+BK42+BV42-Z42)/100,),100)</f>
        <v>0</v>
      </c>
      <c r="Z42" s="34"/>
      <c r="AA42" s="71">
        <v>45577</v>
      </c>
      <c r="AB42" s="20" t="s">
        <v>1338</v>
      </c>
      <c r="AC42" s="21" t="s">
        <v>881</v>
      </c>
      <c r="AD42" s="35" t="s">
        <v>2204</v>
      </c>
      <c r="AE42" s="64"/>
      <c r="AF42" s="22"/>
      <c r="AG42" s="22"/>
      <c r="AH42" s="22"/>
      <c r="AI42" s="22"/>
      <c r="AJ42" s="22">
        <v>100</v>
      </c>
      <c r="AK42" s="22"/>
      <c r="AL42" s="22"/>
      <c r="AM42" s="22"/>
      <c r="AN42" s="22"/>
      <c r="AO42" s="22"/>
      <c r="AP42" s="23"/>
      <c r="AQ42" s="23"/>
      <c r="AR42" s="23"/>
      <c r="AS42" s="23"/>
      <c r="AT42" s="23">
        <v>11</v>
      </c>
      <c r="AU42" s="23"/>
      <c r="AV42" s="23"/>
      <c r="AW42" s="23"/>
      <c r="AX42" s="23"/>
      <c r="AY42" s="23"/>
      <c r="AZ42" s="23"/>
      <c r="BA42" s="24"/>
      <c r="BB42" s="24"/>
      <c r="BC42" s="24"/>
      <c r="BD42" s="24"/>
      <c r="BE42" s="24">
        <v>17</v>
      </c>
      <c r="BF42" s="24"/>
      <c r="BG42" s="24"/>
      <c r="BH42" s="24"/>
      <c r="BI42" s="24"/>
      <c r="BJ42" s="24"/>
      <c r="BK42" s="24"/>
      <c r="BL42" s="25"/>
      <c r="BM42" s="25"/>
      <c r="BN42" s="25"/>
      <c r="BO42" s="25"/>
      <c r="BP42" s="25">
        <v>22</v>
      </c>
      <c r="BQ42" s="25"/>
      <c r="BR42" s="25"/>
      <c r="BS42" s="25"/>
      <c r="BT42" s="25"/>
      <c r="BU42" s="25"/>
      <c r="BV42" s="25"/>
    </row>
    <row r="43" spans="1:74" ht="12" customHeight="1" x14ac:dyDescent="0.25">
      <c r="A43" s="27" t="e">
        <f>+#REF!+1</f>
        <v>#REF!</v>
      </c>
      <c r="B43" s="43" t="s">
        <v>208</v>
      </c>
      <c r="C43" s="92" t="s">
        <v>296</v>
      </c>
      <c r="D43" s="93" t="s">
        <v>297</v>
      </c>
      <c r="E43" s="94" t="s">
        <v>115</v>
      </c>
      <c r="F43" s="91">
        <v>39139</v>
      </c>
      <c r="G43" s="14">
        <v>912</v>
      </c>
      <c r="H43" s="14" t="s">
        <v>33</v>
      </c>
      <c r="I43" s="95" t="s">
        <v>771</v>
      </c>
      <c r="J43" s="94" t="s">
        <v>244</v>
      </c>
      <c r="K43" s="44" t="s">
        <v>34</v>
      </c>
      <c r="L43" s="36" t="s">
        <v>94</v>
      </c>
      <c r="M43" s="106" t="s">
        <v>2112</v>
      </c>
      <c r="N43" s="32"/>
      <c r="O43" s="30"/>
      <c r="P43" s="33"/>
      <c r="Q43" s="34">
        <f>MOD(AF43+AQ43+BB43+BM43+ROUND((AG43+AR43+BC43+BN43-R43)/100,),100)</f>
        <v>0</v>
      </c>
      <c r="R43" s="34">
        <f>MOD(AG43+AR43+BC43+BN43+ROUND((AH43+AS43+BD43+BO43-S43)/100,),100)</f>
        <v>0</v>
      </c>
      <c r="S43" s="34">
        <f>MOD(AH43+AS43+BD43+BO43+ROUND((AI43+AT43+BE43+BP43-T43)/100,),100)</f>
        <v>0</v>
      </c>
      <c r="T43" s="34">
        <f>MOD(AI43+AT43+BE43+BP43+ROUND((AJ43+AU43+BF43+BQ43-U43)/100,),100)</f>
        <v>7</v>
      </c>
      <c r="U43" s="34">
        <f>MOD(AJ43+AU43+BF43+BQ43+ROUND((AK43+AV43+BG43+BR43-V43)/100,),100)</f>
        <v>2</v>
      </c>
      <c r="V43" s="34">
        <f>MOD(AK43+AV43+BG43+BR43+ROUND((AL43+AW43+BH43+BS43-W43)/100,),100)</f>
        <v>0</v>
      </c>
      <c r="W43" s="34">
        <f>MOD(AL43+AW43+BH43+BS43+ROUND((AM43+AX43+BI43+BT43-X43)/100,),100)</f>
        <v>0</v>
      </c>
      <c r="X43" s="34">
        <f>MOD(AM43+AX43+BI43+BT43+ROUND((AN43+AY43+BJ43+BU43-Y43)/100,),100)</f>
        <v>0</v>
      </c>
      <c r="Y43" s="34">
        <f>MOD(AN43+AY43+BJ43+BU43+ROUND((AO43+AZ43+BK43+BV43-Z43)/100,),100)</f>
        <v>0</v>
      </c>
      <c r="Z43" s="34"/>
      <c r="AA43" s="71">
        <v>45577</v>
      </c>
      <c r="AB43" s="20" t="s">
        <v>1338</v>
      </c>
      <c r="AC43" s="21" t="s">
        <v>881</v>
      </c>
      <c r="AD43" s="35" t="s">
        <v>2311</v>
      </c>
      <c r="AE43" s="64"/>
      <c r="AF43" s="22"/>
      <c r="AG43" s="22"/>
      <c r="AH43" s="22"/>
      <c r="AI43" s="22">
        <v>2</v>
      </c>
      <c r="AJ43" s="22"/>
      <c r="AK43" s="22"/>
      <c r="AL43" s="22"/>
      <c r="AM43" s="22"/>
      <c r="AN43" s="22"/>
      <c r="AO43" s="22"/>
      <c r="AP43" s="23"/>
      <c r="AQ43" s="23"/>
      <c r="AR43" s="23"/>
      <c r="AS43" s="23"/>
      <c r="AT43" s="23"/>
      <c r="AU43" s="23">
        <v>80</v>
      </c>
      <c r="AV43" s="23"/>
      <c r="AW43" s="23"/>
      <c r="AX43" s="23"/>
      <c r="AY43" s="23"/>
      <c r="AZ43" s="23"/>
      <c r="BA43" s="24"/>
      <c r="BB43" s="24"/>
      <c r="BC43" s="24"/>
      <c r="BD43" s="24"/>
      <c r="BE43" s="24">
        <v>4</v>
      </c>
      <c r="BF43" s="24"/>
      <c r="BG43" s="24"/>
      <c r="BH43" s="24"/>
      <c r="BI43" s="24"/>
      <c r="BJ43" s="24"/>
      <c r="BK43" s="24"/>
      <c r="BL43" s="25"/>
      <c r="BM43" s="25"/>
      <c r="BN43" s="25"/>
      <c r="BO43" s="25"/>
      <c r="BP43" s="25"/>
      <c r="BQ43" s="25">
        <v>22</v>
      </c>
      <c r="BR43" s="25"/>
      <c r="BS43" s="25"/>
      <c r="BT43" s="25"/>
      <c r="BU43" s="25"/>
      <c r="BV43" s="25"/>
    </row>
    <row r="44" spans="1:74" ht="12" customHeight="1" x14ac:dyDescent="0.25">
      <c r="A44" s="27"/>
      <c r="B44" s="43" t="s">
        <v>276</v>
      </c>
      <c r="C44" s="96" t="s">
        <v>825</v>
      </c>
      <c r="D44" s="97" t="s">
        <v>826</v>
      </c>
      <c r="E44" s="98" t="s">
        <v>187</v>
      </c>
      <c r="F44" s="99">
        <v>40779</v>
      </c>
      <c r="G44" s="15">
        <v>603</v>
      </c>
      <c r="H44" s="29" t="s">
        <v>52</v>
      </c>
      <c r="I44" s="95" t="s">
        <v>771</v>
      </c>
      <c r="J44" s="98" t="s">
        <v>244</v>
      </c>
      <c r="K44" s="45" t="s">
        <v>34</v>
      </c>
      <c r="L44" s="36" t="s">
        <v>94</v>
      </c>
      <c r="M44" s="107" t="s">
        <v>2114</v>
      </c>
      <c r="N44" s="32"/>
      <c r="O44" s="37"/>
      <c r="P44" s="33"/>
      <c r="Q44" s="34">
        <f>MOD(AF44+AQ44+BB44+BM44+ROUND((AG44+AR44+BC44+BN44-R44)/100,),100)</f>
        <v>0</v>
      </c>
      <c r="R44" s="34">
        <f>MOD(AG44+AR44+BC44+BN44+ROUND((AH44+AS44+BD44+BO44-S44)/100,),100)</f>
        <v>0</v>
      </c>
      <c r="S44" s="34">
        <f>MOD(AH44+AS44+BD44+BO44+ROUND((AI44+AT44+BE44+BP44-T44)/100,),100)</f>
        <v>0</v>
      </c>
      <c r="T44" s="34">
        <f>MOD(AI44+AT44+BE44+BP44+ROUND((AJ44+AU44+BF44+BQ44-U44)/100,),100)</f>
        <v>0</v>
      </c>
      <c r="U44" s="34">
        <f>MOD(AJ44+AU44+BF44+BQ44+ROUND((AK44+AV44+BG44+BR44-V44)/100,),100)</f>
        <v>0</v>
      </c>
      <c r="V44" s="34">
        <f>MOD(AK44+AV44+BG44+BR44+ROUND((AL44+AW44+BH44+BS44-W44)/100,),100)</f>
        <v>31</v>
      </c>
      <c r="W44" s="34">
        <f>MOD(AL44+AW44+BH44+BS44+ROUND((AM44+AX44+BI44+BT44-X44)/100,),100)</f>
        <v>0</v>
      </c>
      <c r="X44" s="34">
        <f>MOD(AM44+AX44+BI44+BT44+ROUND((AN44+AY44+BJ44+BU44-Y44)/100,),100)</f>
        <v>0</v>
      </c>
      <c r="Y44" s="34">
        <f>MOD(AN44+AY44+BJ44+BU44+ROUND((AO44+AZ44+BK44+BV44-Z44)/100,),100)</f>
        <v>0</v>
      </c>
      <c r="Z44" s="34"/>
      <c r="AA44" s="71">
        <v>45577</v>
      </c>
      <c r="AB44" s="20" t="s">
        <v>1338</v>
      </c>
      <c r="AC44" s="21" t="s">
        <v>881</v>
      </c>
      <c r="AD44" s="35" t="s">
        <v>2260</v>
      </c>
      <c r="AE44" s="64"/>
      <c r="AF44" s="22"/>
      <c r="AG44" s="22"/>
      <c r="AH44" s="22"/>
      <c r="AI44" s="22"/>
      <c r="AJ44" s="22"/>
      <c r="AK44" s="22">
        <v>17</v>
      </c>
      <c r="AL44" s="22"/>
      <c r="AM44" s="22"/>
      <c r="AN44" s="22"/>
      <c r="AO44" s="22"/>
      <c r="AP44" s="23"/>
      <c r="AQ44" s="23"/>
      <c r="AR44" s="23"/>
      <c r="AS44" s="23"/>
      <c r="AT44" s="23"/>
      <c r="AU44" s="23"/>
      <c r="AV44" s="23">
        <v>11</v>
      </c>
      <c r="AW44" s="23"/>
      <c r="AX44" s="23"/>
      <c r="AY44" s="23"/>
      <c r="AZ44" s="23"/>
      <c r="BA44" s="24"/>
      <c r="BB44" s="24"/>
      <c r="BC44" s="24"/>
      <c r="BD44" s="24"/>
      <c r="BE44" s="24"/>
      <c r="BF44" s="24"/>
      <c r="BG44" s="24">
        <v>2</v>
      </c>
      <c r="BH44" s="24"/>
      <c r="BI44" s="24"/>
      <c r="BJ44" s="24"/>
      <c r="BK44" s="24"/>
      <c r="BL44" s="25"/>
      <c r="BM44" s="25"/>
      <c r="BN44" s="25"/>
      <c r="BO44" s="25"/>
      <c r="BP44" s="25"/>
      <c r="BQ44" s="25"/>
      <c r="BR44" s="25"/>
      <c r="BS44" s="25">
        <v>100</v>
      </c>
      <c r="BT44" s="25"/>
      <c r="BU44" s="25"/>
      <c r="BV44" s="25"/>
    </row>
    <row r="45" spans="1:74" ht="12" customHeight="1" x14ac:dyDescent="0.25">
      <c r="A45" s="27"/>
      <c r="B45" s="43" t="s">
        <v>276</v>
      </c>
      <c r="C45" s="35" t="s">
        <v>684</v>
      </c>
      <c r="D45" s="101" t="s">
        <v>288</v>
      </c>
      <c r="E45" s="101" t="s">
        <v>272</v>
      </c>
      <c r="F45" s="102">
        <v>40303</v>
      </c>
      <c r="G45" s="21">
        <v>515</v>
      </c>
      <c r="H45" s="14" t="s">
        <v>48</v>
      </c>
      <c r="I45" s="100" t="s">
        <v>771</v>
      </c>
      <c r="J45" s="101" t="s">
        <v>244</v>
      </c>
      <c r="K45" s="44" t="s">
        <v>34</v>
      </c>
      <c r="L45" s="36" t="s">
        <v>94</v>
      </c>
      <c r="M45" s="107" t="s">
        <v>2128</v>
      </c>
      <c r="N45" s="65"/>
      <c r="O45" s="41"/>
      <c r="P45" s="39"/>
      <c r="Q45" s="34">
        <f>MOD(AF45+AQ45+BB45+BM45+ROUND((AG45+AR45+BC45+BN45-R45)/100,),100)</f>
        <v>0</v>
      </c>
      <c r="R45" s="34">
        <f>MOD(AG45+AR45+BC45+BN45+ROUND((AH45+AS45+BD45+BO45-S45)/100,),100)</f>
        <v>0</v>
      </c>
      <c r="S45" s="34">
        <f>MOD(AH45+AS45+BD45+BO45+ROUND((AI45+AT45+BE45+BP45-T45)/100,),100)</f>
        <v>0</v>
      </c>
      <c r="T45" s="34">
        <f>MOD(AI45+AT45+BE45+BP45+ROUND((AJ45+AU45+BF45+BQ45-U45)/100,),100)</f>
        <v>0</v>
      </c>
      <c r="U45" s="34">
        <f>MOD(AJ45+AU45+BF45+BQ45+ROUND((AK45+AV45+BG45+BR45-V45)/100,),100)</f>
        <v>0</v>
      </c>
      <c r="V45" s="34">
        <f>MOD(AK45+AV45+BG45+BR45+ROUND((AL45+AW45+BH45+BS45-W45)/100,),100)</f>
        <v>5</v>
      </c>
      <c r="W45" s="34">
        <f>MOD(AL45+AW45+BH45+BS45+ROUND((AM45+AX45+BI45+BT45-X45)/100,),100)</f>
        <v>25</v>
      </c>
      <c r="X45" s="34">
        <f>MOD(AM45+AX45+BI45+BT45+ROUND((AN45+AY45+BJ45+BU45-Y45)/100,),100)</f>
        <v>0</v>
      </c>
      <c r="Y45" s="34">
        <f>MOD(AN45+AY45+BJ45+BU45+ROUND((AO45+AZ45+BK45+BV45-Z45)/100,),100)</f>
        <v>0</v>
      </c>
      <c r="Z45" s="34"/>
      <c r="AA45" s="71">
        <v>45577</v>
      </c>
      <c r="AB45" s="20" t="s">
        <v>1338</v>
      </c>
      <c r="AC45" s="21" t="s">
        <v>881</v>
      </c>
      <c r="AD45" s="35" t="s">
        <v>2260</v>
      </c>
      <c r="AE45" s="64"/>
      <c r="AF45" s="22"/>
      <c r="AG45" s="22"/>
      <c r="AH45" s="22"/>
      <c r="AI45" s="22"/>
      <c r="AJ45" s="22"/>
      <c r="AK45" s="22"/>
      <c r="AL45" s="22">
        <v>100</v>
      </c>
      <c r="AM45" s="22"/>
      <c r="AN45" s="22"/>
      <c r="AO45" s="22"/>
      <c r="AP45" s="23"/>
      <c r="AQ45" s="23"/>
      <c r="AR45" s="23"/>
      <c r="AS45" s="23"/>
      <c r="AT45" s="23"/>
      <c r="AU45" s="23"/>
      <c r="AV45" s="23">
        <v>3</v>
      </c>
      <c r="AW45" s="23"/>
      <c r="AX45" s="23"/>
      <c r="AY45" s="23"/>
      <c r="AZ45" s="23"/>
      <c r="BA45" s="24"/>
      <c r="BB45" s="24"/>
      <c r="BC45" s="24"/>
      <c r="BD45" s="24"/>
      <c r="BE45" s="24"/>
      <c r="BF45" s="24"/>
      <c r="BG45" s="24"/>
      <c r="BH45" s="24">
        <v>50</v>
      </c>
      <c r="BI45" s="24"/>
      <c r="BJ45" s="24"/>
      <c r="BK45" s="24"/>
      <c r="BL45" s="25"/>
      <c r="BM45" s="25"/>
      <c r="BN45" s="25"/>
      <c r="BO45" s="25"/>
      <c r="BP45" s="25"/>
      <c r="BQ45" s="25"/>
      <c r="BR45" s="25"/>
      <c r="BS45" s="25">
        <v>75</v>
      </c>
      <c r="BT45" s="25"/>
      <c r="BU45" s="25"/>
      <c r="BV45" s="25"/>
    </row>
    <row r="46" spans="1:74" ht="12" customHeight="1" x14ac:dyDescent="0.25">
      <c r="A46" s="27"/>
      <c r="B46" s="43" t="s">
        <v>276</v>
      </c>
      <c r="C46" s="87" t="s">
        <v>1762</v>
      </c>
      <c r="D46" s="88" t="s">
        <v>1763</v>
      </c>
      <c r="E46" s="88" t="s">
        <v>251</v>
      </c>
      <c r="F46" s="89">
        <v>40240</v>
      </c>
      <c r="G46" s="189">
        <v>538</v>
      </c>
      <c r="H46" s="29" t="s">
        <v>48</v>
      </c>
      <c r="I46" s="90" t="s">
        <v>771</v>
      </c>
      <c r="J46" s="88" t="s">
        <v>244</v>
      </c>
      <c r="K46" s="21" t="s">
        <v>34</v>
      </c>
      <c r="L46" s="36" t="s">
        <v>93</v>
      </c>
      <c r="M46" s="107" t="s">
        <v>2152</v>
      </c>
      <c r="N46" s="32"/>
      <c r="O46" s="31"/>
      <c r="P46" s="33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71">
        <v>45577</v>
      </c>
      <c r="AB46" s="20" t="s">
        <v>1338</v>
      </c>
      <c r="AC46" s="21" t="s">
        <v>881</v>
      </c>
      <c r="AD46" s="35" t="s">
        <v>2260</v>
      </c>
      <c r="AE46" s="64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</row>
    <row r="47" spans="1:74" ht="12" customHeight="1" x14ac:dyDescent="0.25">
      <c r="A47" s="27"/>
      <c r="B47" s="43" t="s">
        <v>276</v>
      </c>
      <c r="C47" s="92" t="s">
        <v>1705</v>
      </c>
      <c r="D47" s="93" t="s">
        <v>318</v>
      </c>
      <c r="E47" s="94" t="s">
        <v>1706</v>
      </c>
      <c r="F47" s="91">
        <v>40688</v>
      </c>
      <c r="G47" s="191">
        <v>500</v>
      </c>
      <c r="H47" s="14" t="s">
        <v>52</v>
      </c>
      <c r="I47" s="95" t="s">
        <v>771</v>
      </c>
      <c r="J47" s="94" t="s">
        <v>244</v>
      </c>
      <c r="K47" s="44" t="s">
        <v>34</v>
      </c>
      <c r="L47" s="36" t="s">
        <v>93</v>
      </c>
      <c r="M47" s="107" t="s">
        <v>2156</v>
      </c>
      <c r="N47" s="65"/>
      <c r="O47" s="37"/>
      <c r="P47" s="33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71">
        <v>45577</v>
      </c>
      <c r="AB47" s="20" t="s">
        <v>1338</v>
      </c>
      <c r="AC47" s="21" t="s">
        <v>881</v>
      </c>
      <c r="AD47" s="35" t="s">
        <v>2260</v>
      </c>
      <c r="AE47" s="64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</row>
    <row r="48" spans="1:74" ht="12" customHeight="1" x14ac:dyDescent="0.25">
      <c r="A48" s="27"/>
      <c r="B48" s="43" t="s">
        <v>276</v>
      </c>
      <c r="C48" s="92" t="s">
        <v>1703</v>
      </c>
      <c r="D48" s="93" t="s">
        <v>1704</v>
      </c>
      <c r="E48" s="94" t="s">
        <v>286</v>
      </c>
      <c r="F48" s="91">
        <v>40685</v>
      </c>
      <c r="G48" s="191">
        <v>500</v>
      </c>
      <c r="H48" s="14" t="s">
        <v>52</v>
      </c>
      <c r="I48" s="95" t="s">
        <v>771</v>
      </c>
      <c r="J48" s="94" t="s">
        <v>244</v>
      </c>
      <c r="K48" s="44" t="s">
        <v>34</v>
      </c>
      <c r="L48" s="36" t="s">
        <v>93</v>
      </c>
      <c r="M48" s="107" t="s">
        <v>2157</v>
      </c>
      <c r="N48" s="65"/>
      <c r="O48" s="37"/>
      <c r="P48" s="33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71">
        <v>45577</v>
      </c>
      <c r="AB48" s="20" t="s">
        <v>1338</v>
      </c>
      <c r="AC48" s="21" t="s">
        <v>881</v>
      </c>
      <c r="AD48" s="35" t="s">
        <v>2260</v>
      </c>
      <c r="AE48" s="64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</row>
    <row r="49" spans="1:74" ht="12" customHeight="1" x14ac:dyDescent="0.25">
      <c r="A49" s="27"/>
      <c r="B49" s="43" t="s">
        <v>276</v>
      </c>
      <c r="C49" s="35" t="s">
        <v>1757</v>
      </c>
      <c r="D49" s="101" t="s">
        <v>1758</v>
      </c>
      <c r="E49" s="101" t="s">
        <v>73</v>
      </c>
      <c r="F49" s="102">
        <v>40574</v>
      </c>
      <c r="G49" s="188">
        <v>500</v>
      </c>
      <c r="H49" s="29" t="s">
        <v>52</v>
      </c>
      <c r="I49" s="100" t="s">
        <v>771</v>
      </c>
      <c r="J49" s="101" t="s">
        <v>244</v>
      </c>
      <c r="K49" s="44" t="s">
        <v>34</v>
      </c>
      <c r="L49" s="36" t="s">
        <v>93</v>
      </c>
      <c r="M49" s="107" t="s">
        <v>2159</v>
      </c>
      <c r="N49" s="32"/>
      <c r="O49" s="49"/>
      <c r="P49" s="33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71">
        <v>45577</v>
      </c>
      <c r="AB49" s="20" t="s">
        <v>1338</v>
      </c>
      <c r="AC49" s="21" t="s">
        <v>881</v>
      </c>
      <c r="AD49" s="35" t="s">
        <v>2260</v>
      </c>
      <c r="AE49" s="64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</row>
    <row r="50" spans="1:74" ht="12" customHeight="1" x14ac:dyDescent="0.25">
      <c r="A50" s="27"/>
      <c r="B50" s="43" t="s">
        <v>331</v>
      </c>
      <c r="C50" s="87" t="s">
        <v>1647</v>
      </c>
      <c r="D50" s="88" t="s">
        <v>1648</v>
      </c>
      <c r="E50" s="88" t="s">
        <v>210</v>
      </c>
      <c r="F50" s="89">
        <v>41255</v>
      </c>
      <c r="G50" s="189">
        <v>500</v>
      </c>
      <c r="H50" s="29" t="s">
        <v>59</v>
      </c>
      <c r="I50" s="90" t="s">
        <v>771</v>
      </c>
      <c r="J50" s="88" t="s">
        <v>244</v>
      </c>
      <c r="K50" s="44" t="s">
        <v>34</v>
      </c>
      <c r="L50" s="36" t="s">
        <v>93</v>
      </c>
      <c r="M50" s="106" t="s">
        <v>2152</v>
      </c>
      <c r="N50" s="32"/>
      <c r="O50" s="31"/>
      <c r="P50" s="33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71">
        <v>45577</v>
      </c>
      <c r="AB50" s="20" t="s">
        <v>1338</v>
      </c>
      <c r="AC50" s="21" t="s">
        <v>881</v>
      </c>
      <c r="AD50" s="35" t="s">
        <v>2314</v>
      </c>
      <c r="AE50" s="64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</row>
    <row r="51" spans="1:74" ht="12" customHeight="1" x14ac:dyDescent="0.25">
      <c r="A51" s="27"/>
      <c r="B51" s="43" t="s">
        <v>413</v>
      </c>
      <c r="C51" s="87" t="s">
        <v>1177</v>
      </c>
      <c r="D51" s="88" t="s">
        <v>299</v>
      </c>
      <c r="E51" s="88" t="s">
        <v>139</v>
      </c>
      <c r="F51" s="89">
        <v>42225</v>
      </c>
      <c r="G51" s="29">
        <v>548</v>
      </c>
      <c r="H51" s="29" t="s">
        <v>66</v>
      </c>
      <c r="I51" s="90" t="s">
        <v>771</v>
      </c>
      <c r="J51" s="88" t="s">
        <v>244</v>
      </c>
      <c r="K51" s="21" t="s">
        <v>34</v>
      </c>
      <c r="L51" s="36" t="s">
        <v>40</v>
      </c>
      <c r="M51" s="106" t="s">
        <v>1320</v>
      </c>
      <c r="N51" s="32"/>
      <c r="O51" s="31"/>
      <c r="P51" s="33"/>
      <c r="Q51" s="34">
        <f>MOD(AF51+AQ51+BB51+BM51+ROUND((AG51+AR51+BC51+BN51-R51)/100,),100)</f>
        <v>0</v>
      </c>
      <c r="R51" s="34">
        <f>MOD(AG51+AR51+BC51+BN51+ROUND((AH51+AS51+BD51+BO51-S51)/100,),100)</f>
        <v>0</v>
      </c>
      <c r="S51" s="34">
        <f>MOD(AH51+AS51+BD51+BO51+ROUND((AI51+AT51+BE51+BP51-T51)/100,),100)</f>
        <v>0</v>
      </c>
      <c r="T51" s="34">
        <f>MOD(AI51+AT51+BE51+BP51+ROUND((AJ51+AU51+BF51+BQ51-U51)/100,),100)</f>
        <v>0</v>
      </c>
      <c r="U51" s="34">
        <f>MOD(AJ51+AU51+BF51+BQ51+ROUND((AK51+AV51+BG51+BR51-V51)/100,),100)</f>
        <v>0</v>
      </c>
      <c r="V51" s="34">
        <f>MOD(AK51+AV51+BG51+BR51+ROUND((AL51+AW51+BH51+BS51-W51)/100,),100)</f>
        <v>0</v>
      </c>
      <c r="W51" s="34">
        <f>MOD(AL51+AW51+BH51+BS51+ROUND((AM51+AX51+BI51+BT51-X51)/100,),100)</f>
        <v>17</v>
      </c>
      <c r="X51" s="34">
        <f>MOD(AM51+AX51+BI51+BT51+ROUND((AN51+AY51+BJ51+BU51-Y51)/100,),100)</f>
        <v>0</v>
      </c>
      <c r="Y51" s="34">
        <f>MOD(AN51+AY51+BJ51+BU51+ROUND((AO51+AZ51+BK51+BV51-Z51)/100,),100)</f>
        <v>0</v>
      </c>
      <c r="Z51" s="34"/>
      <c r="AA51" s="71">
        <v>45577</v>
      </c>
      <c r="AB51" s="20" t="s">
        <v>1338</v>
      </c>
      <c r="AC51" s="21" t="s">
        <v>881</v>
      </c>
      <c r="AD51" s="35" t="s">
        <v>2310</v>
      </c>
      <c r="AE51" s="64"/>
      <c r="AF51" s="22"/>
      <c r="AG51" s="22"/>
      <c r="AH51" s="22"/>
      <c r="AI51" s="22"/>
      <c r="AJ51" s="22"/>
      <c r="AK51" s="22"/>
      <c r="AL51" s="22">
        <v>8</v>
      </c>
      <c r="AM51" s="22"/>
      <c r="AN51" s="22"/>
      <c r="AO51" s="22"/>
      <c r="AP51" s="23"/>
      <c r="AQ51" s="23"/>
      <c r="AR51" s="23"/>
      <c r="AS51" s="23"/>
      <c r="AT51" s="23"/>
      <c r="AU51" s="23"/>
      <c r="AV51" s="23"/>
      <c r="AW51" s="23">
        <v>4</v>
      </c>
      <c r="AX51" s="23"/>
      <c r="AY51" s="23"/>
      <c r="AZ51" s="23"/>
      <c r="BA51" s="24"/>
      <c r="BB51" s="24"/>
      <c r="BC51" s="24"/>
      <c r="BD51" s="24"/>
      <c r="BE51" s="24"/>
      <c r="BF51" s="24"/>
      <c r="BG51" s="24"/>
      <c r="BH51" s="24"/>
      <c r="BI51" s="24">
        <v>100</v>
      </c>
      <c r="BJ51" s="24"/>
      <c r="BK51" s="24"/>
      <c r="BL51" s="25"/>
      <c r="BM51" s="25"/>
      <c r="BN51" s="25"/>
      <c r="BO51" s="25"/>
      <c r="BP51" s="25"/>
      <c r="BQ51" s="25"/>
      <c r="BR51" s="25"/>
      <c r="BS51" s="25">
        <v>4</v>
      </c>
      <c r="BT51" s="25"/>
      <c r="BU51" s="25"/>
      <c r="BV51" s="25"/>
    </row>
    <row r="52" spans="1:74" ht="12" customHeight="1" x14ac:dyDescent="0.25">
      <c r="A52" s="27" t="e">
        <f>#REF!+1</f>
        <v>#REF!</v>
      </c>
      <c r="B52" s="43" t="s">
        <v>68</v>
      </c>
      <c r="C52" s="35" t="s">
        <v>491</v>
      </c>
      <c r="D52" s="101" t="s">
        <v>121</v>
      </c>
      <c r="E52" s="101" t="s">
        <v>492</v>
      </c>
      <c r="F52" s="102">
        <v>27755</v>
      </c>
      <c r="G52" s="21">
        <v>946</v>
      </c>
      <c r="H52" s="21" t="s">
        <v>1384</v>
      </c>
      <c r="I52" s="100" t="s">
        <v>772</v>
      </c>
      <c r="J52" s="101" t="s">
        <v>189</v>
      </c>
      <c r="K52" s="44" t="s">
        <v>27</v>
      </c>
      <c r="L52" s="36" t="s">
        <v>93</v>
      </c>
      <c r="M52" s="106" t="s">
        <v>2171</v>
      </c>
      <c r="N52" s="32"/>
      <c r="O52" s="30"/>
      <c r="P52" s="33"/>
      <c r="Q52" s="34">
        <f>MOD(AF52+AQ52+BB52+BM52+ROUND((AG52+AR52+BC52+BN52-R52)/100,),100)</f>
        <v>0</v>
      </c>
      <c r="R52" s="34">
        <f>MOD(AG52+AR52+BC52+BN52+ROUND((AH52+AS52+BD52+BO52-S52)/100,),100)</f>
        <v>0</v>
      </c>
      <c r="S52" s="34">
        <f>MOD(AH52+AS52+BD52+BO52+ROUND((AI52+AT52+BE52+BP52-T52)/100,),100)</f>
        <v>0</v>
      </c>
      <c r="T52" s="34">
        <f>MOD(AI52+AT52+BE52+BP52+ROUND((AJ52+AU52+BF52+BQ52-U52)/100,),100)</f>
        <v>3</v>
      </c>
      <c r="U52" s="34">
        <f>MOD(AJ52+AU52+BF52+BQ52+ROUND((AK52+AV52+BG52+BR52-V52)/100,),100)</f>
        <v>69</v>
      </c>
      <c r="V52" s="34">
        <f>MOD(AK52+AV52+BG52+BR52+ROUND((AL52+AW52+BH52+BS52-W52)/100,),100)</f>
        <v>0</v>
      </c>
      <c r="W52" s="34">
        <f>MOD(AL52+AW52+BH52+BS52+ROUND((AM52+AX52+BI52+BT52-X52)/100,),100)</f>
        <v>0</v>
      </c>
      <c r="X52" s="34">
        <f>MOD(AM52+AX52+BI52+BT52+ROUND((AN52+AY52+BJ52+BU52-Y52)/100,),100)</f>
        <v>0</v>
      </c>
      <c r="Y52" s="34">
        <f>MOD(AN52+AY52+BJ52+BU52+ROUND((AO52+AZ52+BK52+BV52-Z52)/100,),100)</f>
        <v>0</v>
      </c>
      <c r="Z52" s="34"/>
      <c r="AA52" s="71">
        <v>45578</v>
      </c>
      <c r="AB52" s="20" t="s">
        <v>1313</v>
      </c>
      <c r="AC52" s="21" t="s">
        <v>1219</v>
      </c>
      <c r="AD52" s="35" t="s">
        <v>2293</v>
      </c>
      <c r="AE52" s="64"/>
      <c r="AF52" s="22"/>
      <c r="AG52" s="22"/>
      <c r="AH52" s="22"/>
      <c r="AI52" s="22">
        <v>3</v>
      </c>
      <c r="AJ52" s="22"/>
      <c r="AK52" s="22"/>
      <c r="AL52" s="22"/>
      <c r="AM52" s="22"/>
      <c r="AN52" s="22"/>
      <c r="AO52" s="22"/>
      <c r="AP52" s="23"/>
      <c r="AQ52" s="23"/>
      <c r="AR52" s="23"/>
      <c r="AS52" s="23"/>
      <c r="AT52" s="23"/>
      <c r="AU52" s="23">
        <v>32</v>
      </c>
      <c r="AV52" s="23"/>
      <c r="AW52" s="23"/>
      <c r="AX52" s="23"/>
      <c r="AY52" s="23"/>
      <c r="AZ52" s="23"/>
      <c r="BA52" s="24"/>
      <c r="BB52" s="24"/>
      <c r="BC52" s="24"/>
      <c r="BD52" s="24"/>
      <c r="BE52" s="24"/>
      <c r="BF52" s="24">
        <v>9</v>
      </c>
      <c r="BG52" s="24"/>
      <c r="BH52" s="24"/>
      <c r="BI52" s="24"/>
      <c r="BJ52" s="24"/>
      <c r="BK52" s="24"/>
      <c r="BL52" s="25"/>
      <c r="BM52" s="25"/>
      <c r="BN52" s="25"/>
      <c r="BO52" s="25"/>
      <c r="BP52" s="25"/>
      <c r="BQ52" s="25">
        <v>28</v>
      </c>
      <c r="BR52" s="25"/>
      <c r="BS52" s="25"/>
      <c r="BT52" s="25"/>
      <c r="BU52" s="25"/>
      <c r="BV52" s="25"/>
    </row>
    <row r="53" spans="1:74" ht="12" customHeight="1" x14ac:dyDescent="0.25">
      <c r="A53" s="27"/>
      <c r="B53" s="28" t="s">
        <v>26</v>
      </c>
      <c r="C53" s="78" t="s">
        <v>1388</v>
      </c>
      <c r="D53" s="79" t="s">
        <v>39</v>
      </c>
      <c r="E53" s="79" t="s">
        <v>1389</v>
      </c>
      <c r="F53" s="80">
        <v>38327</v>
      </c>
      <c r="G53" s="192">
        <v>1058</v>
      </c>
      <c r="H53" s="81" t="s">
        <v>71</v>
      </c>
      <c r="I53" s="82" t="s">
        <v>772</v>
      </c>
      <c r="J53" s="79" t="s">
        <v>189</v>
      </c>
      <c r="K53" s="44" t="s">
        <v>27</v>
      </c>
      <c r="L53" s="36" t="s">
        <v>93</v>
      </c>
      <c r="M53" s="106" t="s">
        <v>2185</v>
      </c>
      <c r="N53" s="32"/>
      <c r="O53" s="29"/>
      <c r="P53" s="33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71">
        <v>45578</v>
      </c>
      <c r="AB53" s="20" t="s">
        <v>1313</v>
      </c>
      <c r="AC53" s="21" t="s">
        <v>1219</v>
      </c>
      <c r="AD53" s="35" t="s">
        <v>2293</v>
      </c>
      <c r="AE53" s="64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</row>
    <row r="54" spans="1:74" ht="12" customHeight="1" x14ac:dyDescent="0.25">
      <c r="A54" s="27"/>
      <c r="B54" s="28" t="s">
        <v>26</v>
      </c>
      <c r="C54" s="78" t="s">
        <v>1385</v>
      </c>
      <c r="D54" s="79" t="s">
        <v>39</v>
      </c>
      <c r="E54" s="79" t="s">
        <v>1386</v>
      </c>
      <c r="F54" s="80">
        <v>26980</v>
      </c>
      <c r="G54" s="192">
        <v>904</v>
      </c>
      <c r="H54" s="81" t="s">
        <v>1387</v>
      </c>
      <c r="I54" s="82" t="s">
        <v>772</v>
      </c>
      <c r="J54" s="79" t="s">
        <v>189</v>
      </c>
      <c r="K54" s="44" t="s">
        <v>27</v>
      </c>
      <c r="L54" s="36" t="s">
        <v>1998</v>
      </c>
      <c r="M54" s="106" t="s">
        <v>2202</v>
      </c>
      <c r="N54" s="32"/>
      <c r="O54" s="29"/>
      <c r="P54" s="33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71">
        <v>45578</v>
      </c>
      <c r="AB54" s="20" t="s">
        <v>1313</v>
      </c>
      <c r="AC54" s="21" t="s">
        <v>1219</v>
      </c>
      <c r="AD54" s="35" t="s">
        <v>2293</v>
      </c>
      <c r="AE54" s="64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</row>
    <row r="55" spans="1:74" ht="12" customHeight="1" x14ac:dyDescent="0.25">
      <c r="A55" s="27" t="e">
        <f>#REF!+1</f>
        <v>#REF!</v>
      </c>
      <c r="B55" s="43" t="s">
        <v>208</v>
      </c>
      <c r="C55" s="35" t="s">
        <v>565</v>
      </c>
      <c r="D55" s="101" t="s">
        <v>281</v>
      </c>
      <c r="E55" s="101" t="s">
        <v>282</v>
      </c>
      <c r="F55" s="102">
        <v>39264</v>
      </c>
      <c r="G55" s="21">
        <v>944</v>
      </c>
      <c r="H55" s="14" t="s">
        <v>33</v>
      </c>
      <c r="I55" s="100" t="s">
        <v>772</v>
      </c>
      <c r="J55" s="101" t="s">
        <v>189</v>
      </c>
      <c r="K55" s="44" t="s">
        <v>27</v>
      </c>
      <c r="L55" s="36" t="s">
        <v>40</v>
      </c>
      <c r="M55" s="107" t="s">
        <v>1329</v>
      </c>
      <c r="N55" s="32"/>
      <c r="O55" s="41"/>
      <c r="P55" s="33"/>
      <c r="Q55" s="34">
        <f>MOD(AF55+AQ55+BB55+BM55+ROUND((AG55+AR55+BC55+BN55-R55)/100,),100)</f>
        <v>0</v>
      </c>
      <c r="R55" s="34">
        <f>MOD(AG55+AR55+BC55+BN55+ROUND((AH55+AS55+BD55+BO55-S55)/100,),100)</f>
        <v>0</v>
      </c>
      <c r="S55" s="34">
        <f>MOD(AH55+AS55+BD55+BO55+ROUND((AI55+AT55+BE55+BP55-T55)/100,),100)</f>
        <v>0</v>
      </c>
      <c r="T55" s="34">
        <f>MOD(AI55+AT55+BE55+BP55+ROUND((AJ55+AU55+BF55+BQ55-U55)/100,),100)</f>
        <v>30</v>
      </c>
      <c r="U55" s="34">
        <f>MOD(AJ55+AU55+BF55+BQ55+ROUND((AK55+AV55+BG55+BR55-V55)/100,),100)</f>
        <v>0</v>
      </c>
      <c r="V55" s="34">
        <f>MOD(AK55+AV55+BG55+BR55+ROUND((AL55+AW55+BH55+BS55-W55)/100,),100)</f>
        <v>0</v>
      </c>
      <c r="W55" s="34">
        <f>MOD(AL55+AW55+BH55+BS55+ROUND((AM55+AX55+BI55+BT55-X55)/100,),100)</f>
        <v>0</v>
      </c>
      <c r="X55" s="34">
        <f>MOD(AM55+AX55+BI55+BT55+ROUND((AN55+AY55+BJ55+BU55-Y55)/100,),100)</f>
        <v>0</v>
      </c>
      <c r="Y55" s="34">
        <f>MOD(AN55+AY55+BJ55+BU55+ROUND((AO55+AZ55+BK55+BV55-Z55)/100,),100)</f>
        <v>0</v>
      </c>
      <c r="Z55" s="34"/>
      <c r="AA55" s="71">
        <v>45577</v>
      </c>
      <c r="AB55" s="20" t="s">
        <v>1338</v>
      </c>
      <c r="AC55" s="21" t="s">
        <v>881</v>
      </c>
      <c r="AD55" s="35" t="s">
        <v>2204</v>
      </c>
      <c r="AE55" s="64"/>
      <c r="AF55" s="22"/>
      <c r="AG55" s="22"/>
      <c r="AH55" s="22"/>
      <c r="AI55" s="22">
        <v>11</v>
      </c>
      <c r="AJ55" s="22"/>
      <c r="AK55" s="22"/>
      <c r="AL55" s="22"/>
      <c r="AM55" s="22"/>
      <c r="AN55" s="22"/>
      <c r="AO55" s="22"/>
      <c r="AP55" s="23"/>
      <c r="AQ55" s="23"/>
      <c r="AR55" s="23"/>
      <c r="AS55" s="23"/>
      <c r="AT55" s="23">
        <v>3</v>
      </c>
      <c r="AU55" s="23"/>
      <c r="AV55" s="23"/>
      <c r="AW55" s="23"/>
      <c r="AX55" s="23"/>
      <c r="AY55" s="23"/>
      <c r="AZ55" s="23"/>
      <c r="BA55" s="24"/>
      <c r="BB55" s="24"/>
      <c r="BC55" s="24"/>
      <c r="BD55" s="24"/>
      <c r="BE55" s="24"/>
      <c r="BF55" s="24">
        <v>100</v>
      </c>
      <c r="BG55" s="24"/>
      <c r="BH55" s="24"/>
      <c r="BI55" s="24"/>
      <c r="BJ55" s="24"/>
      <c r="BK55" s="24"/>
      <c r="BL55" s="25"/>
      <c r="BM55" s="25"/>
      <c r="BN55" s="25"/>
      <c r="BO55" s="25"/>
      <c r="BP55" s="25">
        <v>15</v>
      </c>
      <c r="BQ55" s="25"/>
      <c r="BR55" s="25"/>
      <c r="BS55" s="25"/>
      <c r="BT55" s="25"/>
      <c r="BU55" s="25"/>
      <c r="BV55" s="25"/>
    </row>
    <row r="56" spans="1:74" ht="12" customHeight="1" x14ac:dyDescent="0.25">
      <c r="A56" s="27"/>
      <c r="B56" s="43" t="s">
        <v>208</v>
      </c>
      <c r="C56" s="92" t="s">
        <v>653</v>
      </c>
      <c r="D56" s="93" t="s">
        <v>654</v>
      </c>
      <c r="E56" s="94" t="s">
        <v>240</v>
      </c>
      <c r="F56" s="91">
        <v>39770</v>
      </c>
      <c r="G56" s="14">
        <v>881</v>
      </c>
      <c r="H56" s="29" t="s">
        <v>36</v>
      </c>
      <c r="I56" s="95" t="s">
        <v>772</v>
      </c>
      <c r="J56" s="94" t="s">
        <v>189</v>
      </c>
      <c r="K56" s="44" t="s">
        <v>27</v>
      </c>
      <c r="L56" s="36" t="s">
        <v>94</v>
      </c>
      <c r="M56" s="106" t="s">
        <v>2164</v>
      </c>
      <c r="N56" s="32"/>
      <c r="O56" s="37"/>
      <c r="P56" s="33"/>
      <c r="Q56" s="34">
        <f>MOD(AF56+AQ56+BB56+BM56+ROUND((AG56+AR56+BC56+BN56-R56)/100,),100)</f>
        <v>0</v>
      </c>
      <c r="R56" s="34">
        <f>MOD(AG56+AR56+BC56+BN56+ROUND((AH56+AS56+BD56+BO56-S56)/100,),100)</f>
        <v>0</v>
      </c>
      <c r="S56" s="34">
        <f>MOD(AH56+AS56+BD56+BO56+ROUND((AI56+AT56+BE56+BP56-T56)/100,),100)</f>
        <v>0</v>
      </c>
      <c r="T56" s="34">
        <f>MOD(AI56+AT56+BE56+BP56+ROUND((AJ56+AU56+BF56+BQ56-U56)/100,),100)</f>
        <v>6</v>
      </c>
      <c r="U56" s="34">
        <f>MOD(AJ56+AU56+BF56+BQ56+ROUND((AK56+AV56+BG56+BR56-V56)/100,),100)</f>
        <v>30</v>
      </c>
      <c r="V56" s="34">
        <f>MOD(AK56+AV56+BG56+BR56+ROUND((AL56+AW56+BH56+BS56-W56)/100,),100)</f>
        <v>0</v>
      </c>
      <c r="W56" s="34">
        <f>MOD(AL56+AW56+BH56+BS56+ROUND((AM56+AX56+BI56+BT56-X56)/100,),100)</f>
        <v>0</v>
      </c>
      <c r="X56" s="34">
        <f>MOD(AM56+AX56+BI56+BT56+ROUND((AN56+AY56+BJ56+BU56-Y56)/100,),100)</f>
        <v>0</v>
      </c>
      <c r="Y56" s="34">
        <f>MOD(AN56+AY56+BJ56+BU56+ROUND((AO56+AZ56+BK56+BV56-Z56)/100,),100)</f>
        <v>0</v>
      </c>
      <c r="Z56" s="34"/>
      <c r="AA56" s="71">
        <v>45577</v>
      </c>
      <c r="AB56" s="20" t="s">
        <v>1338</v>
      </c>
      <c r="AC56" s="21" t="s">
        <v>881</v>
      </c>
      <c r="AD56" s="35" t="s">
        <v>2312</v>
      </c>
      <c r="AE56" s="64"/>
      <c r="AF56" s="22"/>
      <c r="AG56" s="22"/>
      <c r="AH56" s="22"/>
      <c r="AI56" s="22"/>
      <c r="AJ56" s="22">
        <v>28</v>
      </c>
      <c r="AK56" s="22"/>
      <c r="AL56" s="22"/>
      <c r="AM56" s="22"/>
      <c r="AN56" s="22"/>
      <c r="AO56" s="22"/>
      <c r="AP56" s="23"/>
      <c r="AQ56" s="23"/>
      <c r="AR56" s="23"/>
      <c r="AS56" s="23"/>
      <c r="AT56" s="23"/>
      <c r="AU56" s="23">
        <v>65</v>
      </c>
      <c r="AV56" s="23"/>
      <c r="AW56" s="23"/>
      <c r="AX56" s="23"/>
      <c r="AY56" s="23"/>
      <c r="AZ56" s="23"/>
      <c r="BA56" s="24"/>
      <c r="BB56" s="24"/>
      <c r="BC56" s="24"/>
      <c r="BD56" s="24"/>
      <c r="BE56" s="24">
        <v>5</v>
      </c>
      <c r="BF56" s="24"/>
      <c r="BG56" s="24"/>
      <c r="BH56" s="24"/>
      <c r="BI56" s="24"/>
      <c r="BJ56" s="24"/>
      <c r="BK56" s="24"/>
      <c r="BL56" s="25"/>
      <c r="BM56" s="25"/>
      <c r="BN56" s="25"/>
      <c r="BO56" s="25"/>
      <c r="BP56" s="25"/>
      <c r="BQ56" s="25">
        <v>37</v>
      </c>
      <c r="BR56" s="25"/>
      <c r="BS56" s="25"/>
      <c r="BT56" s="25"/>
      <c r="BU56" s="25"/>
      <c r="BV56" s="25"/>
    </row>
    <row r="57" spans="1:74" ht="12" customHeight="1" x14ac:dyDescent="0.25">
      <c r="A57" s="27"/>
      <c r="B57" s="43" t="s">
        <v>276</v>
      </c>
      <c r="C57" s="92" t="s">
        <v>1268</v>
      </c>
      <c r="D57" s="93" t="s">
        <v>1269</v>
      </c>
      <c r="E57" s="94" t="s">
        <v>278</v>
      </c>
      <c r="F57" s="91">
        <v>40522</v>
      </c>
      <c r="G57" s="14">
        <v>500</v>
      </c>
      <c r="H57" s="14" t="s">
        <v>48</v>
      </c>
      <c r="I57" s="95" t="s">
        <v>772</v>
      </c>
      <c r="J57" s="94" t="s">
        <v>189</v>
      </c>
      <c r="K57" s="44" t="s">
        <v>27</v>
      </c>
      <c r="L57" s="36" t="s">
        <v>93</v>
      </c>
      <c r="M57" s="107" t="s">
        <v>2207</v>
      </c>
      <c r="N57" s="65"/>
      <c r="O57" s="30"/>
      <c r="P57" s="33"/>
      <c r="Q57" s="34">
        <f>MOD(AF57+AQ57+BB57+BM57+ROUND((AG57+AR57+BC57+BN57-R57)/100,),100)</f>
        <v>0</v>
      </c>
      <c r="R57" s="34">
        <f>MOD(AG57+AR57+BC57+BN57+ROUND((AH57+AS57+BD57+BO57-S57)/100,),100)</f>
        <v>0</v>
      </c>
      <c r="S57" s="34">
        <f>MOD(AH57+AS57+BD57+BO57+ROUND((AI57+AT57+BE57+BP57-T57)/100,),100)</f>
        <v>0</v>
      </c>
      <c r="T57" s="34">
        <f>MOD(AI57+AT57+BE57+BP57+ROUND((AJ57+AU57+BF57+BQ57-U57)/100,),100)</f>
        <v>0</v>
      </c>
      <c r="U57" s="34">
        <f>MOD(AJ57+AU57+BF57+BQ57+ROUND((AK57+AV57+BG57+BR57-V57)/100,),100)</f>
        <v>0</v>
      </c>
      <c r="V57" s="34">
        <f>MOD(AK57+AV57+BG57+BR57+ROUND((AL57+AW57+BH57+BS57-W57)/100,),100)</f>
        <v>0</v>
      </c>
      <c r="W57" s="34">
        <f>MOD(AL57+AW57+BH57+BS57+ROUND((AM57+AX57+BI57+BT57-X57)/100,),100)</f>
        <v>45</v>
      </c>
      <c r="X57" s="34">
        <f>MOD(AM57+AX57+BI57+BT57+ROUND((AN57+AY57+BJ57+BU57-Y57)/100,),100)</f>
        <v>0</v>
      </c>
      <c r="Y57" s="34">
        <f>MOD(AN57+AY57+BJ57+BU57+ROUND((AO57+AZ57+BK57+BV57-Z57)/100,),100)</f>
        <v>0</v>
      </c>
      <c r="Z57" s="34"/>
      <c r="AA57" s="71">
        <v>45577</v>
      </c>
      <c r="AB57" s="20" t="s">
        <v>1338</v>
      </c>
      <c r="AC57" s="21" t="s">
        <v>881</v>
      </c>
      <c r="AD57" s="35" t="s">
        <v>2313</v>
      </c>
      <c r="AE57" s="64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3"/>
      <c r="AQ57" s="23"/>
      <c r="AR57" s="23"/>
      <c r="AS57" s="23"/>
      <c r="AT57" s="23"/>
      <c r="AU57" s="23"/>
      <c r="AV57" s="23"/>
      <c r="AW57" s="23">
        <v>15</v>
      </c>
      <c r="AX57" s="23"/>
      <c r="AY57" s="23"/>
      <c r="AZ57" s="23"/>
      <c r="BA57" s="24"/>
      <c r="BB57" s="24"/>
      <c r="BC57" s="24"/>
      <c r="BD57" s="24"/>
      <c r="BE57" s="24"/>
      <c r="BF57" s="24"/>
      <c r="BG57" s="24"/>
      <c r="BH57" s="24">
        <v>15</v>
      </c>
      <c r="BI57" s="24"/>
      <c r="BJ57" s="24"/>
      <c r="BK57" s="24"/>
      <c r="BL57" s="25"/>
      <c r="BM57" s="25"/>
      <c r="BN57" s="25"/>
      <c r="BO57" s="25"/>
      <c r="BP57" s="25"/>
      <c r="BQ57" s="25"/>
      <c r="BR57" s="25"/>
      <c r="BS57" s="25">
        <v>15</v>
      </c>
      <c r="BT57" s="25"/>
      <c r="BU57" s="25"/>
      <c r="BV57" s="25"/>
    </row>
    <row r="58" spans="1:74" ht="12" customHeight="1" x14ac:dyDescent="0.25">
      <c r="A58" s="27"/>
      <c r="B58" s="43" t="s">
        <v>276</v>
      </c>
      <c r="C58" s="87" t="s">
        <v>2299</v>
      </c>
      <c r="D58" s="88" t="s">
        <v>2300</v>
      </c>
      <c r="E58" s="88" t="s">
        <v>344</v>
      </c>
      <c r="F58" s="89">
        <v>40395</v>
      </c>
      <c r="G58" s="189">
        <v>667</v>
      </c>
      <c r="H58" s="29" t="s">
        <v>48</v>
      </c>
      <c r="I58" s="90" t="s">
        <v>772</v>
      </c>
      <c r="J58" s="88" t="s">
        <v>189</v>
      </c>
      <c r="K58" s="44" t="s">
        <v>27</v>
      </c>
      <c r="L58" s="36" t="s">
        <v>93</v>
      </c>
      <c r="M58" s="107" t="s">
        <v>2225</v>
      </c>
      <c r="N58" s="32"/>
      <c r="O58" s="30"/>
      <c r="P58" s="33"/>
      <c r="Q58" s="34"/>
      <c r="R58" s="34"/>
      <c r="S58" s="34"/>
      <c r="T58" s="34"/>
      <c r="U58" s="34"/>
      <c r="V58" s="34"/>
      <c r="W58" s="34"/>
      <c r="X58" s="34"/>
      <c r="Y58" s="34"/>
      <c r="Z58" s="34"/>
      <c r="AA58" s="71">
        <v>45577</v>
      </c>
      <c r="AB58" s="20" t="s">
        <v>1338</v>
      </c>
      <c r="AC58" s="21" t="s">
        <v>881</v>
      </c>
      <c r="AD58" s="35" t="s">
        <v>2313</v>
      </c>
      <c r="AE58" s="64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</row>
    <row r="59" spans="1:74" ht="12" customHeight="1" x14ac:dyDescent="0.25">
      <c r="A59" s="27"/>
      <c r="B59" s="43" t="s">
        <v>276</v>
      </c>
      <c r="C59" s="87" t="s">
        <v>1772</v>
      </c>
      <c r="D59" s="88" t="s">
        <v>1773</v>
      </c>
      <c r="E59" s="88" t="s">
        <v>1577</v>
      </c>
      <c r="F59" s="89">
        <v>40703</v>
      </c>
      <c r="G59" s="189">
        <v>545</v>
      </c>
      <c r="H59" s="29" t="s">
        <v>52</v>
      </c>
      <c r="I59" s="90" t="s">
        <v>772</v>
      </c>
      <c r="J59" s="88" t="s">
        <v>189</v>
      </c>
      <c r="K59" s="44" t="s">
        <v>27</v>
      </c>
      <c r="L59" s="36" t="s">
        <v>93</v>
      </c>
      <c r="M59" s="107" t="s">
        <v>2230</v>
      </c>
      <c r="N59" s="32"/>
      <c r="O59" s="30"/>
      <c r="P59" s="33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71">
        <v>45577</v>
      </c>
      <c r="AB59" s="20" t="s">
        <v>1338</v>
      </c>
      <c r="AC59" s="21" t="s">
        <v>881</v>
      </c>
      <c r="AD59" s="35" t="s">
        <v>2313</v>
      </c>
      <c r="AE59" s="64"/>
      <c r="AF59" s="22"/>
      <c r="AG59" s="22"/>
      <c r="AH59" s="22"/>
      <c r="AI59" s="22"/>
      <c r="AJ59" s="22"/>
      <c r="AK59" s="22"/>
      <c r="AL59" s="22"/>
      <c r="AM59" s="22">
        <v>2</v>
      </c>
      <c r="AN59" s="22"/>
      <c r="AO59" s="22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</row>
    <row r="60" spans="1:74" ht="12" customHeight="1" x14ac:dyDescent="0.25">
      <c r="A60" s="27"/>
      <c r="B60" s="43" t="s">
        <v>331</v>
      </c>
      <c r="C60" s="87" t="s">
        <v>1197</v>
      </c>
      <c r="D60" s="88" t="s">
        <v>47</v>
      </c>
      <c r="E60" s="88" t="s">
        <v>1198</v>
      </c>
      <c r="F60" s="89">
        <v>41380</v>
      </c>
      <c r="G60" s="29">
        <v>735</v>
      </c>
      <c r="H60" s="29" t="s">
        <v>56</v>
      </c>
      <c r="I60" s="90" t="s">
        <v>772</v>
      </c>
      <c r="J60" s="88" t="s">
        <v>189</v>
      </c>
      <c r="K60" s="21" t="s">
        <v>27</v>
      </c>
      <c r="L60" s="36" t="s">
        <v>40</v>
      </c>
      <c r="M60" s="107" t="s">
        <v>1319</v>
      </c>
      <c r="N60" s="32"/>
      <c r="O60" s="31"/>
      <c r="P60" s="33"/>
      <c r="Q60" s="34">
        <f>MOD(AF60+AQ60+BB60+BM60+ROUND((AG60+AR60+BC60+BN60-R60)/100,),100)</f>
        <v>0</v>
      </c>
      <c r="R60" s="34">
        <f>MOD(AG60+AR60+BC60+BN60+ROUND((AH60+AS60+BD60+BO60-S60)/100,),100)</f>
        <v>0</v>
      </c>
      <c r="S60" s="34">
        <f>MOD(AH60+AS60+BD60+BO60+ROUND((AI60+AT60+BE60+BP60-T60)/100,),100)</f>
        <v>0</v>
      </c>
      <c r="T60" s="34">
        <f>MOD(AI60+AT60+BE60+BP60+ROUND((AJ60+AU60+BF60+BQ60-U60)/100,),100)</f>
        <v>0</v>
      </c>
      <c r="U60" s="34">
        <f>MOD(AJ60+AU60+BF60+BQ60+ROUND((AK60+AV60+BG60+BR60-V60)/100,),100)</f>
        <v>0</v>
      </c>
      <c r="V60" s="34">
        <f>MOD(AK60+AV60+BG60+BR60+ROUND((AL60+AW60+BH60+BS60-W60)/100,),100)</f>
        <v>25</v>
      </c>
      <c r="W60" s="34">
        <f>MOD(AL60+AW60+BH60+BS60+ROUND((AM60+AX60+BI60+BT60-X60)/100,),100)</f>
        <v>30</v>
      </c>
      <c r="X60" s="34">
        <f>MOD(AM60+AX60+BI60+BT60+ROUND((AN60+AY60+BJ60+BU60-Y60)/100,),100)</f>
        <v>0</v>
      </c>
      <c r="Y60" s="34">
        <f>MOD(AN60+AY60+BJ60+BU60+ROUND((AO60+AZ60+BK60+BV60-Z60)/100,),100)</f>
        <v>0</v>
      </c>
      <c r="Z60" s="34"/>
      <c r="AA60" s="71">
        <v>45577</v>
      </c>
      <c r="AB60" s="20" t="s">
        <v>1338</v>
      </c>
      <c r="AC60" s="21" t="s">
        <v>881</v>
      </c>
      <c r="AD60" s="35" t="s">
        <v>2111</v>
      </c>
      <c r="AE60" s="64"/>
      <c r="AF60" s="22"/>
      <c r="AG60" s="22"/>
      <c r="AH60" s="22"/>
      <c r="AI60" s="22"/>
      <c r="AJ60" s="22"/>
      <c r="AK60" s="22"/>
      <c r="AL60" s="22">
        <v>65</v>
      </c>
      <c r="AM60" s="22"/>
      <c r="AN60" s="22"/>
      <c r="AO60" s="22"/>
      <c r="AP60" s="23"/>
      <c r="AQ60" s="23"/>
      <c r="AR60" s="23"/>
      <c r="AS60" s="23"/>
      <c r="AT60" s="23"/>
      <c r="AU60" s="23"/>
      <c r="AV60" s="23"/>
      <c r="AW60" s="23">
        <v>65</v>
      </c>
      <c r="AX60" s="23"/>
      <c r="AY60" s="23"/>
      <c r="AZ60" s="23"/>
      <c r="BA60" s="24"/>
      <c r="BB60" s="24"/>
      <c r="BC60" s="24"/>
      <c r="BD60" s="24"/>
      <c r="BE60" s="24"/>
      <c r="BF60" s="24"/>
      <c r="BG60" s="24"/>
      <c r="BH60" s="24">
        <v>100</v>
      </c>
      <c r="BI60" s="24"/>
      <c r="BJ60" s="24"/>
      <c r="BK60" s="24"/>
      <c r="BL60" s="25"/>
      <c r="BM60" s="25"/>
      <c r="BN60" s="25"/>
      <c r="BO60" s="25"/>
      <c r="BP60" s="25"/>
      <c r="BQ60" s="25"/>
      <c r="BR60" s="25">
        <v>23</v>
      </c>
      <c r="BS60" s="25"/>
      <c r="BT60" s="25"/>
      <c r="BU60" s="25"/>
      <c r="BV60" s="25"/>
    </row>
    <row r="61" spans="1:74" ht="12" customHeight="1" x14ac:dyDescent="0.25">
      <c r="A61" s="27"/>
      <c r="B61" s="43" t="s">
        <v>331</v>
      </c>
      <c r="C61" s="96" t="s">
        <v>1586</v>
      </c>
      <c r="D61" s="97" t="s">
        <v>1485</v>
      </c>
      <c r="E61" s="98" t="s">
        <v>1587</v>
      </c>
      <c r="F61" s="99">
        <v>41373</v>
      </c>
      <c r="G61" s="190">
        <v>513</v>
      </c>
      <c r="H61" s="29" t="s">
        <v>56</v>
      </c>
      <c r="I61" s="95" t="s">
        <v>772</v>
      </c>
      <c r="J61" s="98" t="s">
        <v>189</v>
      </c>
      <c r="K61" s="45" t="s">
        <v>27</v>
      </c>
      <c r="L61" s="36" t="s">
        <v>94</v>
      </c>
      <c r="M61" s="106" t="s">
        <v>2184</v>
      </c>
      <c r="N61" s="32"/>
      <c r="O61" s="37"/>
      <c r="P61" s="33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71">
        <v>45577</v>
      </c>
      <c r="AB61" s="20" t="s">
        <v>1338</v>
      </c>
      <c r="AC61" s="21" t="s">
        <v>881</v>
      </c>
      <c r="AD61" s="35" t="s">
        <v>2293</v>
      </c>
      <c r="AE61" s="64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</row>
    <row r="62" spans="1:74" ht="12" customHeight="1" x14ac:dyDescent="0.25">
      <c r="A62" s="27"/>
      <c r="B62" s="43" t="s">
        <v>413</v>
      </c>
      <c r="C62" s="87" t="s">
        <v>1484</v>
      </c>
      <c r="D62" s="88" t="s">
        <v>1485</v>
      </c>
      <c r="E62" s="88" t="s">
        <v>226</v>
      </c>
      <c r="F62" s="89">
        <v>42484</v>
      </c>
      <c r="G62" s="189">
        <v>528</v>
      </c>
      <c r="H62" s="103" t="s">
        <v>64</v>
      </c>
      <c r="I62" s="90" t="s">
        <v>772</v>
      </c>
      <c r="J62" s="88" t="s">
        <v>189</v>
      </c>
      <c r="K62" s="21" t="s">
        <v>27</v>
      </c>
      <c r="L62" s="36" t="s">
        <v>40</v>
      </c>
      <c r="M62" s="106" t="s">
        <v>1334</v>
      </c>
      <c r="N62" s="32"/>
      <c r="O62" s="31"/>
      <c r="P62" s="33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71">
        <v>45577</v>
      </c>
      <c r="AB62" s="20" t="s">
        <v>1338</v>
      </c>
      <c r="AC62" s="21" t="s">
        <v>881</v>
      </c>
      <c r="AD62" s="35" t="s">
        <v>2310</v>
      </c>
      <c r="AE62" s="64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</row>
    <row r="63" spans="1:74" ht="12" customHeight="1" x14ac:dyDescent="0.25">
      <c r="A63" s="27"/>
      <c r="B63" s="43" t="s">
        <v>413</v>
      </c>
      <c r="C63" s="87" t="s">
        <v>1542</v>
      </c>
      <c r="D63" s="88" t="s">
        <v>658</v>
      </c>
      <c r="E63" s="88" t="s">
        <v>1543</v>
      </c>
      <c r="F63" s="89">
        <v>42252</v>
      </c>
      <c r="G63" s="189">
        <v>500</v>
      </c>
      <c r="H63" s="29" t="s">
        <v>66</v>
      </c>
      <c r="I63" s="90" t="s">
        <v>772</v>
      </c>
      <c r="J63" s="88" t="s">
        <v>189</v>
      </c>
      <c r="K63" s="21" t="s">
        <v>27</v>
      </c>
      <c r="L63" s="36" t="s">
        <v>94</v>
      </c>
      <c r="M63" s="106" t="s">
        <v>1349</v>
      </c>
      <c r="N63" s="32"/>
      <c r="O63" s="31"/>
      <c r="P63" s="33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71">
        <v>45577</v>
      </c>
      <c r="AB63" s="20" t="s">
        <v>1338</v>
      </c>
      <c r="AC63" s="21" t="s">
        <v>881</v>
      </c>
      <c r="AD63" s="35" t="s">
        <v>2310</v>
      </c>
      <c r="AE63" s="64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</row>
    <row r="64" spans="1:74" ht="12" customHeight="1" x14ac:dyDescent="0.25">
      <c r="A64" s="27"/>
      <c r="B64" s="28" t="s">
        <v>31</v>
      </c>
      <c r="C64" s="78" t="s">
        <v>1225</v>
      </c>
      <c r="D64" s="79" t="s">
        <v>1226</v>
      </c>
      <c r="E64" s="79" t="s">
        <v>1227</v>
      </c>
      <c r="F64" s="80">
        <v>39738</v>
      </c>
      <c r="G64" s="81">
        <v>500</v>
      </c>
      <c r="H64" s="81" t="s">
        <v>36</v>
      </c>
      <c r="I64" s="82" t="s">
        <v>773</v>
      </c>
      <c r="J64" s="79" t="s">
        <v>142</v>
      </c>
      <c r="K64" s="44" t="s">
        <v>34</v>
      </c>
      <c r="L64" s="36" t="s">
        <v>28</v>
      </c>
      <c r="M64" s="106"/>
      <c r="N64" s="32">
        <v>12</v>
      </c>
      <c r="O64" s="29"/>
      <c r="P64" s="33"/>
      <c r="Q64" s="34">
        <f>MOD(AF64+AQ64+BB64+BM64+ROUND((AG64+AR64+BC64+BN64-R64)/100,),100)</f>
        <v>0</v>
      </c>
      <c r="R64" s="34">
        <f>MOD(AG64+AR64+BC64+BN64+ROUND((AH64+AS64+BD64+BO64-S64)/100,),100)</f>
        <v>0</v>
      </c>
      <c r="S64" s="34">
        <f>MOD(AH64+AS64+BD64+BO64+ROUND((AI64+AT64+BE64+BP64-T64)/100,),100)</f>
        <v>2</v>
      </c>
      <c r="T64" s="34">
        <f>MOD(AI64+AT64+BE64+BP64+ROUND((AJ64+AU64+BF64+BQ64-U64)/100,),100)</f>
        <v>25</v>
      </c>
      <c r="U64" s="34">
        <f>MOD(AJ64+AU64+BF64+BQ64+ROUND((AK64+AV64+BG64+BR64-V64)/100,),100)</f>
        <v>0</v>
      </c>
      <c r="V64" s="34">
        <f>MOD(AK64+AV64+BG64+BR64+ROUND((AL64+AW64+BH64+BS64-W64)/100,),100)</f>
        <v>0</v>
      </c>
      <c r="W64" s="34">
        <f>MOD(AL64+AW64+BH64+BS64+ROUND((AM64+AX64+BI64+BT64-X64)/100,),100)</f>
        <v>0</v>
      </c>
      <c r="X64" s="34">
        <f>MOD(AM64+AX64+BI64+BT64+ROUND((AN64+AY64+BJ64+BU64-Y64)/100,),100)</f>
        <v>0</v>
      </c>
      <c r="Y64" s="34">
        <f>MOD(AN64+AY64+BJ64+BU64+ROUND((AO64+AZ64+BK64+BV64-Z64)/100,),100)</f>
        <v>0</v>
      </c>
      <c r="Z64" s="34"/>
      <c r="AA64" s="71">
        <v>45578</v>
      </c>
      <c r="AB64" s="20" t="s">
        <v>870</v>
      </c>
      <c r="AC64" s="21" t="s">
        <v>1221</v>
      </c>
      <c r="AD64" s="35" t="s">
        <v>1441</v>
      </c>
      <c r="AE64" s="64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3"/>
      <c r="AQ64" s="23"/>
      <c r="AR64" s="23"/>
      <c r="AS64" s="23"/>
      <c r="AT64" s="23">
        <v>50</v>
      </c>
      <c r="AU64" s="23"/>
      <c r="AV64" s="23"/>
      <c r="AW64" s="23"/>
      <c r="AX64" s="23"/>
      <c r="AY64" s="23"/>
      <c r="AZ64" s="23"/>
      <c r="BA64" s="24"/>
      <c r="BB64" s="24"/>
      <c r="BC64" s="24"/>
      <c r="BD64" s="24"/>
      <c r="BE64" s="24">
        <v>75</v>
      </c>
      <c r="BF64" s="24"/>
      <c r="BG64" s="24"/>
      <c r="BH64" s="24"/>
      <c r="BI64" s="24"/>
      <c r="BJ64" s="24"/>
      <c r="BK64" s="24"/>
      <c r="BL64" s="25"/>
      <c r="BM64" s="25"/>
      <c r="BN64" s="25"/>
      <c r="BO64" s="25"/>
      <c r="BP64" s="25">
        <v>100</v>
      </c>
      <c r="BQ64" s="25"/>
      <c r="BR64" s="25"/>
      <c r="BS64" s="25"/>
      <c r="BT64" s="25"/>
      <c r="BU64" s="25"/>
      <c r="BV64" s="25"/>
    </row>
    <row r="65" spans="1:74" ht="12" customHeight="1" x14ac:dyDescent="0.25">
      <c r="A65" s="27"/>
      <c r="B65" s="28" t="s">
        <v>54</v>
      </c>
      <c r="C65" s="78" t="s">
        <v>875</v>
      </c>
      <c r="D65" s="79" t="s">
        <v>876</v>
      </c>
      <c r="E65" s="79" t="s">
        <v>877</v>
      </c>
      <c r="F65" s="80">
        <v>41161</v>
      </c>
      <c r="G65" s="81">
        <v>500</v>
      </c>
      <c r="H65" s="81" t="s">
        <v>59</v>
      </c>
      <c r="I65" s="82" t="s">
        <v>773</v>
      </c>
      <c r="J65" s="79" t="s">
        <v>142</v>
      </c>
      <c r="K65" s="44" t="s">
        <v>34</v>
      </c>
      <c r="L65" s="18" t="s">
        <v>28</v>
      </c>
      <c r="M65" s="106"/>
      <c r="N65" s="32">
        <v>12</v>
      </c>
      <c r="O65" s="37"/>
      <c r="P65" s="33"/>
      <c r="Q65" s="34">
        <f>MOD(AF65+AQ65+BB65+BM65+ROUND((AG65+AR65+BC65+BN65-R65)/100,),100)</f>
        <v>0</v>
      </c>
      <c r="R65" s="34">
        <f>MOD(AG65+AR65+BC65+BN65+ROUND((AH65+AS65+BD65+BO65-S65)/100,),100)</f>
        <v>0</v>
      </c>
      <c r="S65" s="34">
        <f>MOD(AH65+AS65+BD65+BO65+ROUND((AI65+AT65+BE65+BP65-T65)/100,),100)</f>
        <v>0</v>
      </c>
      <c r="T65" s="34">
        <f>MOD(AI65+AT65+BE65+BP65+ROUND((AJ65+AU65+BF65+BQ65-U65)/100,),100)</f>
        <v>0</v>
      </c>
      <c r="U65" s="34">
        <f>MOD(AJ65+AU65+BF65+BQ65+ROUND((AK65+AV65+BG65+BR65-V65)/100,),100)</f>
        <v>2</v>
      </c>
      <c r="V65" s="34">
        <f>MOD(AK65+AV65+BG65+BR65+ROUND((AL65+AW65+BH65+BS65-W65)/100,),100)</f>
        <v>0</v>
      </c>
      <c r="W65" s="34">
        <f>MOD(AL65+AW65+BH65+BS65+ROUND((AM65+AX65+BI65+BT65-X65)/100,),100)</f>
        <v>0</v>
      </c>
      <c r="X65" s="34">
        <f>MOD(AM65+AX65+BI65+BT65+ROUND((AN65+AY65+BJ65+BU65-Y65)/100,),100)</f>
        <v>0</v>
      </c>
      <c r="Y65" s="34">
        <f>MOD(AN65+AY65+BJ65+BU65+ROUND((AO65+AZ65+BK65+BV65-Z65)/100,),100)</f>
        <v>0</v>
      </c>
      <c r="Z65" s="34"/>
      <c r="AA65" s="71">
        <v>45578</v>
      </c>
      <c r="AB65" s="20" t="s">
        <v>870</v>
      </c>
      <c r="AC65" s="21" t="s">
        <v>1221</v>
      </c>
      <c r="AD65" s="35" t="s">
        <v>1442</v>
      </c>
      <c r="AE65" s="64"/>
      <c r="AF65" s="22"/>
      <c r="AG65" s="22"/>
      <c r="AH65" s="22"/>
      <c r="AI65" s="22"/>
      <c r="AJ65" s="22"/>
      <c r="AK65" s="22">
        <v>75</v>
      </c>
      <c r="AL65" s="22"/>
      <c r="AM65" s="22"/>
      <c r="AN65" s="22"/>
      <c r="AO65" s="22"/>
      <c r="AP65" s="23"/>
      <c r="AQ65" s="23"/>
      <c r="AR65" s="23"/>
      <c r="AS65" s="23"/>
      <c r="AT65" s="23"/>
      <c r="AU65" s="23"/>
      <c r="AV65" s="23">
        <v>50</v>
      </c>
      <c r="AW65" s="23"/>
      <c r="AX65" s="23"/>
      <c r="AY65" s="23"/>
      <c r="AZ65" s="23"/>
      <c r="BA65" s="24"/>
      <c r="BB65" s="24"/>
      <c r="BC65" s="24"/>
      <c r="BD65" s="24"/>
      <c r="BE65" s="24"/>
      <c r="BF65" s="24"/>
      <c r="BG65" s="24">
        <v>75</v>
      </c>
      <c r="BH65" s="24"/>
      <c r="BI65" s="24"/>
      <c r="BJ65" s="24"/>
      <c r="BK65" s="24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</row>
    <row r="66" spans="1:74" ht="12" customHeight="1" x14ac:dyDescent="0.25">
      <c r="A66" s="27"/>
      <c r="B66" s="43" t="s">
        <v>68</v>
      </c>
      <c r="C66" s="87" t="s">
        <v>918</v>
      </c>
      <c r="D66" s="88" t="s">
        <v>919</v>
      </c>
      <c r="E66" s="88" t="s">
        <v>526</v>
      </c>
      <c r="F66" s="89">
        <v>26994</v>
      </c>
      <c r="G66" s="29">
        <v>1208</v>
      </c>
      <c r="H66" s="29" t="s">
        <v>1387</v>
      </c>
      <c r="I66" s="90" t="s">
        <v>773</v>
      </c>
      <c r="J66" s="88" t="s">
        <v>142</v>
      </c>
      <c r="K66" s="44" t="s">
        <v>34</v>
      </c>
      <c r="L66" s="36" t="s">
        <v>94</v>
      </c>
      <c r="M66" s="106" t="s">
        <v>1345</v>
      </c>
      <c r="N66" s="32"/>
      <c r="O66" s="41"/>
      <c r="P66" s="33"/>
      <c r="Q66" s="34">
        <f>MOD(AF66+AQ66+BB66+BM66+ROUND((AG66+AR66+BC66+BN66-R66)/100,),100)</f>
        <v>0</v>
      </c>
      <c r="R66" s="34">
        <f>MOD(AG66+AR66+BC66+BN66+ROUND((AH66+AS66+BD66+BO66-S66)/100,),100)</f>
        <v>0</v>
      </c>
      <c r="S66" s="34">
        <f>MOD(AH66+AS66+BD66+BO66+ROUND((AI66+AT66+BE66+BP66-T66)/100,),100)</f>
        <v>0</v>
      </c>
      <c r="T66" s="34">
        <f>MOD(AI66+AT66+BE66+BP66+ROUND((AJ66+AU66+BF66+BQ66-U66)/100,),100)</f>
        <v>99</v>
      </c>
      <c r="U66" s="34">
        <f>MOD(AJ66+AU66+BF66+BQ66+ROUND((AK66+AV66+BG66+BR66-V66)/100,),100)</f>
        <v>0</v>
      </c>
      <c r="V66" s="34">
        <f>MOD(AK66+AV66+BG66+BR66+ROUND((AL66+AW66+BH66+BS66-W66)/100,),100)</f>
        <v>0</v>
      </c>
      <c r="W66" s="34">
        <f>MOD(AL66+AW66+BH66+BS66+ROUND((AM66+AX66+BI66+BT66-X66)/100,),100)</f>
        <v>0</v>
      </c>
      <c r="X66" s="34">
        <f>MOD(AM66+AX66+BI66+BT66+ROUND((AN66+AY66+BJ66+BU66-Y66)/100,),100)</f>
        <v>0</v>
      </c>
      <c r="Y66" s="34">
        <f>MOD(AN66+AY66+BJ66+BU66+ROUND((AO66+AZ66+BK66+BV66-Z66)/100,),100)</f>
        <v>0</v>
      </c>
      <c r="Z66" s="34"/>
      <c r="AA66" s="71">
        <v>45578</v>
      </c>
      <c r="AB66" s="20" t="s">
        <v>1313</v>
      </c>
      <c r="AC66" s="21" t="s">
        <v>1219</v>
      </c>
      <c r="AD66" s="35" t="s">
        <v>2204</v>
      </c>
      <c r="AE66" s="64"/>
      <c r="AF66" s="22"/>
      <c r="AG66" s="22"/>
      <c r="AH66" s="22"/>
      <c r="AI66" s="22">
        <v>28</v>
      </c>
      <c r="AJ66" s="22"/>
      <c r="AK66" s="22"/>
      <c r="AL66" s="22"/>
      <c r="AM66" s="22"/>
      <c r="AN66" s="22"/>
      <c r="AO66" s="22"/>
      <c r="AP66" s="23"/>
      <c r="AQ66" s="23"/>
      <c r="AR66" s="23"/>
      <c r="AS66" s="23"/>
      <c r="AT66" s="23">
        <v>37</v>
      </c>
      <c r="AU66" s="23"/>
      <c r="AV66" s="23"/>
      <c r="AW66" s="23"/>
      <c r="AX66" s="23"/>
      <c r="AY66" s="23"/>
      <c r="AZ66" s="23"/>
      <c r="BA66" s="24"/>
      <c r="BB66" s="24"/>
      <c r="BC66" s="24"/>
      <c r="BD66" s="24"/>
      <c r="BE66" s="24">
        <v>9</v>
      </c>
      <c r="BF66" s="24"/>
      <c r="BG66" s="24"/>
      <c r="BH66" s="24"/>
      <c r="BI66" s="24"/>
      <c r="BJ66" s="24"/>
      <c r="BK66" s="24"/>
      <c r="BL66" s="25"/>
      <c r="BM66" s="25"/>
      <c r="BN66" s="25"/>
      <c r="BO66" s="25"/>
      <c r="BP66" s="25">
        <v>25</v>
      </c>
      <c r="BQ66" s="25"/>
      <c r="BR66" s="25"/>
      <c r="BS66" s="25"/>
      <c r="BT66" s="25"/>
      <c r="BU66" s="25"/>
      <c r="BV66" s="25"/>
    </row>
    <row r="67" spans="1:74" ht="12" customHeight="1" x14ac:dyDescent="0.25">
      <c r="A67" s="27"/>
      <c r="B67" s="43" t="s">
        <v>68</v>
      </c>
      <c r="C67" s="87" t="s">
        <v>946</v>
      </c>
      <c r="D67" s="88" t="s">
        <v>947</v>
      </c>
      <c r="E67" s="88" t="s">
        <v>948</v>
      </c>
      <c r="F67" s="89">
        <v>24091</v>
      </c>
      <c r="G67" s="29">
        <v>885</v>
      </c>
      <c r="H67" s="29" t="s">
        <v>1838</v>
      </c>
      <c r="I67" s="90" t="s">
        <v>773</v>
      </c>
      <c r="J67" s="88" t="s">
        <v>142</v>
      </c>
      <c r="K67" s="44" t="s">
        <v>34</v>
      </c>
      <c r="L67" s="36" t="s">
        <v>93</v>
      </c>
      <c r="M67" s="106" t="s">
        <v>2118</v>
      </c>
      <c r="N67" s="32"/>
      <c r="O67" s="41"/>
      <c r="P67" s="33"/>
      <c r="Q67" s="34">
        <f>MOD(AF67+AQ67+BB67+BM67+ROUND((AG67+AR67+BC67+BN67-R67)/100,),100)</f>
        <v>0</v>
      </c>
      <c r="R67" s="34">
        <f>MOD(AG67+AR67+BC67+BN67+ROUND((AH67+AS67+BD67+BO67-S67)/100,),100)</f>
        <v>0</v>
      </c>
      <c r="S67" s="34">
        <f>MOD(AH67+AS67+BD67+BO67+ROUND((AI67+AT67+BE67+BP67-T67)/100,),100)</f>
        <v>0</v>
      </c>
      <c r="T67" s="34">
        <f>MOD(AI67+AT67+BE67+BP67+ROUND((AJ67+AU67+BF67+BQ67-U67)/100,),100)</f>
        <v>0</v>
      </c>
      <c r="U67" s="34">
        <f>MOD(AJ67+AU67+BF67+BQ67+ROUND((AK67+AV67+BG67+BR67-V67)/100,),100)</f>
        <v>71</v>
      </c>
      <c r="V67" s="34">
        <f>MOD(AK67+AV67+BG67+BR67+ROUND((AL67+AW67+BH67+BS67-W67)/100,),100)</f>
        <v>0</v>
      </c>
      <c r="W67" s="34">
        <f>MOD(AL67+AW67+BH67+BS67+ROUND((AM67+AX67+BI67+BT67-X67)/100,),100)</f>
        <v>0</v>
      </c>
      <c r="X67" s="34">
        <f>MOD(AM67+AX67+BI67+BT67+ROUND((AN67+AY67+BJ67+BU67-Y67)/100,),100)</f>
        <v>0</v>
      </c>
      <c r="Y67" s="34">
        <f>MOD(AN67+AY67+BJ67+BU67+ROUND((AO67+AZ67+BK67+BV67-Z67)/100,),100)</f>
        <v>0</v>
      </c>
      <c r="Z67" s="34"/>
      <c r="AA67" s="71">
        <v>45578</v>
      </c>
      <c r="AB67" s="20" t="s">
        <v>1313</v>
      </c>
      <c r="AC67" s="21" t="s">
        <v>1219</v>
      </c>
      <c r="AD67" s="35" t="s">
        <v>2260</v>
      </c>
      <c r="AE67" s="64"/>
      <c r="AF67" s="22"/>
      <c r="AG67" s="22"/>
      <c r="AH67" s="22"/>
      <c r="AI67" s="22"/>
      <c r="AJ67" s="22"/>
      <c r="AK67" s="22">
        <v>100</v>
      </c>
      <c r="AL67" s="22"/>
      <c r="AM67" s="22"/>
      <c r="AN67" s="22"/>
      <c r="AO67" s="22"/>
      <c r="AP67" s="23"/>
      <c r="AQ67" s="23"/>
      <c r="AR67" s="23"/>
      <c r="AS67" s="23"/>
      <c r="AT67" s="23"/>
      <c r="AU67" s="23">
        <v>37</v>
      </c>
      <c r="AV67" s="23"/>
      <c r="AW67" s="23"/>
      <c r="AX67" s="23"/>
      <c r="AY67" s="23"/>
      <c r="AZ67" s="23"/>
      <c r="BA67" s="24"/>
      <c r="BB67" s="24"/>
      <c r="BC67" s="24"/>
      <c r="BD67" s="24"/>
      <c r="BE67" s="24"/>
      <c r="BF67" s="24">
        <v>9</v>
      </c>
      <c r="BG67" s="24"/>
      <c r="BH67" s="24"/>
      <c r="BI67" s="24"/>
      <c r="BJ67" s="24"/>
      <c r="BK67" s="24"/>
      <c r="BL67" s="25"/>
      <c r="BM67" s="25"/>
      <c r="BN67" s="25"/>
      <c r="BO67" s="25"/>
      <c r="BP67" s="25"/>
      <c r="BQ67" s="25">
        <v>24</v>
      </c>
      <c r="BR67" s="25"/>
      <c r="BS67" s="25"/>
      <c r="BT67" s="25"/>
      <c r="BU67" s="25"/>
      <c r="BV67" s="25"/>
    </row>
    <row r="68" spans="1:74" ht="12" customHeight="1" x14ac:dyDescent="0.25">
      <c r="A68" s="27"/>
      <c r="B68" s="43" t="s">
        <v>68</v>
      </c>
      <c r="C68" s="87" t="s">
        <v>910</v>
      </c>
      <c r="D68" s="88" t="s">
        <v>911</v>
      </c>
      <c r="E68" s="88" t="s">
        <v>912</v>
      </c>
      <c r="F68" s="89">
        <v>28902</v>
      </c>
      <c r="G68" s="29">
        <v>873</v>
      </c>
      <c r="H68" s="29" t="s">
        <v>1384</v>
      </c>
      <c r="I68" s="90" t="s">
        <v>773</v>
      </c>
      <c r="J68" s="88" t="s">
        <v>142</v>
      </c>
      <c r="K68" s="44" t="s">
        <v>34</v>
      </c>
      <c r="L68" s="36" t="s">
        <v>93</v>
      </c>
      <c r="M68" s="106" t="s">
        <v>2121</v>
      </c>
      <c r="N68" s="32"/>
      <c r="O68" s="47"/>
      <c r="P68" s="33"/>
      <c r="Q68" s="34">
        <f>MOD(AF68+AQ68+BB68+BM68+ROUND((AG68+AR68+BC68+BN68-R68)/100,),100)</f>
        <v>0</v>
      </c>
      <c r="R68" s="34">
        <f>MOD(AG68+AR68+BC68+BN68+ROUND((AH68+AS68+BD68+BO68-S68)/100,),100)</f>
        <v>0</v>
      </c>
      <c r="S68" s="34">
        <f>MOD(AH68+AS68+BD68+BO68+ROUND((AI68+AT68+BE68+BP68-T68)/100,),100)</f>
        <v>0</v>
      </c>
      <c r="T68" s="34">
        <f>MOD(AI68+AT68+BE68+BP68+ROUND((AJ68+AU68+BF68+BQ68-U68)/100,),100)</f>
        <v>0</v>
      </c>
      <c r="U68" s="34">
        <f>MOD(AJ68+AU68+BF68+BQ68+ROUND((AK68+AV68+BG68+BR68-V68)/100,),100)</f>
        <v>55</v>
      </c>
      <c r="V68" s="34">
        <f>MOD(AK68+AV68+BG68+BR68+ROUND((AL68+AW68+BH68+BS68-W68)/100,),100)</f>
        <v>80</v>
      </c>
      <c r="W68" s="34">
        <f>MOD(AL68+AW68+BH68+BS68+ROUND((AM68+AX68+BI68+BT68-X68)/100,),100)</f>
        <v>0</v>
      </c>
      <c r="X68" s="34">
        <f>MOD(AM68+AX68+BI68+BT68+ROUND((AN68+AY68+BJ68+BU68-Y68)/100,),100)</f>
        <v>0</v>
      </c>
      <c r="Y68" s="34">
        <f>MOD(AN68+AY68+BJ68+BU68+ROUND((AO68+AZ68+BK68+BV68-Z68)/100,),100)</f>
        <v>0</v>
      </c>
      <c r="Z68" s="34"/>
      <c r="AA68" s="71">
        <v>45578</v>
      </c>
      <c r="AB68" s="20" t="s">
        <v>1313</v>
      </c>
      <c r="AC68" s="21" t="s">
        <v>1219</v>
      </c>
      <c r="AD68" s="35" t="s">
        <v>2260</v>
      </c>
      <c r="AE68" s="64"/>
      <c r="AF68" s="22"/>
      <c r="AG68" s="22"/>
      <c r="AH68" s="22"/>
      <c r="AI68" s="22"/>
      <c r="AJ68" s="22"/>
      <c r="AK68" s="22">
        <v>80</v>
      </c>
      <c r="AL68" s="22"/>
      <c r="AM68" s="22"/>
      <c r="AN68" s="22"/>
      <c r="AO68" s="22"/>
      <c r="AP68" s="23"/>
      <c r="AQ68" s="23"/>
      <c r="AR68" s="23"/>
      <c r="AS68" s="23"/>
      <c r="AT68" s="23"/>
      <c r="AU68" s="23">
        <v>8</v>
      </c>
      <c r="AV68" s="23"/>
      <c r="AW68" s="23"/>
      <c r="AX68" s="23"/>
      <c r="AY68" s="23"/>
      <c r="AZ68" s="23"/>
      <c r="BA68" s="24"/>
      <c r="BB68" s="24"/>
      <c r="BC68" s="24"/>
      <c r="BD68" s="24"/>
      <c r="BE68" s="24"/>
      <c r="BF68" s="24">
        <v>5</v>
      </c>
      <c r="BG68" s="24"/>
      <c r="BH68" s="24"/>
      <c r="BI68" s="24"/>
      <c r="BJ68" s="24"/>
      <c r="BK68" s="24"/>
      <c r="BL68" s="25"/>
      <c r="BM68" s="25"/>
      <c r="BN68" s="25"/>
      <c r="BO68" s="25"/>
      <c r="BP68" s="25"/>
      <c r="BQ68" s="25">
        <v>42</v>
      </c>
      <c r="BR68" s="25"/>
      <c r="BS68" s="25"/>
      <c r="BT68" s="25"/>
      <c r="BU68" s="25"/>
      <c r="BV68" s="25"/>
    </row>
    <row r="69" spans="1:74" ht="12" customHeight="1" x14ac:dyDescent="0.25">
      <c r="A69" s="27"/>
      <c r="B69" s="43" t="s">
        <v>68</v>
      </c>
      <c r="C69" s="87" t="s">
        <v>1924</v>
      </c>
      <c r="D69" s="88" t="s">
        <v>1925</v>
      </c>
      <c r="E69" s="88" t="s">
        <v>614</v>
      </c>
      <c r="F69" s="89">
        <v>32049</v>
      </c>
      <c r="G69" s="189">
        <v>1156</v>
      </c>
      <c r="H69" s="29" t="s">
        <v>71</v>
      </c>
      <c r="I69" s="90" t="s">
        <v>773</v>
      </c>
      <c r="J69" s="88" t="s">
        <v>142</v>
      </c>
      <c r="K69" s="44" t="s">
        <v>34</v>
      </c>
      <c r="L69" s="36" t="s">
        <v>93</v>
      </c>
      <c r="M69" s="106" t="s">
        <v>2124</v>
      </c>
      <c r="N69" s="32"/>
      <c r="O69" s="30"/>
      <c r="P69" s="33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71">
        <v>45578</v>
      </c>
      <c r="AB69" s="20" t="s">
        <v>1313</v>
      </c>
      <c r="AC69" s="21" t="s">
        <v>1219</v>
      </c>
      <c r="AD69" s="35" t="s">
        <v>2260</v>
      </c>
      <c r="AE69" s="64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</row>
    <row r="70" spans="1:74" ht="12" customHeight="1" x14ac:dyDescent="0.25">
      <c r="A70" s="27"/>
      <c r="B70" s="43" t="s">
        <v>68</v>
      </c>
      <c r="C70" s="87" t="s">
        <v>1875</v>
      </c>
      <c r="D70" s="88" t="s">
        <v>1876</v>
      </c>
      <c r="E70" s="88" t="s">
        <v>1877</v>
      </c>
      <c r="F70" s="89">
        <v>25294</v>
      </c>
      <c r="G70" s="189">
        <v>1009</v>
      </c>
      <c r="H70" s="29" t="s">
        <v>1838</v>
      </c>
      <c r="I70" s="90" t="s">
        <v>773</v>
      </c>
      <c r="J70" s="88" t="s">
        <v>142</v>
      </c>
      <c r="K70" s="44" t="s">
        <v>34</v>
      </c>
      <c r="L70" s="36" t="s">
        <v>93</v>
      </c>
      <c r="M70" s="106" t="s">
        <v>2135</v>
      </c>
      <c r="N70" s="32"/>
      <c r="O70" s="30"/>
      <c r="P70" s="33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71">
        <v>45578</v>
      </c>
      <c r="AB70" s="20" t="s">
        <v>1313</v>
      </c>
      <c r="AC70" s="21" t="s">
        <v>1219</v>
      </c>
      <c r="AD70" s="35" t="s">
        <v>2260</v>
      </c>
      <c r="AE70" s="64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</row>
    <row r="71" spans="1:74" ht="12" customHeight="1" x14ac:dyDescent="0.25">
      <c r="A71" s="27" t="e">
        <f>#REF!+1</f>
        <v>#REF!</v>
      </c>
      <c r="B71" s="43" t="s">
        <v>68</v>
      </c>
      <c r="C71" s="35" t="s">
        <v>512</v>
      </c>
      <c r="D71" s="101" t="s">
        <v>165</v>
      </c>
      <c r="E71" s="101" t="s">
        <v>166</v>
      </c>
      <c r="F71" s="102">
        <v>17925</v>
      </c>
      <c r="G71" s="21">
        <v>645</v>
      </c>
      <c r="H71" s="21" t="s">
        <v>1868</v>
      </c>
      <c r="I71" s="100" t="s">
        <v>773</v>
      </c>
      <c r="J71" s="101" t="s">
        <v>142</v>
      </c>
      <c r="K71" s="44" t="s">
        <v>34</v>
      </c>
      <c r="L71" s="36" t="s">
        <v>1998</v>
      </c>
      <c r="M71" s="106" t="s">
        <v>2152</v>
      </c>
      <c r="N71" s="32"/>
      <c r="O71" s="30"/>
      <c r="P71" s="33"/>
      <c r="Q71" s="34">
        <f>MOD(AF71+AQ71+BB71+BM71+ROUND((AG71+AR71+BC71+BN71-R71)/100,),100)</f>
        <v>0</v>
      </c>
      <c r="R71" s="34">
        <f>MOD(AG71+AR71+BC71+BN71+ROUND((AH71+AS71+BD71+BO71-S71)/100,),100)</f>
        <v>0</v>
      </c>
      <c r="S71" s="34">
        <f>MOD(AH71+AS71+BD71+BO71+ROUND((AI71+AT71+BE71+BP71-T71)/100,),100)</f>
        <v>0</v>
      </c>
      <c r="T71" s="34">
        <f>MOD(AI71+AT71+BE71+BP71+ROUND((AJ71+AU71+BF71+BQ71-U71)/100,),100)</f>
        <v>0</v>
      </c>
      <c r="U71" s="34">
        <f>MOD(AJ71+AU71+BF71+BQ71+ROUND((AK71+AV71+BG71+BR71-V71)/100,),100)</f>
        <v>1</v>
      </c>
      <c r="V71" s="34">
        <f>MOD(AK71+AV71+BG71+BR71+ROUND((AL71+AW71+BH71+BS71-W71)/100,),100)</f>
        <v>52</v>
      </c>
      <c r="W71" s="34">
        <f>MOD(AL71+AW71+BH71+BS71+ROUND((AM71+AX71+BI71+BT71-X71)/100,),100)</f>
        <v>0</v>
      </c>
      <c r="X71" s="34">
        <f>MOD(AM71+AX71+BI71+BT71+ROUND((AN71+AY71+BJ71+BU71-Y71)/100,),100)</f>
        <v>0</v>
      </c>
      <c r="Y71" s="34">
        <f>MOD(AN71+AY71+BJ71+BU71+ROUND((AO71+AZ71+BK71+BV71-Z71)/100,),100)</f>
        <v>0</v>
      </c>
      <c r="Z71" s="34"/>
      <c r="AA71" s="71">
        <v>45578</v>
      </c>
      <c r="AB71" s="20" t="s">
        <v>1313</v>
      </c>
      <c r="AC71" s="21" t="s">
        <v>1219</v>
      </c>
      <c r="AD71" s="35" t="s">
        <v>2260</v>
      </c>
      <c r="AE71" s="64"/>
      <c r="AF71" s="22"/>
      <c r="AG71" s="22"/>
      <c r="AH71" s="22"/>
      <c r="AI71" s="22"/>
      <c r="AJ71" s="22"/>
      <c r="AK71" s="22">
        <v>23</v>
      </c>
      <c r="AL71" s="22"/>
      <c r="AM71" s="22"/>
      <c r="AN71" s="22"/>
      <c r="AO71" s="22"/>
      <c r="AP71" s="23"/>
      <c r="AQ71" s="23"/>
      <c r="AR71" s="23"/>
      <c r="AS71" s="23"/>
      <c r="AT71" s="23"/>
      <c r="AU71" s="23"/>
      <c r="AV71" s="23">
        <v>75</v>
      </c>
      <c r="AW71" s="23"/>
      <c r="AX71" s="23"/>
      <c r="AY71" s="23"/>
      <c r="AZ71" s="23"/>
      <c r="BA71" s="24"/>
      <c r="BB71" s="24"/>
      <c r="BC71" s="24"/>
      <c r="BD71" s="24"/>
      <c r="BE71" s="24"/>
      <c r="BF71" s="24"/>
      <c r="BG71" s="24">
        <v>30</v>
      </c>
      <c r="BH71" s="24"/>
      <c r="BI71" s="24"/>
      <c r="BJ71" s="24"/>
      <c r="BK71" s="24"/>
      <c r="BL71" s="25"/>
      <c r="BM71" s="25"/>
      <c r="BN71" s="25"/>
      <c r="BO71" s="25"/>
      <c r="BP71" s="25"/>
      <c r="BQ71" s="25"/>
      <c r="BR71" s="25">
        <v>24</v>
      </c>
      <c r="BS71" s="25"/>
      <c r="BT71" s="25"/>
      <c r="BU71" s="25"/>
      <c r="BV71" s="25"/>
    </row>
    <row r="72" spans="1:74" ht="12" customHeight="1" x14ac:dyDescent="0.25">
      <c r="A72" s="27"/>
      <c r="B72" s="43" t="s">
        <v>68</v>
      </c>
      <c r="C72" s="87" t="s">
        <v>1296</v>
      </c>
      <c r="D72" s="88" t="s">
        <v>1297</v>
      </c>
      <c r="E72" s="88" t="s">
        <v>1298</v>
      </c>
      <c r="F72" s="89">
        <v>32259</v>
      </c>
      <c r="G72" s="29">
        <v>500</v>
      </c>
      <c r="H72" s="29" t="s">
        <v>71</v>
      </c>
      <c r="I72" s="90" t="s">
        <v>773</v>
      </c>
      <c r="J72" s="88" t="s">
        <v>142</v>
      </c>
      <c r="K72" s="44" t="s">
        <v>34</v>
      </c>
      <c r="L72" s="36" t="s">
        <v>1998</v>
      </c>
      <c r="M72" s="106" t="s">
        <v>2160</v>
      </c>
      <c r="N72" s="32"/>
      <c r="O72" s="41"/>
      <c r="P72" s="33"/>
      <c r="Q72" s="34">
        <f>MOD(AF72+AQ72+BB72+BM72+ROUND((AG72+AR72+BC72+BN72-R72)/100,),100)</f>
        <v>0</v>
      </c>
      <c r="R72" s="34">
        <f>MOD(AG72+AR72+BC72+BN72+ROUND((AH72+AS72+BD72+BO72-S72)/100,),100)</f>
        <v>0</v>
      </c>
      <c r="S72" s="34">
        <f>MOD(AH72+AS72+BD72+BO72+ROUND((AI72+AT72+BE72+BP72-T72)/100,),100)</f>
        <v>0</v>
      </c>
      <c r="T72" s="34">
        <f>MOD(AI72+AT72+BE72+BP72+ROUND((AJ72+AU72+BF72+BQ72-U72)/100,),100)</f>
        <v>0</v>
      </c>
      <c r="U72" s="34">
        <f>MOD(AJ72+AU72+BF72+BQ72+ROUND((AK72+AV72+BG72+BR72-V72)/100,),100)</f>
        <v>0</v>
      </c>
      <c r="V72" s="34">
        <f>MOD(AK72+AV72+BG72+BR72+ROUND((AL72+AW72+BH72+BS72-W72)/100,),100)</f>
        <v>36</v>
      </c>
      <c r="W72" s="34">
        <f>MOD(AL72+AW72+BH72+BS72+ROUND((AM72+AX72+BI72+BT72-X72)/100,),100)</f>
        <v>0</v>
      </c>
      <c r="X72" s="34">
        <f>MOD(AM72+AX72+BI72+BT72+ROUND((AN72+AY72+BJ72+BU72-Y72)/100,),100)</f>
        <v>0</v>
      </c>
      <c r="Y72" s="34">
        <f>MOD(AN72+AY72+BJ72+BU72+ROUND((AO72+AZ72+BK72+BV72-Z72)/100,),100)</f>
        <v>0</v>
      </c>
      <c r="Z72" s="34"/>
      <c r="AA72" s="71">
        <v>45578</v>
      </c>
      <c r="AB72" s="20" t="s">
        <v>1313</v>
      </c>
      <c r="AC72" s="21" t="s">
        <v>1219</v>
      </c>
      <c r="AD72" s="35" t="s">
        <v>2260</v>
      </c>
      <c r="AE72" s="64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3"/>
      <c r="AQ72" s="23"/>
      <c r="AR72" s="23"/>
      <c r="AS72" s="23"/>
      <c r="AT72" s="23"/>
      <c r="AU72" s="23"/>
      <c r="AV72" s="23">
        <v>15</v>
      </c>
      <c r="AW72" s="23"/>
      <c r="AX72" s="23"/>
      <c r="AY72" s="23"/>
      <c r="AZ72" s="23"/>
      <c r="BA72" s="24"/>
      <c r="BB72" s="24"/>
      <c r="BC72" s="24"/>
      <c r="BD72" s="24"/>
      <c r="BE72" s="24"/>
      <c r="BF72" s="24"/>
      <c r="BG72" s="24">
        <v>15</v>
      </c>
      <c r="BH72" s="24"/>
      <c r="BI72" s="24"/>
      <c r="BJ72" s="24"/>
      <c r="BK72" s="24"/>
      <c r="BL72" s="25"/>
      <c r="BM72" s="25"/>
      <c r="BN72" s="25"/>
      <c r="BO72" s="25"/>
      <c r="BP72" s="25"/>
      <c r="BQ72" s="25"/>
      <c r="BR72" s="25">
        <v>6</v>
      </c>
      <c r="BS72" s="25"/>
      <c r="BT72" s="25"/>
      <c r="BU72" s="25"/>
      <c r="BV72" s="25"/>
    </row>
    <row r="73" spans="1:74" ht="12" customHeight="1" x14ac:dyDescent="0.25">
      <c r="A73" s="27"/>
      <c r="B73" s="43" t="s">
        <v>68</v>
      </c>
      <c r="C73" s="87" t="s">
        <v>1855</v>
      </c>
      <c r="D73" s="88" t="s">
        <v>1856</v>
      </c>
      <c r="E73" s="88" t="s">
        <v>74</v>
      </c>
      <c r="F73" s="89">
        <v>31014</v>
      </c>
      <c r="G73" s="189">
        <v>500</v>
      </c>
      <c r="H73" s="29" t="s">
        <v>1857</v>
      </c>
      <c r="I73" s="90" t="s">
        <v>773</v>
      </c>
      <c r="J73" s="88" t="s">
        <v>142</v>
      </c>
      <c r="K73" s="44" t="s">
        <v>34</v>
      </c>
      <c r="L73" s="36" t="s">
        <v>1998</v>
      </c>
      <c r="M73" s="106" t="s">
        <v>2283</v>
      </c>
      <c r="N73" s="32"/>
      <c r="O73" s="41"/>
      <c r="P73" s="33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71">
        <v>45578</v>
      </c>
      <c r="AB73" s="20" t="s">
        <v>1313</v>
      </c>
      <c r="AC73" s="21" t="s">
        <v>1219</v>
      </c>
      <c r="AD73" s="35" t="s">
        <v>2260</v>
      </c>
      <c r="AE73" s="64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</row>
    <row r="74" spans="1:74" ht="12" customHeight="1" x14ac:dyDescent="0.25">
      <c r="A74" s="27"/>
      <c r="B74" s="43" t="s">
        <v>208</v>
      </c>
      <c r="C74" s="92" t="s">
        <v>319</v>
      </c>
      <c r="D74" s="93" t="s">
        <v>76</v>
      </c>
      <c r="E74" s="94" t="s">
        <v>95</v>
      </c>
      <c r="F74" s="91">
        <v>39647</v>
      </c>
      <c r="G74" s="14">
        <v>559</v>
      </c>
      <c r="H74" s="29" t="s">
        <v>36</v>
      </c>
      <c r="I74" s="95" t="s">
        <v>773</v>
      </c>
      <c r="J74" s="94" t="s">
        <v>142</v>
      </c>
      <c r="K74" s="44" t="s">
        <v>34</v>
      </c>
      <c r="L74" s="36" t="s">
        <v>93</v>
      </c>
      <c r="M74" s="106" t="s">
        <v>2139</v>
      </c>
      <c r="N74" s="32"/>
      <c r="O74" s="30"/>
      <c r="P74" s="33"/>
      <c r="Q74" s="34">
        <f>MOD(AF74+AQ74+BB74+BM74+ROUND((AG74+AR74+BC74+BN74-R74)/100,),100)</f>
        <v>0</v>
      </c>
      <c r="R74" s="34">
        <f>MOD(AG74+AR74+BC74+BN74+ROUND((AH74+AS74+BD74+BO74-S74)/100,),100)</f>
        <v>0</v>
      </c>
      <c r="S74" s="34">
        <f>MOD(AH74+AS74+BD74+BO74+ROUND((AI74+AT74+BE74+BP74-T74)/100,),100)</f>
        <v>0</v>
      </c>
      <c r="T74" s="34">
        <f>MOD(AI74+AT74+BE74+BP74+ROUND((AJ74+AU74+BF74+BQ74-U74)/100,),100)</f>
        <v>0</v>
      </c>
      <c r="U74" s="34">
        <f>MOD(AJ74+AU74+BF74+BQ74+ROUND((AK74+AV74+BG74+BR74-V74)/100,),100)</f>
        <v>1</v>
      </c>
      <c r="V74" s="34">
        <f>MOD(AK74+AV74+BG74+BR74+ROUND((AL74+AW74+BH74+BS74-W74)/100,),100)</f>
        <v>60</v>
      </c>
      <c r="W74" s="34">
        <f>MOD(AL74+AW74+BH74+BS74+ROUND((AM74+AX74+BI74+BT74-X74)/100,),100)</f>
        <v>0</v>
      </c>
      <c r="X74" s="34">
        <f>MOD(AM74+AX74+BI74+BT74+ROUND((AN74+AY74+BJ74+BU74-Y74)/100,),100)</f>
        <v>0</v>
      </c>
      <c r="Y74" s="34">
        <f>MOD(AN74+AY74+BJ74+BU74+ROUND((AO74+AZ74+BK74+BV74-Z74)/100,),100)</f>
        <v>0</v>
      </c>
      <c r="Z74" s="34"/>
      <c r="AA74" s="71">
        <v>45577</v>
      </c>
      <c r="AB74" s="20" t="s">
        <v>1338</v>
      </c>
      <c r="AC74" s="21" t="s">
        <v>881</v>
      </c>
      <c r="AD74" s="35" t="s">
        <v>2311</v>
      </c>
      <c r="AE74" s="64"/>
      <c r="AF74" s="22"/>
      <c r="AG74" s="22"/>
      <c r="AH74" s="22"/>
      <c r="AI74" s="22"/>
      <c r="AJ74" s="22"/>
      <c r="AK74" s="22">
        <v>30</v>
      </c>
      <c r="AL74" s="22"/>
      <c r="AM74" s="22"/>
      <c r="AN74" s="22"/>
      <c r="AO74" s="22"/>
      <c r="AP74" s="23"/>
      <c r="AQ74" s="23"/>
      <c r="AR74" s="23"/>
      <c r="AS74" s="23"/>
      <c r="AT74" s="23"/>
      <c r="AU74" s="23"/>
      <c r="AV74" s="23">
        <v>30</v>
      </c>
      <c r="AW74" s="23"/>
      <c r="AX74" s="23"/>
      <c r="AY74" s="23"/>
      <c r="AZ74" s="23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5"/>
      <c r="BM74" s="25"/>
      <c r="BN74" s="25"/>
      <c r="BO74" s="25"/>
      <c r="BP74" s="25"/>
      <c r="BQ74" s="25"/>
      <c r="BR74" s="25">
        <v>100</v>
      </c>
      <c r="BS74" s="25"/>
      <c r="BT74" s="25"/>
      <c r="BU74" s="25"/>
      <c r="BV74" s="25"/>
    </row>
    <row r="75" spans="1:74" ht="12" customHeight="1" x14ac:dyDescent="0.25">
      <c r="A75" s="27"/>
      <c r="B75" s="43" t="s">
        <v>276</v>
      </c>
      <c r="C75" s="96" t="s">
        <v>732</v>
      </c>
      <c r="D75" s="97" t="s">
        <v>733</v>
      </c>
      <c r="E75" s="98" t="s">
        <v>734</v>
      </c>
      <c r="F75" s="99">
        <v>40323</v>
      </c>
      <c r="G75" s="15">
        <v>622</v>
      </c>
      <c r="H75" s="14" t="s">
        <v>48</v>
      </c>
      <c r="I75" s="95" t="s">
        <v>773</v>
      </c>
      <c r="J75" s="98" t="s">
        <v>142</v>
      </c>
      <c r="K75" s="45" t="s">
        <v>34</v>
      </c>
      <c r="L75" s="36" t="s">
        <v>94</v>
      </c>
      <c r="M75" s="107" t="s">
        <v>2112</v>
      </c>
      <c r="N75" s="65"/>
      <c r="O75" s="30"/>
      <c r="P75" s="33"/>
      <c r="Q75" s="34">
        <f>MOD(AF75+AQ75+BB75+BM75+ROUND((AG75+AR75+BC75+BN75-R75)/100,),100)</f>
        <v>0</v>
      </c>
      <c r="R75" s="34">
        <f>MOD(AG75+AR75+BC75+BN75+ROUND((AH75+AS75+BD75+BO75-S75)/100,),100)</f>
        <v>0</v>
      </c>
      <c r="S75" s="34">
        <f>MOD(AH75+AS75+BD75+BO75+ROUND((AI75+AT75+BE75+BP75-T75)/100,),100)</f>
        <v>0</v>
      </c>
      <c r="T75" s="34">
        <f>MOD(AI75+AT75+BE75+BP75+ROUND((AJ75+AU75+BF75+BQ75-U75)/100,),100)</f>
        <v>0</v>
      </c>
      <c r="U75" s="34">
        <f>MOD(AJ75+AU75+BF75+BQ75+ROUND((AK75+AV75+BG75+BR75-V75)/100,),100)</f>
        <v>0</v>
      </c>
      <c r="V75" s="34">
        <f>MOD(AK75+AV75+BG75+BR75+ROUND((AL75+AW75+BH75+BS75-W75)/100,),100)</f>
        <v>81</v>
      </c>
      <c r="W75" s="34">
        <f>MOD(AL75+AW75+BH75+BS75+ROUND((AM75+AX75+BI75+BT75-X75)/100,),100)</f>
        <v>0</v>
      </c>
      <c r="X75" s="34">
        <f>MOD(AM75+AX75+BI75+BT75+ROUND((AN75+AY75+BJ75+BU75-Y75)/100,),100)</f>
        <v>0</v>
      </c>
      <c r="Y75" s="34">
        <f>MOD(AN75+AY75+BJ75+BU75+ROUND((AO75+AZ75+BK75+BV75-Z75)/100,),100)</f>
        <v>0</v>
      </c>
      <c r="Z75" s="34"/>
      <c r="AA75" s="71">
        <v>45577</v>
      </c>
      <c r="AB75" s="20" t="s">
        <v>1338</v>
      </c>
      <c r="AC75" s="21" t="s">
        <v>881</v>
      </c>
      <c r="AD75" s="35" t="s">
        <v>2260</v>
      </c>
      <c r="AE75" s="64"/>
      <c r="AF75" s="22"/>
      <c r="AG75" s="22"/>
      <c r="AH75" s="22"/>
      <c r="AI75" s="22"/>
      <c r="AJ75" s="22"/>
      <c r="AK75" s="22">
        <v>28</v>
      </c>
      <c r="AL75" s="22"/>
      <c r="AM75" s="22"/>
      <c r="AN75" s="22"/>
      <c r="AO75" s="22"/>
      <c r="AP75" s="23"/>
      <c r="AQ75" s="23"/>
      <c r="AR75" s="23"/>
      <c r="AS75" s="23"/>
      <c r="AT75" s="23"/>
      <c r="AU75" s="23"/>
      <c r="AV75" s="23">
        <v>52</v>
      </c>
      <c r="AW75" s="23"/>
      <c r="AX75" s="23"/>
      <c r="AY75" s="23"/>
      <c r="AZ75" s="23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5"/>
      <c r="BM75" s="25"/>
      <c r="BN75" s="25"/>
      <c r="BO75" s="25"/>
      <c r="BP75" s="25"/>
      <c r="BQ75" s="25"/>
      <c r="BR75" s="25"/>
      <c r="BS75" s="25">
        <v>100</v>
      </c>
      <c r="BT75" s="25"/>
      <c r="BU75" s="25"/>
      <c r="BV75" s="25"/>
    </row>
    <row r="76" spans="1:74" ht="12" customHeight="1" x14ac:dyDescent="0.25">
      <c r="A76" s="27"/>
      <c r="B76" s="43" t="s">
        <v>276</v>
      </c>
      <c r="C76" s="87" t="s">
        <v>1119</v>
      </c>
      <c r="D76" s="88" t="s">
        <v>1120</v>
      </c>
      <c r="E76" s="88" t="s">
        <v>131</v>
      </c>
      <c r="F76" s="89">
        <v>40544</v>
      </c>
      <c r="G76" s="29">
        <v>603</v>
      </c>
      <c r="H76" s="29" t="s">
        <v>52</v>
      </c>
      <c r="I76" s="90" t="s">
        <v>773</v>
      </c>
      <c r="J76" s="88" t="s">
        <v>142</v>
      </c>
      <c r="K76" s="21" t="s">
        <v>34</v>
      </c>
      <c r="L76" s="36" t="s">
        <v>94</v>
      </c>
      <c r="M76" s="107" t="s">
        <v>2123</v>
      </c>
      <c r="N76" s="32"/>
      <c r="O76" s="31"/>
      <c r="P76" s="33"/>
      <c r="Q76" s="34">
        <f>MOD(AF76+AQ76+BB76+BM76+ROUND((AG76+AR76+BC76+BN76-R76)/100,),100)</f>
        <v>0</v>
      </c>
      <c r="R76" s="34">
        <f>MOD(AG76+AR76+BC76+BN76+ROUND((AH76+AS76+BD76+BO76-S76)/100,),100)</f>
        <v>0</v>
      </c>
      <c r="S76" s="34">
        <f>MOD(AH76+AS76+BD76+BO76+ROUND((AI76+AT76+BE76+BP76-T76)/100,),100)</f>
        <v>0</v>
      </c>
      <c r="T76" s="34">
        <f>MOD(AI76+AT76+BE76+BP76+ROUND((AJ76+AU76+BF76+BQ76-U76)/100,),100)</f>
        <v>0</v>
      </c>
      <c r="U76" s="34">
        <f>MOD(AJ76+AU76+BF76+BQ76+ROUND((AK76+AV76+BG76+BR76-V76)/100,),100)</f>
        <v>0</v>
      </c>
      <c r="V76" s="34">
        <f>MOD(AK76+AV76+BG76+BR76+ROUND((AL76+AW76+BH76+BS76-W76)/100,),100)</f>
        <v>8</v>
      </c>
      <c r="W76" s="34">
        <f>MOD(AL76+AW76+BH76+BS76+ROUND((AM76+AX76+BI76+BT76-X76)/100,),100)</f>
        <v>66</v>
      </c>
      <c r="X76" s="34">
        <f>MOD(AM76+AX76+BI76+BT76+ROUND((AN76+AY76+BJ76+BU76-Y76)/100,),100)</f>
        <v>75</v>
      </c>
      <c r="Y76" s="34">
        <f>MOD(AN76+AY76+BJ76+BU76+ROUND((AO76+AZ76+BK76+BV76-Z76)/100,),100)</f>
        <v>0</v>
      </c>
      <c r="Z76" s="34"/>
      <c r="AA76" s="71">
        <v>45577</v>
      </c>
      <c r="AB76" s="20" t="s">
        <v>1338</v>
      </c>
      <c r="AC76" s="21" t="s">
        <v>881</v>
      </c>
      <c r="AD76" s="35" t="s">
        <v>2260</v>
      </c>
      <c r="AE76" s="64"/>
      <c r="AF76" s="22"/>
      <c r="AG76" s="22"/>
      <c r="AH76" s="22"/>
      <c r="AI76" s="22"/>
      <c r="AJ76" s="22"/>
      <c r="AK76" s="22"/>
      <c r="AL76" s="22"/>
      <c r="AM76" s="22">
        <v>75</v>
      </c>
      <c r="AN76" s="22"/>
      <c r="AO76" s="22"/>
      <c r="AP76" s="23"/>
      <c r="AQ76" s="23"/>
      <c r="AR76" s="23"/>
      <c r="AS76" s="23"/>
      <c r="AT76" s="23"/>
      <c r="AU76" s="23"/>
      <c r="AV76" s="23"/>
      <c r="AW76" s="23"/>
      <c r="AX76" s="23">
        <v>100</v>
      </c>
      <c r="AY76" s="23"/>
      <c r="AZ76" s="23"/>
      <c r="BA76" s="24"/>
      <c r="BB76" s="24"/>
      <c r="BC76" s="24"/>
      <c r="BD76" s="24"/>
      <c r="BE76" s="24"/>
      <c r="BF76" s="24"/>
      <c r="BG76" s="24"/>
      <c r="BH76" s="24">
        <v>65</v>
      </c>
      <c r="BI76" s="24"/>
      <c r="BJ76" s="24"/>
      <c r="BK76" s="24"/>
      <c r="BL76" s="25"/>
      <c r="BM76" s="25"/>
      <c r="BN76" s="25"/>
      <c r="BO76" s="25"/>
      <c r="BP76" s="25"/>
      <c r="BQ76" s="25"/>
      <c r="BR76" s="25">
        <v>8</v>
      </c>
      <c r="BS76" s="25"/>
      <c r="BT76" s="25"/>
      <c r="BU76" s="25"/>
      <c r="BV76" s="25"/>
    </row>
    <row r="77" spans="1:74" ht="12" customHeight="1" x14ac:dyDescent="0.25">
      <c r="A77" s="27"/>
      <c r="B77" s="43" t="s">
        <v>276</v>
      </c>
      <c r="C77" s="87" t="s">
        <v>1013</v>
      </c>
      <c r="D77" s="88" t="s">
        <v>1014</v>
      </c>
      <c r="E77" s="88" t="s">
        <v>115</v>
      </c>
      <c r="F77" s="89">
        <v>40397</v>
      </c>
      <c r="G77" s="29">
        <v>605</v>
      </c>
      <c r="H77" s="14" t="s">
        <v>48</v>
      </c>
      <c r="I77" s="90" t="s">
        <v>773</v>
      </c>
      <c r="J77" s="88" t="s">
        <v>142</v>
      </c>
      <c r="K77" s="44" t="s">
        <v>34</v>
      </c>
      <c r="L77" s="36" t="s">
        <v>94</v>
      </c>
      <c r="M77" s="107" t="s">
        <v>2130</v>
      </c>
      <c r="N77" s="65"/>
      <c r="O77" s="41"/>
      <c r="P77" s="33"/>
      <c r="Q77" s="34">
        <f>MOD(AF77+AQ77+BB77+BM77+ROUND((AG77+AR77+BC77+BN77-R77)/100,),100)</f>
        <v>0</v>
      </c>
      <c r="R77" s="34">
        <f>MOD(AG77+AR77+BC77+BN77+ROUND((AH77+AS77+BD77+BO77-S77)/100,),100)</f>
        <v>0</v>
      </c>
      <c r="S77" s="34">
        <f>MOD(AH77+AS77+BD77+BO77+ROUND((AI77+AT77+BE77+BP77-T77)/100,),100)</f>
        <v>0</v>
      </c>
      <c r="T77" s="34">
        <f>MOD(AI77+AT77+BE77+BP77+ROUND((AJ77+AU77+BF77+BQ77-U77)/100,),100)</f>
        <v>0</v>
      </c>
      <c r="U77" s="34">
        <f>MOD(AJ77+AU77+BF77+BQ77+ROUND((AK77+AV77+BG77+BR77-V77)/100,),100)</f>
        <v>0</v>
      </c>
      <c r="V77" s="34">
        <f>MOD(AK77+AV77+BG77+BR77+ROUND((AL77+AW77+BH77+BS77-W77)/100,),100)</f>
        <v>2</v>
      </c>
      <c r="W77" s="34">
        <f>MOD(AL77+AW77+BH77+BS77+ROUND((AM77+AX77+BI77+BT77-X77)/100,),100)</f>
        <v>75</v>
      </c>
      <c r="X77" s="34">
        <f>MOD(AM77+AX77+BI77+BT77+ROUND((AN77+AY77+BJ77+BU77-Y77)/100,),100)</f>
        <v>0</v>
      </c>
      <c r="Y77" s="34">
        <f>MOD(AN77+AY77+BJ77+BU77+ROUND((AO77+AZ77+BK77+BV77-Z77)/100,),100)</f>
        <v>0</v>
      </c>
      <c r="Z77" s="34"/>
      <c r="AA77" s="71">
        <v>45577</v>
      </c>
      <c r="AB77" s="20" t="s">
        <v>1338</v>
      </c>
      <c r="AC77" s="21" t="s">
        <v>881</v>
      </c>
      <c r="AD77" s="35" t="s">
        <v>2260</v>
      </c>
      <c r="AE77" s="64"/>
      <c r="AF77" s="22"/>
      <c r="AG77" s="22"/>
      <c r="AH77" s="22"/>
      <c r="AI77" s="22"/>
      <c r="AJ77" s="22"/>
      <c r="AK77" s="22"/>
      <c r="AL77" s="22">
        <v>100</v>
      </c>
      <c r="AM77" s="22"/>
      <c r="AN77" s="22"/>
      <c r="AO77" s="22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4"/>
      <c r="BB77" s="24"/>
      <c r="BC77" s="24"/>
      <c r="BD77" s="24"/>
      <c r="BE77" s="24"/>
      <c r="BF77" s="24"/>
      <c r="BG77" s="24"/>
      <c r="BH77" s="24">
        <v>75</v>
      </c>
      <c r="BI77" s="24"/>
      <c r="BJ77" s="24"/>
      <c r="BK77" s="24"/>
      <c r="BL77" s="25"/>
      <c r="BM77" s="25"/>
      <c r="BN77" s="25"/>
      <c r="BO77" s="25"/>
      <c r="BP77" s="25"/>
      <c r="BQ77" s="25"/>
      <c r="BR77" s="25"/>
      <c r="BS77" s="25">
        <v>100</v>
      </c>
      <c r="BT77" s="25"/>
      <c r="BU77" s="25"/>
      <c r="BV77" s="25"/>
    </row>
    <row r="78" spans="1:74" ht="12" customHeight="1" x14ac:dyDescent="0.25">
      <c r="A78" s="27"/>
      <c r="B78" s="43" t="s">
        <v>276</v>
      </c>
      <c r="C78" s="87" t="s">
        <v>1010</v>
      </c>
      <c r="D78" s="88" t="s">
        <v>1011</v>
      </c>
      <c r="E78" s="88" t="s">
        <v>1012</v>
      </c>
      <c r="F78" s="89">
        <v>40422</v>
      </c>
      <c r="G78" s="29">
        <v>546</v>
      </c>
      <c r="H78" s="14" t="s">
        <v>48</v>
      </c>
      <c r="I78" s="90" t="s">
        <v>773</v>
      </c>
      <c r="J78" s="88" t="s">
        <v>142</v>
      </c>
      <c r="K78" s="44" t="s">
        <v>34</v>
      </c>
      <c r="L78" s="36" t="s">
        <v>94</v>
      </c>
      <c r="M78" s="107" t="s">
        <v>2134</v>
      </c>
      <c r="N78" s="65"/>
      <c r="O78" s="41"/>
      <c r="P78" s="33"/>
      <c r="Q78" s="34">
        <f>MOD(AF78+AQ78+BB78+BM78+ROUND((AG78+AR78+BC78+BN78-R78)/100,),100)</f>
        <v>0</v>
      </c>
      <c r="R78" s="34">
        <f>MOD(AG78+AR78+BC78+BN78+ROUND((AH78+AS78+BD78+BO78-S78)/100,),100)</f>
        <v>0</v>
      </c>
      <c r="S78" s="34">
        <f>MOD(AH78+AS78+BD78+BO78+ROUND((AI78+AT78+BE78+BP78-T78)/100,),100)</f>
        <v>0</v>
      </c>
      <c r="T78" s="34">
        <f>MOD(AI78+AT78+BE78+BP78+ROUND((AJ78+AU78+BF78+BQ78-U78)/100,),100)</f>
        <v>0</v>
      </c>
      <c r="U78" s="34">
        <f>MOD(AJ78+AU78+BF78+BQ78+ROUND((AK78+AV78+BG78+BR78-V78)/100,),100)</f>
        <v>0</v>
      </c>
      <c r="V78" s="34">
        <f>MOD(AK78+AV78+BG78+BR78+ROUND((AL78+AW78+BH78+BS78-W78)/100,),100)</f>
        <v>1</v>
      </c>
      <c r="W78" s="34">
        <f>MOD(AL78+AW78+BH78+BS78+ROUND((AM78+AX78+BI78+BT78-X78)/100,),100)</f>
        <v>95</v>
      </c>
      <c r="X78" s="34">
        <f>MOD(AM78+AX78+BI78+BT78+ROUND((AN78+AY78+BJ78+BU78-Y78)/100,),100)</f>
        <v>0</v>
      </c>
      <c r="Y78" s="34">
        <f>MOD(AN78+AY78+BJ78+BU78+ROUND((AO78+AZ78+BK78+BV78-Z78)/100,),100)</f>
        <v>0</v>
      </c>
      <c r="Z78" s="34"/>
      <c r="AA78" s="71">
        <v>45577</v>
      </c>
      <c r="AB78" s="20" t="s">
        <v>1338</v>
      </c>
      <c r="AC78" s="21" t="s">
        <v>881</v>
      </c>
      <c r="AD78" s="35" t="s">
        <v>2260</v>
      </c>
      <c r="AE78" s="64"/>
      <c r="AF78" s="22"/>
      <c r="AG78" s="22"/>
      <c r="AH78" s="22"/>
      <c r="AI78" s="22"/>
      <c r="AJ78" s="22"/>
      <c r="AK78" s="22"/>
      <c r="AL78" s="22">
        <v>30</v>
      </c>
      <c r="AM78" s="22"/>
      <c r="AN78" s="22"/>
      <c r="AO78" s="22"/>
      <c r="AP78" s="23"/>
      <c r="AQ78" s="23"/>
      <c r="AR78" s="23"/>
      <c r="AS78" s="23"/>
      <c r="AT78" s="23"/>
      <c r="AU78" s="23"/>
      <c r="AV78" s="23"/>
      <c r="AW78" s="23">
        <v>50</v>
      </c>
      <c r="AX78" s="23"/>
      <c r="AY78" s="23"/>
      <c r="AZ78" s="23"/>
      <c r="BA78" s="24"/>
      <c r="BB78" s="24"/>
      <c r="BC78" s="24"/>
      <c r="BD78" s="24"/>
      <c r="BE78" s="24"/>
      <c r="BF78" s="24"/>
      <c r="BG78" s="24"/>
      <c r="BH78" s="24">
        <v>15</v>
      </c>
      <c r="BI78" s="24"/>
      <c r="BJ78" s="24"/>
      <c r="BK78" s="24"/>
      <c r="BL78" s="25"/>
      <c r="BM78" s="25"/>
      <c r="BN78" s="25"/>
      <c r="BO78" s="25"/>
      <c r="BP78" s="25"/>
      <c r="BQ78" s="25"/>
      <c r="BR78" s="25"/>
      <c r="BS78" s="25">
        <v>100</v>
      </c>
      <c r="BT78" s="25"/>
      <c r="BU78" s="25"/>
      <c r="BV78" s="25"/>
    </row>
    <row r="79" spans="1:74" ht="12" customHeight="1" x14ac:dyDescent="0.25">
      <c r="A79" s="27"/>
      <c r="B79" s="43" t="s">
        <v>331</v>
      </c>
      <c r="C79" s="87" t="s">
        <v>756</v>
      </c>
      <c r="D79" s="88" t="s">
        <v>757</v>
      </c>
      <c r="E79" s="88" t="s">
        <v>758</v>
      </c>
      <c r="F79" s="89">
        <v>41248</v>
      </c>
      <c r="G79" s="29">
        <v>592</v>
      </c>
      <c r="H79" s="29" t="s">
        <v>59</v>
      </c>
      <c r="I79" s="90" t="s">
        <v>773</v>
      </c>
      <c r="J79" s="88" t="s">
        <v>142</v>
      </c>
      <c r="K79" s="21" t="s">
        <v>34</v>
      </c>
      <c r="L79" s="36" t="s">
        <v>40</v>
      </c>
      <c r="M79" s="106" t="s">
        <v>1330</v>
      </c>
      <c r="N79" s="32"/>
      <c r="O79" s="31"/>
      <c r="P79" s="33"/>
      <c r="Q79" s="34">
        <f>MOD(AF79+AQ79+BB79+BM79+ROUND((AG79+AR79+BC79+BN79-R79)/100,),100)</f>
        <v>0</v>
      </c>
      <c r="R79" s="34">
        <f>MOD(AG79+AR79+BC79+BN79+ROUND((AH79+AS79+BD79+BO79-S79)/100,),100)</f>
        <v>0</v>
      </c>
      <c r="S79" s="34">
        <f>MOD(AH79+AS79+BD79+BO79+ROUND((AI79+AT79+BE79+BP79-T79)/100,),100)</f>
        <v>0</v>
      </c>
      <c r="T79" s="34">
        <f>MOD(AI79+AT79+BE79+BP79+ROUND((AJ79+AU79+BF79+BQ79-U79)/100,),100)</f>
        <v>0</v>
      </c>
      <c r="U79" s="34">
        <f>MOD(AJ79+AU79+BF79+BQ79+ROUND((AK79+AV79+BG79+BR79-V79)/100,),100)</f>
        <v>0</v>
      </c>
      <c r="V79" s="34">
        <f>MOD(AK79+AV79+BG79+BR79+ROUND((AL79+AW79+BH79+BS79-W79)/100,),100)</f>
        <v>1</v>
      </c>
      <c r="W79" s="34">
        <f>MOD(AL79+AW79+BH79+BS79+ROUND((AM79+AX79+BI79+BT79-X79)/100,),100)</f>
        <v>58</v>
      </c>
      <c r="X79" s="34">
        <f>MOD(AM79+AX79+BI79+BT79+ROUND((AN79+AY79+BJ79+BU79-Y79)/100,),100)</f>
        <v>0</v>
      </c>
      <c r="Y79" s="34">
        <f>MOD(AN79+AY79+BJ79+BU79+ROUND((AO79+AZ79+BK79+BV79-Z79)/100,),100)</f>
        <v>0</v>
      </c>
      <c r="Z79" s="34"/>
      <c r="AA79" s="71">
        <v>45577</v>
      </c>
      <c r="AB79" s="20" t="s">
        <v>1338</v>
      </c>
      <c r="AC79" s="21" t="s">
        <v>881</v>
      </c>
      <c r="AD79" s="35" t="s">
        <v>2111</v>
      </c>
      <c r="AE79" s="64"/>
      <c r="AF79" s="22"/>
      <c r="AG79" s="22"/>
      <c r="AH79" s="22"/>
      <c r="AI79" s="22"/>
      <c r="AJ79" s="22"/>
      <c r="AK79" s="22"/>
      <c r="AL79" s="22">
        <v>42</v>
      </c>
      <c r="AM79" s="22"/>
      <c r="AN79" s="22"/>
      <c r="AO79" s="22"/>
      <c r="AP79" s="23"/>
      <c r="AQ79" s="23"/>
      <c r="AR79" s="23"/>
      <c r="AS79" s="23"/>
      <c r="AT79" s="23"/>
      <c r="AU79" s="23"/>
      <c r="AV79" s="23"/>
      <c r="AW79" s="23">
        <v>42</v>
      </c>
      <c r="AX79" s="23"/>
      <c r="AY79" s="23"/>
      <c r="AZ79" s="23"/>
      <c r="BA79" s="24"/>
      <c r="BB79" s="24"/>
      <c r="BC79" s="24"/>
      <c r="BD79" s="24"/>
      <c r="BE79" s="24"/>
      <c r="BF79" s="24"/>
      <c r="BG79" s="24"/>
      <c r="BH79" s="24">
        <v>42</v>
      </c>
      <c r="BI79" s="24"/>
      <c r="BJ79" s="24"/>
      <c r="BK79" s="24"/>
      <c r="BL79" s="25"/>
      <c r="BM79" s="25"/>
      <c r="BN79" s="25"/>
      <c r="BO79" s="25"/>
      <c r="BP79" s="25"/>
      <c r="BQ79" s="25"/>
      <c r="BR79" s="25"/>
      <c r="BS79" s="25">
        <v>32</v>
      </c>
      <c r="BT79" s="25"/>
      <c r="BU79" s="25"/>
      <c r="BV79" s="25"/>
    </row>
    <row r="80" spans="1:74" ht="12" customHeight="1" x14ac:dyDescent="0.25">
      <c r="A80" s="27"/>
      <c r="B80" s="43" t="s">
        <v>331</v>
      </c>
      <c r="C80" s="96" t="s">
        <v>1263</v>
      </c>
      <c r="D80" s="97" t="s">
        <v>1264</v>
      </c>
      <c r="E80" s="98" t="s">
        <v>224</v>
      </c>
      <c r="F80" s="99">
        <v>41059</v>
      </c>
      <c r="G80" s="15">
        <v>500</v>
      </c>
      <c r="H80" s="29" t="s">
        <v>59</v>
      </c>
      <c r="I80" s="95" t="s">
        <v>773</v>
      </c>
      <c r="J80" s="98" t="s">
        <v>142</v>
      </c>
      <c r="K80" s="45" t="s">
        <v>34</v>
      </c>
      <c r="L80" s="36" t="s">
        <v>94</v>
      </c>
      <c r="M80" s="106" t="s">
        <v>2131</v>
      </c>
      <c r="N80" s="32"/>
      <c r="O80" s="37"/>
      <c r="P80" s="33"/>
      <c r="Q80" s="34">
        <f>MOD(AF80+AQ80+BB80+BM80+ROUND((AG80+AR80+BC80+BN80-R80)/100,),100)</f>
        <v>0</v>
      </c>
      <c r="R80" s="34">
        <f>MOD(AG80+AR80+BC80+BN80+ROUND((AH80+AS80+BD80+BO80-S80)/100,),100)</f>
        <v>0</v>
      </c>
      <c r="S80" s="34">
        <f>MOD(AH80+AS80+BD80+BO80+ROUND((AI80+AT80+BE80+BP80-T80)/100,),100)</f>
        <v>0</v>
      </c>
      <c r="T80" s="34">
        <f>MOD(AI80+AT80+BE80+BP80+ROUND((AJ80+AU80+BF80+BQ80-U80)/100,),100)</f>
        <v>0</v>
      </c>
      <c r="U80" s="34">
        <f>MOD(AJ80+AU80+BF80+BQ80+ROUND((AK80+AV80+BG80+BR80-V80)/100,),100)</f>
        <v>0</v>
      </c>
      <c r="V80" s="34">
        <f>MOD(AK80+AV80+BG80+BR80+ROUND((AL80+AW80+BH80+BS80-W80)/100,),100)</f>
        <v>0</v>
      </c>
      <c r="W80" s="34">
        <f>MOD(AL80+AW80+BH80+BS80+ROUND((AM80+AX80+BI80+BT80-X80)/100,),100)</f>
        <v>0</v>
      </c>
      <c r="X80" s="34">
        <f>MOD(AM80+AX80+BI80+BT80+ROUND((AN80+AY80+BJ80+BU80-Y80)/100,),100)</f>
        <v>47</v>
      </c>
      <c r="Y80" s="34">
        <f>MOD(AN80+AY80+BJ80+BU80+ROUND((AO80+AZ80+BK80+BV80-Z80)/100,),100)</f>
        <v>0</v>
      </c>
      <c r="Z80" s="34"/>
      <c r="AA80" s="71">
        <v>45577</v>
      </c>
      <c r="AB80" s="20" t="s">
        <v>1338</v>
      </c>
      <c r="AC80" s="21" t="s">
        <v>881</v>
      </c>
      <c r="AD80" s="35" t="s">
        <v>2314</v>
      </c>
      <c r="AE80" s="64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3"/>
      <c r="AQ80" s="23"/>
      <c r="AR80" s="23"/>
      <c r="AS80" s="23"/>
      <c r="AT80" s="23"/>
      <c r="AU80" s="23"/>
      <c r="AV80" s="23"/>
      <c r="AW80" s="23"/>
      <c r="AX80" s="23">
        <v>15</v>
      </c>
      <c r="AY80" s="23"/>
      <c r="AZ80" s="23"/>
      <c r="BA80" s="24"/>
      <c r="BB80" s="24"/>
      <c r="BC80" s="24"/>
      <c r="BD80" s="24"/>
      <c r="BE80" s="24"/>
      <c r="BF80" s="24"/>
      <c r="BG80" s="24"/>
      <c r="BH80" s="24"/>
      <c r="BI80" s="24">
        <v>2</v>
      </c>
      <c r="BJ80" s="24"/>
      <c r="BK80" s="24"/>
      <c r="BL80" s="25"/>
      <c r="BM80" s="25"/>
      <c r="BN80" s="25"/>
      <c r="BO80" s="25"/>
      <c r="BP80" s="25"/>
      <c r="BQ80" s="25"/>
      <c r="BR80" s="25"/>
      <c r="BS80" s="25"/>
      <c r="BT80" s="25">
        <v>30</v>
      </c>
      <c r="BU80" s="25"/>
      <c r="BV80" s="25"/>
    </row>
    <row r="81" spans="1:74" ht="12" customHeight="1" x14ac:dyDescent="0.25">
      <c r="A81" s="27"/>
      <c r="B81" s="43" t="s">
        <v>331</v>
      </c>
      <c r="C81" s="87" t="s">
        <v>1616</v>
      </c>
      <c r="D81" s="88" t="s">
        <v>1024</v>
      </c>
      <c r="E81" s="88" t="s">
        <v>442</v>
      </c>
      <c r="F81" s="89">
        <v>41345</v>
      </c>
      <c r="G81" s="189">
        <v>500</v>
      </c>
      <c r="H81" s="29" t="s">
        <v>56</v>
      </c>
      <c r="I81" s="90" t="s">
        <v>773</v>
      </c>
      <c r="J81" s="88" t="s">
        <v>142</v>
      </c>
      <c r="K81" s="44" t="s">
        <v>34</v>
      </c>
      <c r="L81" s="36" t="s">
        <v>93</v>
      </c>
      <c r="M81" s="106" t="s">
        <v>2149</v>
      </c>
      <c r="N81" s="32"/>
      <c r="O81" s="30"/>
      <c r="P81" s="33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71">
        <v>45577</v>
      </c>
      <c r="AB81" s="20" t="s">
        <v>1338</v>
      </c>
      <c r="AC81" s="21" t="s">
        <v>881</v>
      </c>
      <c r="AD81" s="35" t="s">
        <v>2314</v>
      </c>
      <c r="AE81" s="64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</row>
    <row r="82" spans="1:74" ht="12" customHeight="1" x14ac:dyDescent="0.25">
      <c r="A82" s="27"/>
      <c r="B82" s="28" t="s">
        <v>31</v>
      </c>
      <c r="C82" s="78" t="s">
        <v>1400</v>
      </c>
      <c r="D82" s="79" t="s">
        <v>1401</v>
      </c>
      <c r="E82" s="79" t="s">
        <v>1402</v>
      </c>
      <c r="F82" s="80">
        <v>39206</v>
      </c>
      <c r="G82" s="192">
        <v>689</v>
      </c>
      <c r="H82" s="81" t="s">
        <v>33</v>
      </c>
      <c r="I82" s="82" t="s">
        <v>774</v>
      </c>
      <c r="J82" s="79" t="s">
        <v>243</v>
      </c>
      <c r="K82" s="44" t="s">
        <v>34</v>
      </c>
      <c r="L82" s="36" t="s">
        <v>40</v>
      </c>
      <c r="M82" s="106">
        <v>2</v>
      </c>
      <c r="N82" s="32"/>
      <c r="O82" s="29"/>
      <c r="P82" s="33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71">
        <v>45577</v>
      </c>
      <c r="AB82" s="20" t="s">
        <v>1338</v>
      </c>
      <c r="AC82" s="21" t="s">
        <v>881</v>
      </c>
      <c r="AD82" s="35" t="s">
        <v>2204</v>
      </c>
      <c r="AE82" s="64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</row>
    <row r="83" spans="1:74" ht="12" customHeight="1" x14ac:dyDescent="0.25">
      <c r="A83" s="27"/>
      <c r="B83" s="43" t="s">
        <v>68</v>
      </c>
      <c r="C83" s="87" t="s">
        <v>1944</v>
      </c>
      <c r="D83" s="88" t="s">
        <v>1945</v>
      </c>
      <c r="E83" s="88" t="s">
        <v>108</v>
      </c>
      <c r="F83" s="89">
        <v>27790</v>
      </c>
      <c r="G83" s="189">
        <v>1147</v>
      </c>
      <c r="H83" s="29" t="s">
        <v>1384</v>
      </c>
      <c r="I83" s="90" t="s">
        <v>774</v>
      </c>
      <c r="J83" s="88" t="s">
        <v>243</v>
      </c>
      <c r="K83" s="44" t="s">
        <v>34</v>
      </c>
      <c r="L83" s="36" t="s">
        <v>93</v>
      </c>
      <c r="M83" s="106" t="s">
        <v>2127</v>
      </c>
      <c r="N83" s="32"/>
      <c r="O83" s="47"/>
      <c r="P83" s="33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71">
        <v>45578</v>
      </c>
      <c r="AB83" s="20" t="s">
        <v>1313</v>
      </c>
      <c r="AC83" s="21" t="s">
        <v>1219</v>
      </c>
      <c r="AD83" s="35" t="s">
        <v>2260</v>
      </c>
      <c r="AE83" s="64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</row>
    <row r="84" spans="1:74" ht="12" customHeight="1" x14ac:dyDescent="0.25">
      <c r="A84" s="27"/>
      <c r="B84" s="43" t="s">
        <v>68</v>
      </c>
      <c r="C84" s="92" t="s">
        <v>1900</v>
      </c>
      <c r="D84" s="93" t="s">
        <v>1901</v>
      </c>
      <c r="E84" s="94" t="s">
        <v>85</v>
      </c>
      <c r="F84" s="91">
        <v>27483</v>
      </c>
      <c r="G84" s="191">
        <v>1122</v>
      </c>
      <c r="H84" s="14" t="s">
        <v>1384</v>
      </c>
      <c r="I84" s="95" t="s">
        <v>774</v>
      </c>
      <c r="J84" s="94" t="s">
        <v>243</v>
      </c>
      <c r="K84" s="44" t="s">
        <v>34</v>
      </c>
      <c r="L84" s="36" t="s">
        <v>93</v>
      </c>
      <c r="M84" s="106" t="s">
        <v>2128</v>
      </c>
      <c r="N84" s="32"/>
      <c r="O84" s="30"/>
      <c r="P84" s="33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71">
        <v>45578</v>
      </c>
      <c r="AB84" s="20" t="s">
        <v>1313</v>
      </c>
      <c r="AC84" s="21" t="s">
        <v>1219</v>
      </c>
      <c r="AD84" s="35" t="s">
        <v>2260</v>
      </c>
      <c r="AE84" s="64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</row>
    <row r="85" spans="1:74" ht="12" customHeight="1" x14ac:dyDescent="0.25">
      <c r="A85" s="27"/>
      <c r="B85" s="43" t="s">
        <v>68</v>
      </c>
      <c r="C85" s="87" t="s">
        <v>1940</v>
      </c>
      <c r="D85" s="88" t="s">
        <v>1941</v>
      </c>
      <c r="E85" s="88" t="s">
        <v>272</v>
      </c>
      <c r="F85" s="89">
        <v>36376</v>
      </c>
      <c r="G85" s="189">
        <v>957</v>
      </c>
      <c r="H85" s="29" t="s">
        <v>71</v>
      </c>
      <c r="I85" s="90" t="s">
        <v>774</v>
      </c>
      <c r="J85" s="88" t="s">
        <v>243</v>
      </c>
      <c r="K85" s="44" t="s">
        <v>34</v>
      </c>
      <c r="L85" s="36" t="s">
        <v>1998</v>
      </c>
      <c r="M85" s="106" t="s">
        <v>2264</v>
      </c>
      <c r="N85" s="32"/>
      <c r="O85" s="41"/>
      <c r="P85" s="33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71">
        <v>45578</v>
      </c>
      <c r="AB85" s="20" t="s">
        <v>1313</v>
      </c>
      <c r="AC85" s="21" t="s">
        <v>1219</v>
      </c>
      <c r="AD85" s="35" t="s">
        <v>2260</v>
      </c>
      <c r="AE85" s="64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</row>
    <row r="86" spans="1:74" ht="12" customHeight="1" x14ac:dyDescent="0.25">
      <c r="A86" s="27"/>
      <c r="B86" s="43" t="s">
        <v>68</v>
      </c>
      <c r="C86" s="87" t="s">
        <v>1878</v>
      </c>
      <c r="D86" s="88" t="s">
        <v>1879</v>
      </c>
      <c r="E86" s="88" t="s">
        <v>78</v>
      </c>
      <c r="F86" s="89">
        <v>37369</v>
      </c>
      <c r="G86" s="189">
        <v>761</v>
      </c>
      <c r="H86" s="29" t="s">
        <v>71</v>
      </c>
      <c r="I86" s="90" t="s">
        <v>774</v>
      </c>
      <c r="J86" s="88" t="s">
        <v>243</v>
      </c>
      <c r="K86" s="44" t="s">
        <v>34</v>
      </c>
      <c r="L86" s="36" t="s">
        <v>1998</v>
      </c>
      <c r="M86" s="106" t="s">
        <v>2270</v>
      </c>
      <c r="N86" s="32"/>
      <c r="O86" s="30"/>
      <c r="P86" s="33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71">
        <v>45578</v>
      </c>
      <c r="AB86" s="20" t="s">
        <v>1313</v>
      </c>
      <c r="AC86" s="21" t="s">
        <v>1219</v>
      </c>
      <c r="AD86" s="35" t="s">
        <v>2260</v>
      </c>
      <c r="AE86" s="64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</row>
    <row r="87" spans="1:74" ht="12" customHeight="1" x14ac:dyDescent="0.25">
      <c r="A87" s="27"/>
      <c r="B87" s="43" t="s">
        <v>413</v>
      </c>
      <c r="C87" s="87" t="s">
        <v>1536</v>
      </c>
      <c r="D87" s="88" t="s">
        <v>1537</v>
      </c>
      <c r="E87" s="88" t="s">
        <v>273</v>
      </c>
      <c r="F87" s="89">
        <v>42039</v>
      </c>
      <c r="G87" s="189">
        <v>500</v>
      </c>
      <c r="H87" s="29" t="s">
        <v>66</v>
      </c>
      <c r="I87" s="90" t="s">
        <v>774</v>
      </c>
      <c r="J87" s="88" t="s">
        <v>243</v>
      </c>
      <c r="K87" s="21" t="s">
        <v>34</v>
      </c>
      <c r="L87" s="36" t="s">
        <v>94</v>
      </c>
      <c r="M87" s="106" t="s">
        <v>1358</v>
      </c>
      <c r="N87" s="32"/>
      <c r="O87" s="31"/>
      <c r="P87" s="33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71">
        <v>45577</v>
      </c>
      <c r="AB87" s="20" t="s">
        <v>1338</v>
      </c>
      <c r="AC87" s="21" t="s">
        <v>881</v>
      </c>
      <c r="AD87" s="35" t="s">
        <v>2310</v>
      </c>
      <c r="AE87" s="64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</row>
    <row r="88" spans="1:74" ht="12" customHeight="1" x14ac:dyDescent="0.25">
      <c r="A88" s="27"/>
      <c r="B88" s="28" t="s">
        <v>31</v>
      </c>
      <c r="C88" s="78" t="s">
        <v>447</v>
      </c>
      <c r="D88" s="79" t="s">
        <v>57</v>
      </c>
      <c r="E88" s="79" t="s">
        <v>58</v>
      </c>
      <c r="F88" s="80">
        <v>39900</v>
      </c>
      <c r="G88" s="81">
        <v>843</v>
      </c>
      <c r="H88" s="81" t="s">
        <v>37</v>
      </c>
      <c r="I88" s="82" t="s">
        <v>775</v>
      </c>
      <c r="J88" s="79" t="s">
        <v>448</v>
      </c>
      <c r="K88" s="44" t="s">
        <v>27</v>
      </c>
      <c r="L88" s="36" t="s">
        <v>40</v>
      </c>
      <c r="M88" s="106">
        <v>1</v>
      </c>
      <c r="N88" s="32"/>
      <c r="O88" s="30"/>
      <c r="P88" s="33"/>
      <c r="Q88" s="34">
        <f>MOD(AF88+AQ88+BB88+BM88+ROUND((AG88+AR88+BC88+BN88-R88)/100,),100)</f>
        <v>0</v>
      </c>
      <c r="R88" s="34">
        <f>MOD(AG88+AR88+BC88+BN88+ROUND((AH88+AS88+BD88+BO88-S88)/100,),100)</f>
        <v>0</v>
      </c>
      <c r="S88" s="34">
        <f>MOD(AH88+AS88+BD88+BO88+ROUND((AI88+AT88+BE88+BP88-T88)/100,),100)</f>
        <v>4</v>
      </c>
      <c r="T88" s="34">
        <f>MOD(AI88+AT88+BE88+BP88+ROUND((AJ88+AU88+BF88+BQ88-U88)/100,),100)</f>
        <v>15</v>
      </c>
      <c r="U88" s="34">
        <f>MOD(AJ88+AU88+BF88+BQ88+ROUND((AK88+AV88+BG88+BR88-V88)/100,),100)</f>
        <v>0</v>
      </c>
      <c r="V88" s="34">
        <f>MOD(AK88+AV88+BG88+BR88+ROUND((AL88+AW88+BH88+BS88-W88)/100,),100)</f>
        <v>0</v>
      </c>
      <c r="W88" s="34">
        <f>MOD(AL88+AW88+BH88+BS88+ROUND((AM88+AX88+BI88+BT88-X88)/100,),100)</f>
        <v>0</v>
      </c>
      <c r="X88" s="34">
        <f>MOD(AM88+AX88+BI88+BT88+ROUND((AN88+AY88+BJ88+BU88-Y88)/100,),100)</f>
        <v>0</v>
      </c>
      <c r="Y88" s="34">
        <f>MOD(AN88+AY88+BJ88+BU88+ROUND((AO88+AZ88+BK88+BV88-Z88)/100,),100)</f>
        <v>0</v>
      </c>
      <c r="Z88" s="34"/>
      <c r="AA88" s="71">
        <v>45577</v>
      </c>
      <c r="AB88" s="20" t="s">
        <v>1338</v>
      </c>
      <c r="AC88" s="21" t="s">
        <v>881</v>
      </c>
      <c r="AD88" s="35" t="s">
        <v>2204</v>
      </c>
      <c r="AE88" s="64"/>
      <c r="AF88" s="22"/>
      <c r="AG88" s="22"/>
      <c r="AH88" s="22"/>
      <c r="AI88" s="22">
        <v>50</v>
      </c>
      <c r="AJ88" s="22"/>
      <c r="AK88" s="22"/>
      <c r="AL88" s="22"/>
      <c r="AM88" s="22"/>
      <c r="AN88" s="22"/>
      <c r="AO88" s="22"/>
      <c r="AP88" s="23"/>
      <c r="AQ88" s="23"/>
      <c r="AR88" s="23"/>
      <c r="AS88" s="23"/>
      <c r="AT88" s="23">
        <v>65</v>
      </c>
      <c r="AU88" s="23"/>
      <c r="AV88" s="23"/>
      <c r="AW88" s="23"/>
      <c r="AX88" s="23"/>
      <c r="AY88" s="23"/>
      <c r="AZ88" s="23"/>
      <c r="BA88" s="24"/>
      <c r="BB88" s="24"/>
      <c r="BC88" s="24"/>
      <c r="BD88" s="24">
        <v>2</v>
      </c>
      <c r="BE88" s="24"/>
      <c r="BF88" s="24"/>
      <c r="BG88" s="24"/>
      <c r="BH88" s="24"/>
      <c r="BI88" s="24"/>
      <c r="BJ88" s="24"/>
      <c r="BK88" s="24"/>
      <c r="BL88" s="25"/>
      <c r="BM88" s="25"/>
      <c r="BN88" s="25"/>
      <c r="BO88" s="25"/>
      <c r="BP88" s="25">
        <v>100</v>
      </c>
      <c r="BQ88" s="25"/>
      <c r="BR88" s="25"/>
      <c r="BS88" s="25"/>
      <c r="BT88" s="25"/>
      <c r="BU88" s="25"/>
      <c r="BV88" s="25"/>
    </row>
    <row r="89" spans="1:74" ht="12" customHeight="1" x14ac:dyDescent="0.25">
      <c r="A89" s="27"/>
      <c r="B89" s="28" t="s">
        <v>54</v>
      </c>
      <c r="C89" s="78" t="s">
        <v>456</v>
      </c>
      <c r="D89" s="79" t="s">
        <v>267</v>
      </c>
      <c r="E89" s="79" t="s">
        <v>457</v>
      </c>
      <c r="F89" s="80">
        <v>40964</v>
      </c>
      <c r="G89" s="81">
        <v>538</v>
      </c>
      <c r="H89" s="81" t="s">
        <v>59</v>
      </c>
      <c r="I89" s="82" t="s">
        <v>775</v>
      </c>
      <c r="J89" s="79" t="s">
        <v>448</v>
      </c>
      <c r="K89" s="44" t="s">
        <v>27</v>
      </c>
      <c r="L89" s="18" t="s">
        <v>28</v>
      </c>
      <c r="M89" s="106"/>
      <c r="N89" s="32">
        <v>9</v>
      </c>
      <c r="O89" s="37"/>
      <c r="P89" s="33"/>
      <c r="Q89" s="34">
        <f>MOD(AF89+AQ89+BB89+BM89+ROUND((AG89+AR89+BC89+BN89-R89)/100,),100)</f>
        <v>0</v>
      </c>
      <c r="R89" s="34">
        <f>MOD(AG89+AR89+BC89+BN89+ROUND((AH89+AS89+BD89+BO89-S89)/100,),100)</f>
        <v>0</v>
      </c>
      <c r="S89" s="34">
        <f>MOD(AH89+AS89+BD89+BO89+ROUND((AI89+AT89+BE89+BP89-T89)/100,),100)</f>
        <v>0</v>
      </c>
      <c r="T89" s="34">
        <f>MOD(AI89+AT89+BE89+BP89+ROUND((AJ89+AU89+BF89+BQ89-U89)/100,),100)</f>
        <v>0</v>
      </c>
      <c r="U89" s="34">
        <f>MOD(AJ89+AU89+BF89+BQ89+ROUND((AK89+AV89+BG89+BR89-V89)/100,),100)</f>
        <v>22</v>
      </c>
      <c r="V89" s="34">
        <f>MOD(AK89+AV89+BG89+BR89+ROUND((AL89+AW89+BH89+BS89-W89)/100,),100)</f>
        <v>0</v>
      </c>
      <c r="W89" s="34">
        <f>MOD(AL89+AW89+BH89+BS89+ROUND((AM89+AX89+BI89+BT89-X89)/100,),100)</f>
        <v>0</v>
      </c>
      <c r="X89" s="34">
        <f>MOD(AM89+AX89+BI89+BT89+ROUND((AN89+AY89+BJ89+BU89-Y89)/100,),100)</f>
        <v>0</v>
      </c>
      <c r="Y89" s="34">
        <f>MOD(AN89+AY89+BJ89+BU89+ROUND((AO89+AZ89+BK89+BV89-Z89)/100,),100)</f>
        <v>0</v>
      </c>
      <c r="Z89" s="34"/>
      <c r="AA89" s="71">
        <v>45578</v>
      </c>
      <c r="AB89" s="20" t="s">
        <v>870</v>
      </c>
      <c r="AC89" s="21" t="s">
        <v>1221</v>
      </c>
      <c r="AD89" s="35" t="s">
        <v>1442</v>
      </c>
      <c r="AE89" s="64"/>
      <c r="AF89" s="22"/>
      <c r="AG89" s="22"/>
      <c r="AH89" s="22"/>
      <c r="AI89" s="22"/>
      <c r="AJ89" s="22">
        <v>10</v>
      </c>
      <c r="AK89" s="22"/>
      <c r="AL89" s="22"/>
      <c r="AM89" s="22"/>
      <c r="AN89" s="22"/>
      <c r="AO89" s="22"/>
      <c r="AP89" s="23"/>
      <c r="AQ89" s="23"/>
      <c r="AR89" s="23"/>
      <c r="AS89" s="23"/>
      <c r="AT89" s="23"/>
      <c r="AU89" s="23"/>
      <c r="AV89" s="23">
        <v>100</v>
      </c>
      <c r="AW89" s="23"/>
      <c r="AX89" s="23"/>
      <c r="AY89" s="23"/>
      <c r="AZ89" s="23"/>
      <c r="BA89" s="24"/>
      <c r="BB89" s="24"/>
      <c r="BC89" s="24"/>
      <c r="BD89" s="24"/>
      <c r="BE89" s="24"/>
      <c r="BF89" s="24">
        <v>4</v>
      </c>
      <c r="BG89" s="24"/>
      <c r="BH89" s="24"/>
      <c r="BI89" s="24"/>
      <c r="BJ89" s="24"/>
      <c r="BK89" s="24"/>
      <c r="BL89" s="25"/>
      <c r="BM89" s="25"/>
      <c r="BN89" s="25"/>
      <c r="BO89" s="25"/>
      <c r="BP89" s="25"/>
      <c r="BQ89" s="25">
        <v>7</v>
      </c>
      <c r="BR89" s="25"/>
      <c r="BS89" s="25"/>
      <c r="BT89" s="25"/>
      <c r="BU89" s="25"/>
      <c r="BV89" s="25"/>
    </row>
    <row r="90" spans="1:74" ht="12" customHeight="1" x14ac:dyDescent="0.25">
      <c r="A90" s="27"/>
      <c r="B90" s="28" t="s">
        <v>54</v>
      </c>
      <c r="C90" s="78" t="s">
        <v>1423</v>
      </c>
      <c r="D90" s="79" t="s">
        <v>1005</v>
      </c>
      <c r="E90" s="79" t="s">
        <v>1424</v>
      </c>
      <c r="F90" s="80">
        <v>41467</v>
      </c>
      <c r="G90" s="192">
        <v>500</v>
      </c>
      <c r="H90" s="81" t="s">
        <v>56</v>
      </c>
      <c r="I90" s="82" t="s">
        <v>775</v>
      </c>
      <c r="J90" s="79" t="s">
        <v>448</v>
      </c>
      <c r="K90" s="44" t="s">
        <v>27</v>
      </c>
      <c r="L90" s="18" t="s">
        <v>40</v>
      </c>
      <c r="M90" s="106">
        <v>6</v>
      </c>
      <c r="N90" s="32"/>
      <c r="O90" s="37"/>
      <c r="P90" s="33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71">
        <v>45577</v>
      </c>
      <c r="AB90" s="20" t="s">
        <v>1338</v>
      </c>
      <c r="AC90" s="21" t="s">
        <v>881</v>
      </c>
      <c r="AD90" s="35" t="s">
        <v>2204</v>
      </c>
      <c r="AE90" s="64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</row>
    <row r="91" spans="1:74" ht="12" customHeight="1" x14ac:dyDescent="0.25">
      <c r="A91" s="27"/>
      <c r="B91" s="43" t="s">
        <v>68</v>
      </c>
      <c r="C91" s="92" t="s">
        <v>99</v>
      </c>
      <c r="D91" s="93" t="s">
        <v>100</v>
      </c>
      <c r="E91" s="94" t="s">
        <v>101</v>
      </c>
      <c r="F91" s="91">
        <v>27564</v>
      </c>
      <c r="G91" s="14">
        <v>1405</v>
      </c>
      <c r="H91" s="14" t="s">
        <v>1384</v>
      </c>
      <c r="I91" s="95" t="s">
        <v>775</v>
      </c>
      <c r="J91" s="94" t="s">
        <v>448</v>
      </c>
      <c r="K91" s="44" t="s">
        <v>27</v>
      </c>
      <c r="L91" s="36" t="s">
        <v>40</v>
      </c>
      <c r="M91" s="106" t="s">
        <v>1320</v>
      </c>
      <c r="N91" s="32"/>
      <c r="O91" s="30"/>
      <c r="P91" s="33"/>
      <c r="Q91" s="34">
        <f>MOD(AF91+AQ91+BB91+BM91+ROUND((AG91+AR91+BC91+BN91-R91)/100,),100)</f>
        <v>0</v>
      </c>
      <c r="R91" s="34">
        <f>MOD(AG91+AR91+BC91+BN91+ROUND((AH91+AS91+BD91+BO91-S91)/100,),100)</f>
        <v>0</v>
      </c>
      <c r="S91" s="34">
        <f>MOD(AH91+AS91+BD91+BO91+ROUND((AI91+AT91+BE91+BP91-T91)/100,),100)</f>
        <v>64</v>
      </c>
      <c r="T91" s="34">
        <f>MOD(AI91+AT91+BE91+BP91+ROUND((AJ91+AU91+BF91+BQ91-U91)/100,),100)</f>
        <v>42</v>
      </c>
      <c r="U91" s="34">
        <f>MOD(AJ91+AU91+BF91+BQ91+ROUND((AK91+AV91+BG91+BR91-V91)/100,),100)</f>
        <v>0</v>
      </c>
      <c r="V91" s="34">
        <f>MOD(AK91+AV91+BG91+BR91+ROUND((AL91+AW91+BH91+BS91-W91)/100,),100)</f>
        <v>0</v>
      </c>
      <c r="W91" s="34">
        <f>MOD(AL91+AW91+BH91+BS91+ROUND((AM91+AX91+BI91+BT91-X91)/100,),100)</f>
        <v>0</v>
      </c>
      <c r="X91" s="34">
        <f>MOD(AM91+AX91+BI91+BT91+ROUND((AN91+AY91+BJ91+BU91-Y91)/100,),100)</f>
        <v>0</v>
      </c>
      <c r="Y91" s="34">
        <f>MOD(AN91+AY91+BJ91+BU91+ROUND((AO91+AZ91+BK91+BV91-Z91)/100,),100)</f>
        <v>0</v>
      </c>
      <c r="Z91" s="34"/>
      <c r="AA91" s="71">
        <v>45578</v>
      </c>
      <c r="AB91" s="20" t="s">
        <v>1313</v>
      </c>
      <c r="AC91" s="21" t="s">
        <v>1219</v>
      </c>
      <c r="AD91" s="35" t="s">
        <v>2204</v>
      </c>
      <c r="AE91" s="64"/>
      <c r="AF91" s="22"/>
      <c r="AG91" s="22"/>
      <c r="AH91" s="22">
        <v>22</v>
      </c>
      <c r="AI91" s="22"/>
      <c r="AJ91" s="22"/>
      <c r="AK91" s="22"/>
      <c r="AL91" s="22"/>
      <c r="AM91" s="22"/>
      <c r="AN91" s="22"/>
      <c r="AO91" s="22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4"/>
      <c r="BB91" s="24"/>
      <c r="BC91" s="24"/>
      <c r="BD91" s="24"/>
      <c r="BE91" s="24">
        <v>42</v>
      </c>
      <c r="BF91" s="24"/>
      <c r="BG91" s="24"/>
      <c r="BH91" s="24"/>
      <c r="BI91" s="24"/>
      <c r="BJ91" s="24"/>
      <c r="BK91" s="24"/>
      <c r="BL91" s="25"/>
      <c r="BM91" s="25"/>
      <c r="BN91" s="25"/>
      <c r="BO91" s="25">
        <v>42</v>
      </c>
      <c r="BP91" s="25"/>
      <c r="BQ91" s="25"/>
      <c r="BR91" s="25"/>
      <c r="BS91" s="25"/>
      <c r="BT91" s="25"/>
      <c r="BU91" s="25"/>
      <c r="BV91" s="25"/>
    </row>
    <row r="92" spans="1:74" ht="12" customHeight="1" x14ac:dyDescent="0.25">
      <c r="A92" s="27">
        <f>+A91+1</f>
        <v>1</v>
      </c>
      <c r="B92" s="43" t="s">
        <v>68</v>
      </c>
      <c r="C92" s="87" t="s">
        <v>511</v>
      </c>
      <c r="D92" s="88" t="s">
        <v>195</v>
      </c>
      <c r="E92" s="88" t="s">
        <v>196</v>
      </c>
      <c r="F92" s="89">
        <v>21681</v>
      </c>
      <c r="G92" s="29">
        <v>730</v>
      </c>
      <c r="H92" s="29" t="s">
        <v>1844</v>
      </c>
      <c r="I92" s="90" t="s">
        <v>775</v>
      </c>
      <c r="J92" s="88" t="s">
        <v>448</v>
      </c>
      <c r="K92" s="44" t="s">
        <v>27</v>
      </c>
      <c r="L92" s="36" t="s">
        <v>1998</v>
      </c>
      <c r="M92" s="106" t="s">
        <v>2197</v>
      </c>
      <c r="N92" s="32"/>
      <c r="O92" s="30"/>
      <c r="P92" s="33"/>
      <c r="Q92" s="34">
        <f>MOD(AF92+AQ92+BB92+BM92+ROUND((AG92+AR92+BC92+BN92-R92)/100,),100)</f>
        <v>0</v>
      </c>
      <c r="R92" s="34">
        <f>MOD(AG92+AR92+BC92+BN92+ROUND((AH92+AS92+BD92+BO92-S92)/100,),100)</f>
        <v>0</v>
      </c>
      <c r="S92" s="34">
        <f>MOD(AH92+AS92+BD92+BO92+ROUND((AI92+AT92+BE92+BP92-T92)/100,),100)</f>
        <v>0</v>
      </c>
      <c r="T92" s="34">
        <f>MOD(AI92+AT92+BE92+BP92+ROUND((AJ92+AU92+BF92+BQ92-U92)/100,),100)</f>
        <v>0</v>
      </c>
      <c r="U92" s="34">
        <f>MOD(AJ92+AU92+BF92+BQ92+ROUND((AK92+AV92+BG92+BR92-V92)/100,),100)</f>
        <v>1</v>
      </c>
      <c r="V92" s="34">
        <f>MOD(AK92+AV92+BG92+BR92+ROUND((AL92+AW92+BH92+BS92-W92)/100,),100)</f>
        <v>37</v>
      </c>
      <c r="W92" s="34">
        <f>MOD(AL92+AW92+BH92+BS92+ROUND((AM92+AX92+BI92+BT92-X92)/100,),100)</f>
        <v>0</v>
      </c>
      <c r="X92" s="34">
        <f>MOD(AM92+AX92+BI92+BT92+ROUND((AN92+AY92+BJ92+BU92-Y92)/100,),100)</f>
        <v>0</v>
      </c>
      <c r="Y92" s="34">
        <f>MOD(AN92+AY92+BJ92+BU92+ROUND((AO92+AZ92+BK92+BV92-Z92)/100,),100)</f>
        <v>0</v>
      </c>
      <c r="Z92" s="34"/>
      <c r="AA92" s="71">
        <v>45578</v>
      </c>
      <c r="AB92" s="20" t="s">
        <v>1313</v>
      </c>
      <c r="AC92" s="21" t="s">
        <v>1219</v>
      </c>
      <c r="AD92" s="35" t="s">
        <v>2293</v>
      </c>
      <c r="AE92" s="64"/>
      <c r="AF92" s="22"/>
      <c r="AG92" s="22"/>
      <c r="AH92" s="22"/>
      <c r="AI92" s="22"/>
      <c r="AJ92" s="22"/>
      <c r="AK92" s="22">
        <v>2</v>
      </c>
      <c r="AL92" s="22"/>
      <c r="AM92" s="22"/>
      <c r="AN92" s="22"/>
      <c r="AO92" s="22"/>
      <c r="AP92" s="23"/>
      <c r="AQ92" s="23"/>
      <c r="AR92" s="23"/>
      <c r="AS92" s="23"/>
      <c r="AT92" s="23"/>
      <c r="AU92" s="23"/>
      <c r="AV92" s="23">
        <v>30</v>
      </c>
      <c r="AW92" s="23"/>
      <c r="AX92" s="23"/>
      <c r="AY92" s="23"/>
      <c r="AZ92" s="23"/>
      <c r="BA92" s="24"/>
      <c r="BB92" s="24"/>
      <c r="BC92" s="24"/>
      <c r="BD92" s="24"/>
      <c r="BE92" s="24"/>
      <c r="BF92" s="24"/>
      <c r="BG92" s="24">
        <v>30</v>
      </c>
      <c r="BH92" s="24"/>
      <c r="BI92" s="24"/>
      <c r="BJ92" s="24"/>
      <c r="BK92" s="24"/>
      <c r="BL92" s="25"/>
      <c r="BM92" s="25"/>
      <c r="BN92" s="25"/>
      <c r="BO92" s="25"/>
      <c r="BP92" s="25"/>
      <c r="BQ92" s="25"/>
      <c r="BR92" s="25">
        <v>75</v>
      </c>
      <c r="BS92" s="25"/>
      <c r="BT92" s="25"/>
      <c r="BU92" s="25"/>
      <c r="BV92" s="25"/>
    </row>
    <row r="93" spans="1:74" ht="12" customHeight="1" x14ac:dyDescent="0.25">
      <c r="A93" s="27"/>
      <c r="B93" s="43" t="s">
        <v>68</v>
      </c>
      <c r="C93" s="87" t="s">
        <v>1911</v>
      </c>
      <c r="D93" s="88" t="s">
        <v>1912</v>
      </c>
      <c r="E93" s="88" t="s">
        <v>1913</v>
      </c>
      <c r="F93" s="89">
        <v>36797</v>
      </c>
      <c r="G93" s="189">
        <v>898</v>
      </c>
      <c r="H93" s="29" t="s">
        <v>71</v>
      </c>
      <c r="I93" s="90" t="s">
        <v>775</v>
      </c>
      <c r="J93" s="88" t="s">
        <v>448</v>
      </c>
      <c r="K93" s="44" t="s">
        <v>27</v>
      </c>
      <c r="L93" s="36" t="s">
        <v>1998</v>
      </c>
      <c r="M93" s="106" t="s">
        <v>2203</v>
      </c>
      <c r="N93" s="32"/>
      <c r="O93" s="41"/>
      <c r="P93" s="33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71">
        <v>45578</v>
      </c>
      <c r="AB93" s="20" t="s">
        <v>1313</v>
      </c>
      <c r="AC93" s="21" t="s">
        <v>1219</v>
      </c>
      <c r="AD93" s="35" t="s">
        <v>2293</v>
      </c>
      <c r="AE93" s="64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</row>
    <row r="94" spans="1:74" ht="12" customHeight="1" x14ac:dyDescent="0.25">
      <c r="A94" s="27"/>
      <c r="B94" s="28" t="s">
        <v>26</v>
      </c>
      <c r="C94" s="84" t="s">
        <v>1397</v>
      </c>
      <c r="D94" s="104" t="s">
        <v>1398</v>
      </c>
      <c r="E94" s="85" t="s">
        <v>1399</v>
      </c>
      <c r="F94" s="83">
        <v>25792</v>
      </c>
      <c r="G94" s="193">
        <v>761</v>
      </c>
      <c r="H94" s="86" t="s">
        <v>1387</v>
      </c>
      <c r="I94" s="84" t="s">
        <v>775</v>
      </c>
      <c r="J94" s="85" t="s">
        <v>448</v>
      </c>
      <c r="K94" s="44" t="s">
        <v>27</v>
      </c>
      <c r="L94" s="36" t="s">
        <v>1998</v>
      </c>
      <c r="M94" s="106" t="s">
        <v>2211</v>
      </c>
      <c r="N94" s="32"/>
      <c r="O94" s="31"/>
      <c r="P94" s="33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71">
        <v>45578</v>
      </c>
      <c r="AB94" s="20" t="s">
        <v>1313</v>
      </c>
      <c r="AC94" s="21" t="s">
        <v>1219</v>
      </c>
      <c r="AD94" s="35" t="s">
        <v>2293</v>
      </c>
      <c r="AE94" s="64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</row>
    <row r="95" spans="1:74" ht="12" customHeight="1" x14ac:dyDescent="0.25">
      <c r="A95" s="27"/>
      <c r="B95" s="43" t="s">
        <v>68</v>
      </c>
      <c r="C95" s="87" t="s">
        <v>1955</v>
      </c>
      <c r="D95" s="88" t="s">
        <v>1190</v>
      </c>
      <c r="E95" s="88" t="s">
        <v>108</v>
      </c>
      <c r="F95" s="89">
        <v>29353</v>
      </c>
      <c r="G95" s="189">
        <v>700</v>
      </c>
      <c r="H95" s="29" t="s">
        <v>1857</v>
      </c>
      <c r="I95" s="90" t="s">
        <v>775</v>
      </c>
      <c r="J95" s="88" t="s">
        <v>448</v>
      </c>
      <c r="K95" s="44" t="s">
        <v>27</v>
      </c>
      <c r="L95" s="36" t="s">
        <v>1998</v>
      </c>
      <c r="M95" s="106" t="s">
        <v>2216</v>
      </c>
      <c r="N95" s="32"/>
      <c r="O95" s="41"/>
      <c r="P95" s="33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71">
        <v>45578</v>
      </c>
      <c r="AB95" s="20" t="s">
        <v>1313</v>
      </c>
      <c r="AC95" s="21" t="s">
        <v>1219</v>
      </c>
      <c r="AD95" s="35" t="s">
        <v>2293</v>
      </c>
      <c r="AE95" s="64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</row>
    <row r="96" spans="1:74" ht="12" customHeight="1" x14ac:dyDescent="0.25">
      <c r="A96" s="27"/>
      <c r="B96" s="43" t="s">
        <v>68</v>
      </c>
      <c r="C96" s="87" t="s">
        <v>1930</v>
      </c>
      <c r="D96" s="88" t="s">
        <v>1931</v>
      </c>
      <c r="E96" s="88" t="s">
        <v>383</v>
      </c>
      <c r="F96" s="89">
        <v>34640</v>
      </c>
      <c r="G96" s="189">
        <v>693</v>
      </c>
      <c r="H96" s="29" t="s">
        <v>71</v>
      </c>
      <c r="I96" s="90" t="s">
        <v>775</v>
      </c>
      <c r="J96" s="88" t="s">
        <v>448</v>
      </c>
      <c r="K96" s="44" t="s">
        <v>27</v>
      </c>
      <c r="L96" s="36" t="s">
        <v>1998</v>
      </c>
      <c r="M96" s="106" t="s">
        <v>2217</v>
      </c>
      <c r="N96" s="32"/>
      <c r="O96" s="41"/>
      <c r="P96" s="33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71">
        <v>45578</v>
      </c>
      <c r="AB96" s="20" t="s">
        <v>1313</v>
      </c>
      <c r="AC96" s="21" t="s">
        <v>1219</v>
      </c>
      <c r="AD96" s="35" t="s">
        <v>2293</v>
      </c>
      <c r="AE96" s="64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</row>
    <row r="97" spans="1:74" ht="12" customHeight="1" x14ac:dyDescent="0.25">
      <c r="A97" s="27"/>
      <c r="B97" s="43" t="s">
        <v>68</v>
      </c>
      <c r="C97" s="87" t="s">
        <v>1849</v>
      </c>
      <c r="D97" s="88" t="s">
        <v>1850</v>
      </c>
      <c r="E97" s="88" t="s">
        <v>108</v>
      </c>
      <c r="F97" s="89">
        <v>38514</v>
      </c>
      <c r="G97" s="189">
        <v>645</v>
      </c>
      <c r="H97" s="29" t="s">
        <v>71</v>
      </c>
      <c r="I97" s="90" t="s">
        <v>775</v>
      </c>
      <c r="J97" s="88" t="s">
        <v>448</v>
      </c>
      <c r="K97" s="44" t="s">
        <v>27</v>
      </c>
      <c r="L97" s="36" t="s">
        <v>1998</v>
      </c>
      <c r="M97" s="106" t="s">
        <v>2222</v>
      </c>
      <c r="N97" s="32"/>
      <c r="O97" s="41"/>
      <c r="P97" s="33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71">
        <v>45578</v>
      </c>
      <c r="AB97" s="20" t="s">
        <v>1313</v>
      </c>
      <c r="AC97" s="21" t="s">
        <v>1219</v>
      </c>
      <c r="AD97" s="35" t="s">
        <v>2293</v>
      </c>
      <c r="AE97" s="64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</row>
    <row r="98" spans="1:74" ht="12" customHeight="1" x14ac:dyDescent="0.25">
      <c r="A98" s="27"/>
      <c r="B98" s="43" t="s">
        <v>68</v>
      </c>
      <c r="C98" s="87" t="s">
        <v>1883</v>
      </c>
      <c r="D98" s="88" t="s">
        <v>1884</v>
      </c>
      <c r="E98" s="88" t="s">
        <v>95</v>
      </c>
      <c r="F98" s="89">
        <v>29958</v>
      </c>
      <c r="G98" s="189">
        <v>593</v>
      </c>
      <c r="H98" s="29" t="s">
        <v>1857</v>
      </c>
      <c r="I98" s="90" t="s">
        <v>775</v>
      </c>
      <c r="J98" s="88" t="s">
        <v>448</v>
      </c>
      <c r="K98" s="44" t="s">
        <v>27</v>
      </c>
      <c r="L98" s="36" t="s">
        <v>1998</v>
      </c>
      <c r="M98" s="106" t="s">
        <v>2223</v>
      </c>
      <c r="N98" s="32"/>
      <c r="O98" s="41"/>
      <c r="P98" s="33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71">
        <v>45578</v>
      </c>
      <c r="AB98" s="20" t="s">
        <v>1313</v>
      </c>
      <c r="AC98" s="21" t="s">
        <v>1219</v>
      </c>
      <c r="AD98" s="35" t="s">
        <v>2293</v>
      </c>
      <c r="AE98" s="64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</row>
    <row r="99" spans="1:74" ht="12" customHeight="1" x14ac:dyDescent="0.25">
      <c r="A99" s="27"/>
      <c r="B99" s="28" t="s">
        <v>26</v>
      </c>
      <c r="C99" s="78" t="s">
        <v>1394</v>
      </c>
      <c r="D99" s="79" t="s">
        <v>1395</v>
      </c>
      <c r="E99" s="79" t="s">
        <v>1396</v>
      </c>
      <c r="F99" s="80">
        <v>36648</v>
      </c>
      <c r="G99" s="192">
        <v>500</v>
      </c>
      <c r="H99" s="81" t="s">
        <v>71</v>
      </c>
      <c r="I99" s="82" t="s">
        <v>775</v>
      </c>
      <c r="J99" s="79" t="s">
        <v>448</v>
      </c>
      <c r="K99" s="44" t="s">
        <v>27</v>
      </c>
      <c r="L99" s="36" t="s">
        <v>1998</v>
      </c>
      <c r="M99" s="106" t="s">
        <v>2231</v>
      </c>
      <c r="N99" s="32"/>
      <c r="O99" s="29"/>
      <c r="P99" s="33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71">
        <v>45578</v>
      </c>
      <c r="AB99" s="20" t="s">
        <v>1313</v>
      </c>
      <c r="AC99" s="21" t="s">
        <v>1219</v>
      </c>
      <c r="AD99" s="35" t="s">
        <v>2293</v>
      </c>
      <c r="AE99" s="64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</row>
    <row r="100" spans="1:74" ht="12" customHeight="1" x14ac:dyDescent="0.25">
      <c r="A100" s="27">
        <v>7</v>
      </c>
      <c r="B100" s="43" t="s">
        <v>208</v>
      </c>
      <c r="C100" s="35" t="s">
        <v>610</v>
      </c>
      <c r="D100" s="101" t="s">
        <v>321</v>
      </c>
      <c r="E100" s="101" t="s">
        <v>322</v>
      </c>
      <c r="F100" s="102">
        <v>39741</v>
      </c>
      <c r="G100" s="21">
        <v>1207</v>
      </c>
      <c r="H100" s="29" t="s">
        <v>36</v>
      </c>
      <c r="I100" s="100" t="s">
        <v>775</v>
      </c>
      <c r="J100" s="101" t="s">
        <v>448</v>
      </c>
      <c r="K100" s="44" t="s">
        <v>27</v>
      </c>
      <c r="L100" s="36" t="s">
        <v>40</v>
      </c>
      <c r="M100" s="107" t="s">
        <v>1315</v>
      </c>
      <c r="N100" s="32"/>
      <c r="O100" s="31"/>
      <c r="P100" s="33"/>
      <c r="Q100" s="34">
        <f>MOD(AF100+AQ100+BB100+BM100+ROUND((AG100+AR100+BC100+BN100-R100)/100,),100)</f>
        <v>0</v>
      </c>
      <c r="R100" s="34">
        <f>MOD(AG100+AR100+BC100+BN100+ROUND((AH100+AS100+BD100+BO100-S100)/100,),100)</f>
        <v>0</v>
      </c>
      <c r="S100" s="34">
        <f>MOD(AH100+AS100+BD100+BO100+ROUND((AI100+AT100+BE100+BP100-T100)/100,),100)</f>
        <v>3</v>
      </c>
      <c r="T100" s="34">
        <f>MOD(AI100+AT100+BE100+BP100+ROUND((AJ100+AU100+BF100+BQ100-U100)/100,),100)</f>
        <v>23</v>
      </c>
      <c r="U100" s="34">
        <f>MOD(AJ100+AU100+BF100+BQ100+ROUND((AK100+AV100+BG100+BR100-V100)/100,),100)</f>
        <v>0</v>
      </c>
      <c r="V100" s="34">
        <f>MOD(AK100+AV100+BG100+BR100+ROUND((AL100+AW100+BH100+BS100-W100)/100,),100)</f>
        <v>0</v>
      </c>
      <c r="W100" s="34">
        <f>MOD(AL100+AW100+BH100+BS100+ROUND((AM100+AX100+BI100+BT100-X100)/100,),100)</f>
        <v>0</v>
      </c>
      <c r="X100" s="34">
        <f>MOD(AM100+AX100+BI100+BT100+ROUND((AN100+AY100+BJ100+BU100-Y100)/100,),100)</f>
        <v>0</v>
      </c>
      <c r="Y100" s="34">
        <f>MOD(AN100+AY100+BJ100+BU100+ROUND((AO100+AZ100+BK100+BV100-Z100)/100,),100)</f>
        <v>0</v>
      </c>
      <c r="Z100" s="34"/>
      <c r="AA100" s="71">
        <v>45577</v>
      </c>
      <c r="AB100" s="20" t="s">
        <v>1338</v>
      </c>
      <c r="AC100" s="21" t="s">
        <v>881</v>
      </c>
      <c r="AD100" s="35" t="s">
        <v>2204</v>
      </c>
      <c r="AE100" s="64"/>
      <c r="AF100" s="22"/>
      <c r="AG100" s="22"/>
      <c r="AH100" s="22"/>
      <c r="AI100" s="22"/>
      <c r="AJ100" s="22">
        <v>100</v>
      </c>
      <c r="AK100" s="22"/>
      <c r="AL100" s="22"/>
      <c r="AM100" s="22"/>
      <c r="AN100" s="22"/>
      <c r="AO100" s="22"/>
      <c r="AP100" s="23"/>
      <c r="AQ100" s="23"/>
      <c r="AR100" s="23"/>
      <c r="AS100" s="23"/>
      <c r="AT100" s="23">
        <v>80</v>
      </c>
      <c r="AU100" s="23"/>
      <c r="AV100" s="23"/>
      <c r="AW100" s="23"/>
      <c r="AX100" s="23"/>
      <c r="AY100" s="23"/>
      <c r="AZ100" s="23"/>
      <c r="BA100" s="24"/>
      <c r="BB100" s="24"/>
      <c r="BC100" s="24"/>
      <c r="BD100" s="24">
        <v>2</v>
      </c>
      <c r="BE100" s="24"/>
      <c r="BF100" s="24"/>
      <c r="BG100" s="24"/>
      <c r="BH100" s="24"/>
      <c r="BI100" s="24"/>
      <c r="BJ100" s="24"/>
      <c r="BK100" s="24"/>
      <c r="BL100" s="25"/>
      <c r="BM100" s="25"/>
      <c r="BN100" s="25"/>
      <c r="BO100" s="25"/>
      <c r="BP100" s="25">
        <v>42</v>
      </c>
      <c r="BQ100" s="25"/>
      <c r="BR100" s="25"/>
      <c r="BS100" s="25"/>
      <c r="BT100" s="25"/>
      <c r="BU100" s="25"/>
      <c r="BV100" s="25"/>
    </row>
    <row r="101" spans="1:74" ht="12" customHeight="1" x14ac:dyDescent="0.25">
      <c r="A101" s="27" t="e">
        <f>+#REF!+1</f>
        <v>#REF!</v>
      </c>
      <c r="B101" s="43" t="s">
        <v>208</v>
      </c>
      <c r="C101" s="92" t="s">
        <v>294</v>
      </c>
      <c r="D101" s="93" t="s">
        <v>57</v>
      </c>
      <c r="E101" s="94" t="s">
        <v>295</v>
      </c>
      <c r="F101" s="91">
        <v>39137</v>
      </c>
      <c r="G101" s="14">
        <v>1194</v>
      </c>
      <c r="H101" s="14" t="s">
        <v>33</v>
      </c>
      <c r="I101" s="95" t="s">
        <v>775</v>
      </c>
      <c r="J101" s="94" t="s">
        <v>448</v>
      </c>
      <c r="K101" s="44" t="s">
        <v>27</v>
      </c>
      <c r="L101" s="36" t="s">
        <v>40</v>
      </c>
      <c r="M101" s="107" t="s">
        <v>1317</v>
      </c>
      <c r="N101" s="32"/>
      <c r="O101" s="30"/>
      <c r="P101" s="33"/>
      <c r="Q101" s="34">
        <f>MOD(AF101+AQ101+BB101+BM101+ROUND((AG101+AR101+BC101+BN101-R101)/100,),100)</f>
        <v>0</v>
      </c>
      <c r="R101" s="34">
        <f>MOD(AG101+AR101+BC101+BN101+ROUND((AH101+AS101+BD101+BO101-S101)/100,),100)</f>
        <v>0</v>
      </c>
      <c r="S101" s="34">
        <f>MOD(AH101+AS101+BD101+BO101+ROUND((AI101+AT101+BE101+BP101-T101)/100,),100)</f>
        <v>1</v>
      </c>
      <c r="T101" s="34">
        <f>MOD(AI101+AT101+BE101+BP101+ROUND((AJ101+AU101+BF101+BQ101-U101)/100,),100)</f>
        <v>39</v>
      </c>
      <c r="U101" s="34">
        <f>MOD(AJ101+AU101+BF101+BQ101+ROUND((AK101+AV101+BG101+BR101-V101)/100,),100)</f>
        <v>0</v>
      </c>
      <c r="V101" s="34">
        <f>MOD(AK101+AV101+BG101+BR101+ROUND((AL101+AW101+BH101+BS101-W101)/100,),100)</f>
        <v>0</v>
      </c>
      <c r="W101" s="34">
        <f>MOD(AL101+AW101+BH101+BS101+ROUND((AM101+AX101+BI101+BT101-X101)/100,),100)</f>
        <v>0</v>
      </c>
      <c r="X101" s="34">
        <f>MOD(AM101+AX101+BI101+BT101+ROUND((AN101+AY101+BJ101+BU101-Y101)/100,),100)</f>
        <v>0</v>
      </c>
      <c r="Y101" s="34">
        <f>MOD(AN101+AY101+BJ101+BU101+ROUND((AO101+AZ101+BK101+BV101-Z101)/100,),100)</f>
        <v>0</v>
      </c>
      <c r="Z101" s="34"/>
      <c r="AA101" s="71">
        <v>45577</v>
      </c>
      <c r="AB101" s="20" t="s">
        <v>1338</v>
      </c>
      <c r="AC101" s="21" t="s">
        <v>881</v>
      </c>
      <c r="AD101" s="35" t="s">
        <v>2204</v>
      </c>
      <c r="AE101" s="64"/>
      <c r="AF101" s="22"/>
      <c r="AG101" s="22"/>
      <c r="AH101" s="22"/>
      <c r="AI101" s="22">
        <v>13</v>
      </c>
      <c r="AJ101" s="22"/>
      <c r="AK101" s="22"/>
      <c r="AL101" s="22"/>
      <c r="AM101" s="22"/>
      <c r="AN101" s="22"/>
      <c r="AO101" s="22"/>
      <c r="AP101" s="23"/>
      <c r="AQ101" s="23"/>
      <c r="AR101" s="23"/>
      <c r="AS101" s="23"/>
      <c r="AT101" s="23">
        <v>32</v>
      </c>
      <c r="AU101" s="23"/>
      <c r="AV101" s="23"/>
      <c r="AW101" s="23"/>
      <c r="AX101" s="23"/>
      <c r="AY101" s="23"/>
      <c r="AZ101" s="23"/>
      <c r="BA101" s="24"/>
      <c r="BB101" s="24"/>
      <c r="BC101" s="24"/>
      <c r="BD101" s="24"/>
      <c r="BE101" s="24">
        <v>42</v>
      </c>
      <c r="BF101" s="24"/>
      <c r="BG101" s="24"/>
      <c r="BH101" s="24"/>
      <c r="BI101" s="24"/>
      <c r="BJ101" s="24"/>
      <c r="BK101" s="24"/>
      <c r="BL101" s="25"/>
      <c r="BM101" s="25"/>
      <c r="BN101" s="25"/>
      <c r="BO101" s="25"/>
      <c r="BP101" s="25">
        <v>52</v>
      </c>
      <c r="BQ101" s="25"/>
      <c r="BR101" s="25"/>
      <c r="BS101" s="25"/>
      <c r="BT101" s="25"/>
      <c r="BU101" s="25"/>
      <c r="BV101" s="25"/>
    </row>
    <row r="102" spans="1:74" ht="12" customHeight="1" x14ac:dyDescent="0.25">
      <c r="A102" s="27">
        <v>6</v>
      </c>
      <c r="B102" s="43" t="s">
        <v>208</v>
      </c>
      <c r="C102" s="35" t="s">
        <v>603</v>
      </c>
      <c r="D102" s="101" t="s">
        <v>298</v>
      </c>
      <c r="E102" s="101" t="s">
        <v>259</v>
      </c>
      <c r="F102" s="102">
        <v>39449</v>
      </c>
      <c r="G102" s="21">
        <v>1109</v>
      </c>
      <c r="H102" s="29" t="s">
        <v>36</v>
      </c>
      <c r="I102" s="100" t="s">
        <v>775</v>
      </c>
      <c r="J102" s="101" t="s">
        <v>448</v>
      </c>
      <c r="K102" s="44" t="s">
        <v>27</v>
      </c>
      <c r="L102" s="36" t="s">
        <v>40</v>
      </c>
      <c r="M102" s="107" t="s">
        <v>1324</v>
      </c>
      <c r="N102" s="32"/>
      <c r="O102" s="37"/>
      <c r="P102" s="33"/>
      <c r="Q102" s="34">
        <f>MOD(AF102+AQ102+BB102+BM102+ROUND((AG102+AR102+BC102+BN102-R102)/100,),100)</f>
        <v>0</v>
      </c>
      <c r="R102" s="34">
        <f>MOD(AG102+AR102+BC102+BN102+ROUND((AH102+AS102+BD102+BO102-S102)/100,),100)</f>
        <v>0</v>
      </c>
      <c r="S102" s="34">
        <f>MOD(AH102+AS102+BD102+BO102+ROUND((AI102+AT102+BE102+BP102-T102)/100,),100)</f>
        <v>0</v>
      </c>
      <c r="T102" s="34">
        <f>MOD(AI102+AT102+BE102+BP102+ROUND((AJ102+AU102+BF102+BQ102-U102)/100,),100)</f>
        <v>53</v>
      </c>
      <c r="U102" s="34">
        <f>MOD(AJ102+AU102+BF102+BQ102+ROUND((AK102+AV102+BG102+BR102-V102)/100,),100)</f>
        <v>52</v>
      </c>
      <c r="V102" s="34">
        <f>MOD(AK102+AV102+BG102+BR102+ROUND((AL102+AW102+BH102+BS102-W102)/100,),100)</f>
        <v>0</v>
      </c>
      <c r="W102" s="34">
        <f>MOD(AL102+AW102+BH102+BS102+ROUND((AM102+AX102+BI102+BT102-X102)/100,),100)</f>
        <v>0</v>
      </c>
      <c r="X102" s="34">
        <f>MOD(AM102+AX102+BI102+BT102+ROUND((AN102+AY102+BJ102+BU102-Y102)/100,),100)</f>
        <v>0</v>
      </c>
      <c r="Y102" s="34">
        <f>MOD(AN102+AY102+BJ102+BU102+ROUND((AO102+AZ102+BK102+BV102-Z102)/100,),100)</f>
        <v>0</v>
      </c>
      <c r="Z102" s="34"/>
      <c r="AA102" s="71">
        <v>45577</v>
      </c>
      <c r="AB102" s="20" t="s">
        <v>1338</v>
      </c>
      <c r="AC102" s="21" t="s">
        <v>881</v>
      </c>
      <c r="AD102" s="35" t="s">
        <v>2204</v>
      </c>
      <c r="AE102" s="64"/>
      <c r="AF102" s="22"/>
      <c r="AG102" s="22"/>
      <c r="AH102" s="22"/>
      <c r="AI102" s="22"/>
      <c r="AJ102" s="22">
        <v>52</v>
      </c>
      <c r="AK102" s="22"/>
      <c r="AL102" s="22"/>
      <c r="AM102" s="22"/>
      <c r="AN102" s="22"/>
      <c r="AO102" s="22"/>
      <c r="AP102" s="23"/>
      <c r="AQ102" s="23"/>
      <c r="AR102" s="23"/>
      <c r="AS102" s="23"/>
      <c r="AT102" s="23"/>
      <c r="AU102" s="23">
        <v>100</v>
      </c>
      <c r="AV102" s="23"/>
      <c r="AW102" s="23"/>
      <c r="AX102" s="23"/>
      <c r="AY102" s="23"/>
      <c r="AZ102" s="23"/>
      <c r="BA102" s="24"/>
      <c r="BB102" s="24"/>
      <c r="BC102" s="24"/>
      <c r="BD102" s="24"/>
      <c r="BE102" s="24">
        <v>28</v>
      </c>
      <c r="BF102" s="24"/>
      <c r="BG102" s="24"/>
      <c r="BH102" s="24"/>
      <c r="BI102" s="24"/>
      <c r="BJ102" s="24"/>
      <c r="BK102" s="24"/>
      <c r="BL102" s="25"/>
      <c r="BM102" s="25"/>
      <c r="BN102" s="25"/>
      <c r="BO102" s="25"/>
      <c r="BP102" s="25">
        <v>24</v>
      </c>
      <c r="BQ102" s="25"/>
      <c r="BR102" s="25"/>
      <c r="BS102" s="25"/>
      <c r="BT102" s="25"/>
      <c r="BU102" s="25"/>
      <c r="BV102" s="25"/>
    </row>
    <row r="103" spans="1:74" ht="12" customHeight="1" x14ac:dyDescent="0.25">
      <c r="A103" s="27"/>
      <c r="B103" s="43" t="s">
        <v>208</v>
      </c>
      <c r="C103" s="92" t="s">
        <v>340</v>
      </c>
      <c r="D103" s="93" t="s">
        <v>341</v>
      </c>
      <c r="E103" s="94" t="s">
        <v>342</v>
      </c>
      <c r="F103" s="91">
        <v>40014</v>
      </c>
      <c r="G103" s="14">
        <v>1335</v>
      </c>
      <c r="H103" s="29" t="s">
        <v>37</v>
      </c>
      <c r="I103" s="95" t="s">
        <v>775</v>
      </c>
      <c r="J103" s="94" t="s">
        <v>448</v>
      </c>
      <c r="K103" s="44" t="s">
        <v>27</v>
      </c>
      <c r="L103" s="36" t="s">
        <v>40</v>
      </c>
      <c r="M103" s="107" t="s">
        <v>1330</v>
      </c>
      <c r="N103" s="32"/>
      <c r="O103" s="41"/>
      <c r="P103" s="33"/>
      <c r="Q103" s="34">
        <f>MOD(AF103+AQ103+BB103+BM103+ROUND((AG103+AR103+BC103+BN103-R103)/100,),100)</f>
        <v>0</v>
      </c>
      <c r="R103" s="34">
        <f>MOD(AG103+AR103+BC103+BN103+ROUND((AH103+AS103+BD103+BO103-S103)/100,),100)</f>
        <v>0</v>
      </c>
      <c r="S103" s="34">
        <f>MOD(AH103+AS103+BD103+BO103+ROUND((AI103+AT103+BE103+BP103-T103)/100,),100)</f>
        <v>0</v>
      </c>
      <c r="T103" s="34">
        <f>MOD(AI103+AT103+BE103+BP103+ROUND((AJ103+AU103+BF103+BQ103-U103)/100,),100)</f>
        <v>18</v>
      </c>
      <c r="U103" s="34">
        <f>MOD(AJ103+AU103+BF103+BQ103+ROUND((AK103+AV103+BG103+BR103-V103)/100,),100)</f>
        <v>0</v>
      </c>
      <c r="V103" s="34">
        <f>MOD(AK103+AV103+BG103+BR103+ROUND((AL103+AW103+BH103+BS103-W103)/100,),100)</f>
        <v>0</v>
      </c>
      <c r="W103" s="34">
        <f>MOD(AL103+AW103+BH103+BS103+ROUND((AM103+AX103+BI103+BT103-X103)/100,),100)</f>
        <v>0</v>
      </c>
      <c r="X103" s="34">
        <f>MOD(AM103+AX103+BI103+BT103+ROUND((AN103+AY103+BJ103+BU103-Y103)/100,),100)</f>
        <v>0</v>
      </c>
      <c r="Y103" s="34">
        <f>MOD(AN103+AY103+BJ103+BU103+ROUND((AO103+AZ103+BK103+BV103-Z103)/100,),100)</f>
        <v>0</v>
      </c>
      <c r="Z103" s="34"/>
      <c r="AA103" s="71">
        <v>45577</v>
      </c>
      <c r="AB103" s="20" t="s">
        <v>1338</v>
      </c>
      <c r="AC103" s="21" t="s">
        <v>881</v>
      </c>
      <c r="AD103" s="35" t="s">
        <v>2204</v>
      </c>
      <c r="AE103" s="64"/>
      <c r="AF103" s="22"/>
      <c r="AG103" s="22"/>
      <c r="AH103" s="22"/>
      <c r="AI103" s="22"/>
      <c r="AJ103" s="22">
        <v>100</v>
      </c>
      <c r="AK103" s="22"/>
      <c r="AL103" s="22"/>
      <c r="AM103" s="22"/>
      <c r="AN103" s="22"/>
      <c r="AO103" s="22"/>
      <c r="AP103" s="23"/>
      <c r="AQ103" s="23"/>
      <c r="AR103" s="23"/>
      <c r="AS103" s="23"/>
      <c r="AT103" s="23">
        <v>8</v>
      </c>
      <c r="AU103" s="23"/>
      <c r="AV103" s="23"/>
      <c r="AW103" s="23"/>
      <c r="AX103" s="23"/>
      <c r="AY103" s="23"/>
      <c r="AZ103" s="23"/>
      <c r="BA103" s="24"/>
      <c r="BB103" s="24"/>
      <c r="BC103" s="24"/>
      <c r="BD103" s="24"/>
      <c r="BE103" s="24"/>
      <c r="BF103" s="24">
        <v>100</v>
      </c>
      <c r="BG103" s="24"/>
      <c r="BH103" s="24"/>
      <c r="BI103" s="24"/>
      <c r="BJ103" s="24"/>
      <c r="BK103" s="24"/>
      <c r="BL103" s="25"/>
      <c r="BM103" s="25"/>
      <c r="BN103" s="25"/>
      <c r="BO103" s="25"/>
      <c r="BP103" s="25">
        <v>8</v>
      </c>
      <c r="BQ103" s="25"/>
      <c r="BR103" s="25"/>
      <c r="BS103" s="25"/>
      <c r="BT103" s="25"/>
      <c r="BU103" s="25"/>
      <c r="BV103" s="25"/>
    </row>
    <row r="104" spans="1:74" ht="12" customHeight="1" x14ac:dyDescent="0.25">
      <c r="A104" s="27"/>
      <c r="B104" s="43" t="s">
        <v>208</v>
      </c>
      <c r="C104" s="92" t="s">
        <v>645</v>
      </c>
      <c r="D104" s="93" t="s">
        <v>646</v>
      </c>
      <c r="E104" s="94" t="s">
        <v>388</v>
      </c>
      <c r="F104" s="91">
        <v>40175</v>
      </c>
      <c r="G104" s="14">
        <v>563</v>
      </c>
      <c r="H104" s="29" t="s">
        <v>37</v>
      </c>
      <c r="I104" s="95" t="s">
        <v>775</v>
      </c>
      <c r="J104" s="94" t="s">
        <v>448</v>
      </c>
      <c r="K104" s="44" t="s">
        <v>27</v>
      </c>
      <c r="L104" s="36" t="s">
        <v>93</v>
      </c>
      <c r="M104" s="106" t="s">
        <v>2194</v>
      </c>
      <c r="N104" s="65"/>
      <c r="O104" s="30"/>
      <c r="P104" s="33"/>
      <c r="Q104" s="34">
        <f>MOD(AF104+AQ104+BB104+BM104+ROUND((AG104+AR104+BC104+BN104-R104)/100,),100)</f>
        <v>0</v>
      </c>
      <c r="R104" s="34">
        <f>MOD(AG104+AR104+BC104+BN104+ROUND((AH104+AS104+BD104+BO104-S104)/100,),100)</f>
        <v>0</v>
      </c>
      <c r="S104" s="34">
        <f>MOD(AH104+AS104+BD104+BO104+ROUND((AI104+AT104+BE104+BP104-T104)/100,),100)</f>
        <v>0</v>
      </c>
      <c r="T104" s="34">
        <f>MOD(AI104+AT104+BE104+BP104+ROUND((AJ104+AU104+BF104+BQ104-U104)/100,),100)</f>
        <v>0</v>
      </c>
      <c r="U104" s="34">
        <f>MOD(AJ104+AU104+BF104+BQ104+ROUND((AK104+AV104+BG104+BR104-V104)/100,),100)</f>
        <v>0</v>
      </c>
      <c r="V104" s="34">
        <f>MOD(AK104+AV104+BG104+BR104+ROUND((AL104+AW104+BH104+BS104-W104)/100,),100)</f>
        <v>36</v>
      </c>
      <c r="W104" s="34">
        <f>MOD(AL104+AW104+BH104+BS104+ROUND((AM104+AX104+BI104+BT104-X104)/100,),100)</f>
        <v>0</v>
      </c>
      <c r="X104" s="34">
        <f>MOD(AM104+AX104+BI104+BT104+ROUND((AN104+AY104+BJ104+BU104-Y104)/100,),100)</f>
        <v>0</v>
      </c>
      <c r="Y104" s="34">
        <f>MOD(AN104+AY104+BJ104+BU104+ROUND((AO104+AZ104+BK104+BV104-Z104)/100,),100)</f>
        <v>0</v>
      </c>
      <c r="Z104" s="34"/>
      <c r="AA104" s="71">
        <v>45577</v>
      </c>
      <c r="AB104" s="20" t="s">
        <v>1338</v>
      </c>
      <c r="AC104" s="21" t="s">
        <v>881</v>
      </c>
      <c r="AD104" s="35" t="s">
        <v>2293</v>
      </c>
      <c r="AE104" s="64"/>
      <c r="AF104" s="22"/>
      <c r="AG104" s="22"/>
      <c r="AH104" s="22"/>
      <c r="AI104" s="22"/>
      <c r="AJ104" s="22"/>
      <c r="AK104" s="22">
        <v>23</v>
      </c>
      <c r="AL104" s="22"/>
      <c r="AM104" s="22"/>
      <c r="AN104" s="22"/>
      <c r="AO104" s="22"/>
      <c r="AP104" s="23"/>
      <c r="AQ104" s="23"/>
      <c r="AR104" s="23"/>
      <c r="AS104" s="23"/>
      <c r="AT104" s="23"/>
      <c r="AU104" s="23"/>
      <c r="AV104" s="23">
        <v>7</v>
      </c>
      <c r="AW104" s="23"/>
      <c r="AX104" s="23"/>
      <c r="AY104" s="23"/>
      <c r="AZ104" s="23"/>
      <c r="BA104" s="24"/>
      <c r="BB104" s="24"/>
      <c r="BC104" s="24"/>
      <c r="BD104" s="24"/>
      <c r="BE104" s="24"/>
      <c r="BF104" s="24"/>
      <c r="BG104" s="24"/>
      <c r="BH104" s="24">
        <v>100</v>
      </c>
      <c r="BI104" s="24"/>
      <c r="BJ104" s="24"/>
      <c r="BK104" s="24"/>
      <c r="BL104" s="25"/>
      <c r="BM104" s="25"/>
      <c r="BN104" s="25"/>
      <c r="BO104" s="25"/>
      <c r="BP104" s="25"/>
      <c r="BQ104" s="25"/>
      <c r="BR104" s="25">
        <v>5</v>
      </c>
      <c r="BS104" s="25"/>
      <c r="BT104" s="25"/>
      <c r="BU104" s="25"/>
      <c r="BV104" s="25"/>
    </row>
    <row r="105" spans="1:74" ht="12" customHeight="1" x14ac:dyDescent="0.25">
      <c r="A105" s="27"/>
      <c r="B105" s="43" t="s">
        <v>208</v>
      </c>
      <c r="C105" s="92" t="s">
        <v>1057</v>
      </c>
      <c r="D105" s="93" t="s">
        <v>1058</v>
      </c>
      <c r="E105" s="94" t="s">
        <v>1059</v>
      </c>
      <c r="F105" s="91">
        <v>40018</v>
      </c>
      <c r="G105" s="14">
        <v>500</v>
      </c>
      <c r="H105" s="29" t="s">
        <v>37</v>
      </c>
      <c r="I105" s="95" t="s">
        <v>775</v>
      </c>
      <c r="J105" s="94" t="s">
        <v>448</v>
      </c>
      <c r="K105" s="44" t="s">
        <v>27</v>
      </c>
      <c r="L105" s="36" t="s">
        <v>93</v>
      </c>
      <c r="M105" s="106" t="s">
        <v>2205</v>
      </c>
      <c r="N105" s="65"/>
      <c r="O105" s="30"/>
      <c r="P105" s="33"/>
      <c r="Q105" s="34">
        <f>MOD(AF105+AQ105+BB105+BM105+ROUND((AG105+AR105+BC105+BN105-R105)/100,),100)</f>
        <v>0</v>
      </c>
      <c r="R105" s="34">
        <f>MOD(AG105+AR105+BC105+BN105+ROUND((AH105+AS105+BD105+BO105-S105)/100,),100)</f>
        <v>0</v>
      </c>
      <c r="S105" s="34">
        <f>MOD(AH105+AS105+BD105+BO105+ROUND((AI105+AT105+BE105+BP105-T105)/100,),100)</f>
        <v>0</v>
      </c>
      <c r="T105" s="34">
        <f>MOD(AI105+AT105+BE105+BP105+ROUND((AJ105+AU105+BF105+BQ105-U105)/100,),100)</f>
        <v>0</v>
      </c>
      <c r="U105" s="34">
        <f>MOD(AJ105+AU105+BF105+BQ105+ROUND((AK105+AV105+BG105+BR105-V105)/100,),100)</f>
        <v>0</v>
      </c>
      <c r="V105" s="34">
        <f>MOD(AK105+AV105+BG105+BR105+ROUND((AL105+AW105+BH105+BS105-W105)/100,),100)</f>
        <v>0</v>
      </c>
      <c r="W105" s="34">
        <f>MOD(AL105+AW105+BH105+BS105+ROUND((AM105+AX105+BI105+BT105-X105)/100,),100)</f>
        <v>47</v>
      </c>
      <c r="X105" s="34">
        <f>MOD(AM105+AX105+BI105+BT105+ROUND((AN105+AY105+BJ105+BU105-Y105)/100,),100)</f>
        <v>0</v>
      </c>
      <c r="Y105" s="34">
        <f>MOD(AN105+AY105+BJ105+BU105+ROUND((AO105+AZ105+BK105+BV105-Z105)/100,),100)</f>
        <v>0</v>
      </c>
      <c r="Z105" s="34"/>
      <c r="AA105" s="71">
        <v>45577</v>
      </c>
      <c r="AB105" s="20" t="s">
        <v>1338</v>
      </c>
      <c r="AC105" s="21" t="s">
        <v>881</v>
      </c>
      <c r="AD105" s="35" t="s">
        <v>2293</v>
      </c>
      <c r="AE105" s="64"/>
      <c r="AF105" s="22"/>
      <c r="AG105" s="22"/>
      <c r="AH105" s="22"/>
      <c r="AI105" s="22"/>
      <c r="AJ105" s="22"/>
      <c r="AK105" s="22"/>
      <c r="AL105" s="22">
        <v>2</v>
      </c>
      <c r="AM105" s="22"/>
      <c r="AN105" s="22"/>
      <c r="AO105" s="22"/>
      <c r="AP105" s="23"/>
      <c r="AQ105" s="23"/>
      <c r="AR105" s="23"/>
      <c r="AS105" s="23"/>
      <c r="AT105" s="23"/>
      <c r="AU105" s="23"/>
      <c r="AV105" s="23"/>
      <c r="AW105" s="23">
        <v>15</v>
      </c>
      <c r="AX105" s="23"/>
      <c r="AY105" s="23"/>
      <c r="AZ105" s="23"/>
      <c r="BA105" s="24"/>
      <c r="BB105" s="24"/>
      <c r="BC105" s="24"/>
      <c r="BD105" s="24"/>
      <c r="BE105" s="24"/>
      <c r="BF105" s="24"/>
      <c r="BG105" s="24"/>
      <c r="BH105" s="24">
        <v>30</v>
      </c>
      <c r="BI105" s="24"/>
      <c r="BJ105" s="24"/>
      <c r="BK105" s="24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</row>
    <row r="106" spans="1:74" ht="12" customHeight="1" x14ac:dyDescent="0.25">
      <c r="A106" s="27"/>
      <c r="B106" s="43" t="s">
        <v>208</v>
      </c>
      <c r="C106" s="92" t="s">
        <v>1792</v>
      </c>
      <c r="D106" s="93" t="s">
        <v>1793</v>
      </c>
      <c r="E106" s="94" t="s">
        <v>944</v>
      </c>
      <c r="F106" s="91">
        <v>39454</v>
      </c>
      <c r="G106" s="191">
        <v>586</v>
      </c>
      <c r="H106" s="29" t="s">
        <v>36</v>
      </c>
      <c r="I106" s="95" t="s">
        <v>775</v>
      </c>
      <c r="J106" s="94" t="s">
        <v>448</v>
      </c>
      <c r="K106" s="44" t="s">
        <v>27</v>
      </c>
      <c r="L106" s="36" t="s">
        <v>93</v>
      </c>
      <c r="M106" s="106" t="s">
        <v>2213</v>
      </c>
      <c r="N106" s="32"/>
      <c r="O106" s="30"/>
      <c r="P106" s="33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71">
        <v>45577</v>
      </c>
      <c r="AB106" s="20" t="s">
        <v>1338</v>
      </c>
      <c r="AC106" s="21" t="s">
        <v>881</v>
      </c>
      <c r="AD106" s="35" t="s">
        <v>2293</v>
      </c>
      <c r="AE106" s="64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</row>
    <row r="107" spans="1:74" ht="12" customHeight="1" x14ac:dyDescent="0.25">
      <c r="A107" s="27"/>
      <c r="B107" s="43" t="s">
        <v>208</v>
      </c>
      <c r="C107" s="87" t="s">
        <v>1814</v>
      </c>
      <c r="D107" s="88" t="s">
        <v>1815</v>
      </c>
      <c r="E107" s="88" t="s">
        <v>1816</v>
      </c>
      <c r="F107" s="89">
        <v>39677</v>
      </c>
      <c r="G107" s="189">
        <v>500</v>
      </c>
      <c r="H107" s="29" t="s">
        <v>36</v>
      </c>
      <c r="I107" s="90" t="s">
        <v>775</v>
      </c>
      <c r="J107" s="88" t="s">
        <v>448</v>
      </c>
      <c r="K107" s="44" t="s">
        <v>27</v>
      </c>
      <c r="L107" s="36" t="s">
        <v>93</v>
      </c>
      <c r="M107" s="106" t="s">
        <v>2218</v>
      </c>
      <c r="N107" s="65"/>
      <c r="O107" s="30"/>
      <c r="P107" s="33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71">
        <v>45577</v>
      </c>
      <c r="AB107" s="20" t="s">
        <v>1338</v>
      </c>
      <c r="AC107" s="21" t="s">
        <v>881</v>
      </c>
      <c r="AD107" s="35" t="s">
        <v>2293</v>
      </c>
      <c r="AE107" s="64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</row>
    <row r="108" spans="1:74" ht="12" customHeight="1" x14ac:dyDescent="0.25">
      <c r="A108" s="27"/>
      <c r="B108" s="43" t="s">
        <v>276</v>
      </c>
      <c r="C108" s="87" t="s">
        <v>667</v>
      </c>
      <c r="D108" s="88" t="s">
        <v>668</v>
      </c>
      <c r="E108" s="88" t="s">
        <v>344</v>
      </c>
      <c r="F108" s="89">
        <v>40285</v>
      </c>
      <c r="G108" s="29">
        <v>1212</v>
      </c>
      <c r="H108" s="14" t="s">
        <v>48</v>
      </c>
      <c r="I108" s="95" t="s">
        <v>775</v>
      </c>
      <c r="J108" s="94" t="s">
        <v>448</v>
      </c>
      <c r="K108" s="21" t="s">
        <v>27</v>
      </c>
      <c r="L108" s="18" t="s">
        <v>28</v>
      </c>
      <c r="M108" s="107"/>
      <c r="N108" s="65" t="s">
        <v>1789</v>
      </c>
      <c r="O108" s="30"/>
      <c r="P108" s="33"/>
      <c r="Q108" s="34">
        <f>MOD(AF108+AQ108+BB108+BM108+ROUND((AG108+AR108+BC108+BN108-R108)/100,),100)</f>
        <v>0</v>
      </c>
      <c r="R108" s="34">
        <f>MOD(AG108+AR108+BC108+BN108+ROUND((AH108+AS108+BD108+BO108-S108)/100,),100)</f>
        <v>0</v>
      </c>
      <c r="S108" s="34">
        <f>MOD(AH108+AS108+BD108+BO108+ROUND((AI108+AT108+BE108+BP108-T108)/100,),100)</f>
        <v>0</v>
      </c>
      <c r="T108" s="34">
        <f>MOD(AI108+AT108+BE108+BP108+ROUND((AJ108+AU108+BF108+BQ108-U108)/100,),100)</f>
        <v>5</v>
      </c>
      <c r="U108" s="34">
        <f>MOD(AJ108+AU108+BF108+BQ108+ROUND((AK108+AV108+BG108+BR108-V108)/100,),100)</f>
        <v>10</v>
      </c>
      <c r="V108" s="34">
        <f>MOD(AK108+AV108+BG108+BR108+ROUND((AL108+AW108+BH108+BS108-W108)/100,),100)</f>
        <v>0</v>
      </c>
      <c r="W108" s="34">
        <f>MOD(AL108+AW108+BH108+BS108+ROUND((AM108+AX108+BI108+BT108-X108)/100,),100)</f>
        <v>0</v>
      </c>
      <c r="X108" s="34">
        <f>MOD(AM108+AX108+BI108+BT108+ROUND((AN108+AY108+BJ108+BU108-Y108)/100,),100)</f>
        <v>0</v>
      </c>
      <c r="Y108" s="34">
        <f>MOD(AN108+AY108+BJ108+BU108+ROUND((AO108+AZ108+BK108+BV108-Z108)/100,),100)</f>
        <v>0</v>
      </c>
      <c r="Z108" s="34"/>
      <c r="AA108" s="71">
        <v>45578</v>
      </c>
      <c r="AB108" s="20" t="s">
        <v>1220</v>
      </c>
      <c r="AC108" s="21" t="s">
        <v>869</v>
      </c>
      <c r="AD108" s="35" t="s">
        <v>1441</v>
      </c>
      <c r="AE108" s="64"/>
      <c r="AF108" s="22"/>
      <c r="AG108" s="22"/>
      <c r="AH108" s="22"/>
      <c r="AI108" s="22"/>
      <c r="AJ108" s="22">
        <v>65</v>
      </c>
      <c r="AK108" s="22"/>
      <c r="AL108" s="22"/>
      <c r="AM108" s="22"/>
      <c r="AN108" s="22"/>
      <c r="AO108" s="22"/>
      <c r="AP108" s="23"/>
      <c r="AQ108" s="23"/>
      <c r="AR108" s="23"/>
      <c r="AS108" s="23"/>
      <c r="AT108" s="23"/>
      <c r="AU108" s="23">
        <v>80</v>
      </c>
      <c r="AV108" s="23"/>
      <c r="AW108" s="23"/>
      <c r="AX108" s="23"/>
      <c r="AY108" s="23"/>
      <c r="AZ108" s="23"/>
      <c r="BA108" s="24"/>
      <c r="BB108" s="24"/>
      <c r="BC108" s="24"/>
      <c r="BD108" s="24"/>
      <c r="BE108" s="24">
        <v>3</v>
      </c>
      <c r="BF108" s="24"/>
      <c r="BG108" s="24"/>
      <c r="BH108" s="24"/>
      <c r="BI108" s="24"/>
      <c r="BJ108" s="24"/>
      <c r="BK108" s="24"/>
      <c r="BL108" s="25"/>
      <c r="BM108" s="25"/>
      <c r="BN108" s="25"/>
      <c r="BO108" s="25"/>
      <c r="BP108" s="25"/>
      <c r="BQ108" s="25">
        <v>65</v>
      </c>
      <c r="BR108" s="25"/>
      <c r="BS108" s="25"/>
      <c r="BT108" s="25"/>
      <c r="BU108" s="25"/>
      <c r="BV108" s="25"/>
    </row>
    <row r="109" spans="1:74" ht="12" customHeight="1" x14ac:dyDescent="0.25">
      <c r="A109" s="27"/>
      <c r="B109" s="43" t="s">
        <v>276</v>
      </c>
      <c r="C109" s="35" t="s">
        <v>664</v>
      </c>
      <c r="D109" s="101" t="s">
        <v>198</v>
      </c>
      <c r="E109" s="101" t="s">
        <v>665</v>
      </c>
      <c r="F109" s="102">
        <v>40490</v>
      </c>
      <c r="G109" s="21">
        <v>1101</v>
      </c>
      <c r="H109" s="14" t="s">
        <v>48</v>
      </c>
      <c r="I109" s="100" t="s">
        <v>775</v>
      </c>
      <c r="J109" s="101" t="s">
        <v>448</v>
      </c>
      <c r="K109" s="44" t="s">
        <v>27</v>
      </c>
      <c r="L109" s="18" t="s">
        <v>28</v>
      </c>
      <c r="M109" s="107"/>
      <c r="N109" s="65" t="s">
        <v>1790</v>
      </c>
      <c r="O109" s="30"/>
      <c r="P109" s="33"/>
      <c r="Q109" s="34">
        <f>MOD(AF109+AQ109+BB109+BM109+ROUND((AG109+AR109+BC109+BN109-R109)/100,),100)</f>
        <v>0</v>
      </c>
      <c r="R109" s="34">
        <f>MOD(AG109+AR109+BC109+BN109+ROUND((AH109+AS109+BD109+BO109-S109)/100,),100)</f>
        <v>0</v>
      </c>
      <c r="S109" s="34">
        <f>MOD(AH109+AS109+BD109+BO109+ROUND((AI109+AT109+BE109+BP109-T109)/100,),100)</f>
        <v>0</v>
      </c>
      <c r="T109" s="34">
        <f>MOD(AI109+AT109+BE109+BP109+ROUND((AJ109+AU109+BF109+BQ109-U109)/100,),100)</f>
        <v>1</v>
      </c>
      <c r="U109" s="34">
        <f>MOD(AJ109+AU109+BF109+BQ109+ROUND((AK109+AV109+BG109+BR109-V109)/100,),100)</f>
        <v>51</v>
      </c>
      <c r="V109" s="34">
        <f>MOD(AK109+AV109+BG109+BR109+ROUND((AL109+AW109+BH109+BS109-W109)/100,),100)</f>
        <v>0</v>
      </c>
      <c r="W109" s="34">
        <f>MOD(AL109+AW109+BH109+BS109+ROUND((AM109+AX109+BI109+BT109-X109)/100,),100)</f>
        <v>0</v>
      </c>
      <c r="X109" s="34">
        <f>MOD(AM109+AX109+BI109+BT109+ROUND((AN109+AY109+BJ109+BU109-Y109)/100,),100)</f>
        <v>0</v>
      </c>
      <c r="Y109" s="34">
        <f>MOD(AN109+AY109+BJ109+BU109+ROUND((AO109+AZ109+BK109+BV109-Z109)/100,),100)</f>
        <v>0</v>
      </c>
      <c r="Z109" s="34"/>
      <c r="AA109" s="71">
        <v>45578</v>
      </c>
      <c r="AB109" s="20" t="s">
        <v>1220</v>
      </c>
      <c r="AC109" s="21" t="s">
        <v>869</v>
      </c>
      <c r="AD109" s="35" t="s">
        <v>1441</v>
      </c>
      <c r="AE109" s="64"/>
      <c r="AF109" s="22"/>
      <c r="AG109" s="22"/>
      <c r="AH109" s="22"/>
      <c r="AI109" s="22"/>
      <c r="AJ109" s="22">
        <v>52</v>
      </c>
      <c r="AK109" s="22"/>
      <c r="AL109" s="22"/>
      <c r="AM109" s="22"/>
      <c r="AN109" s="22"/>
      <c r="AO109" s="22"/>
      <c r="AP109" s="23"/>
      <c r="AQ109" s="23"/>
      <c r="AR109" s="23"/>
      <c r="AS109" s="23"/>
      <c r="AT109" s="23"/>
      <c r="AU109" s="23">
        <v>32</v>
      </c>
      <c r="AV109" s="23"/>
      <c r="AW109" s="23"/>
      <c r="AX109" s="23"/>
      <c r="AY109" s="23"/>
      <c r="AZ109" s="23"/>
      <c r="BA109" s="24"/>
      <c r="BB109" s="24"/>
      <c r="BC109" s="24"/>
      <c r="BD109" s="24"/>
      <c r="BE109" s="24"/>
      <c r="BF109" s="24">
        <v>25</v>
      </c>
      <c r="BG109" s="24"/>
      <c r="BH109" s="24"/>
      <c r="BI109" s="24"/>
      <c r="BJ109" s="24"/>
      <c r="BK109" s="24"/>
      <c r="BL109" s="25"/>
      <c r="BM109" s="25"/>
      <c r="BN109" s="25"/>
      <c r="BO109" s="25"/>
      <c r="BP109" s="25"/>
      <c r="BQ109" s="25">
        <v>42</v>
      </c>
      <c r="BR109" s="25"/>
      <c r="BS109" s="25"/>
      <c r="BT109" s="25"/>
      <c r="BU109" s="25"/>
      <c r="BV109" s="25"/>
    </row>
    <row r="110" spans="1:74" ht="12" customHeight="1" x14ac:dyDescent="0.25">
      <c r="A110" s="27"/>
      <c r="B110" s="43" t="s">
        <v>276</v>
      </c>
      <c r="C110" s="96" t="s">
        <v>723</v>
      </c>
      <c r="D110" s="97" t="s">
        <v>724</v>
      </c>
      <c r="E110" s="98" t="s">
        <v>725</v>
      </c>
      <c r="F110" s="99">
        <v>40418</v>
      </c>
      <c r="G110" s="15">
        <v>886</v>
      </c>
      <c r="H110" s="14" t="s">
        <v>48</v>
      </c>
      <c r="I110" s="95" t="s">
        <v>775</v>
      </c>
      <c r="J110" s="98" t="s">
        <v>448</v>
      </c>
      <c r="K110" s="45" t="s">
        <v>27</v>
      </c>
      <c r="L110" s="18" t="s">
        <v>40</v>
      </c>
      <c r="M110" s="107" t="s">
        <v>1315</v>
      </c>
      <c r="N110" s="65"/>
      <c r="O110" s="30"/>
      <c r="P110" s="33"/>
      <c r="Q110" s="34">
        <f>MOD(AF110+AQ110+BB110+BM110+ROUND((AG110+AR110+BC110+BN110-R110)/100,),100)</f>
        <v>0</v>
      </c>
      <c r="R110" s="34">
        <f>MOD(AG110+AR110+BC110+BN110+ROUND((AH110+AS110+BD110+BO110-S110)/100,),100)</f>
        <v>0</v>
      </c>
      <c r="S110" s="34">
        <f>MOD(AH110+AS110+BD110+BO110+ROUND((AI110+AT110+BE110+BP110-T110)/100,),100)</f>
        <v>0</v>
      </c>
      <c r="T110" s="34">
        <f>MOD(AI110+AT110+BE110+BP110+ROUND((AJ110+AU110+BF110+BQ110-U110)/100,),100)</f>
        <v>0</v>
      </c>
      <c r="U110" s="34">
        <f>MOD(AJ110+AU110+BF110+BQ110+ROUND((AK110+AV110+BG110+BR110-V110)/100,),100)</f>
        <v>91</v>
      </c>
      <c r="V110" s="34">
        <f>MOD(AK110+AV110+BG110+BR110+ROUND((AL110+AW110+BH110+BS110-W110)/100,),100)</f>
        <v>80</v>
      </c>
      <c r="W110" s="34">
        <f>MOD(AL110+AW110+BH110+BS110+ROUND((AM110+AX110+BI110+BT110-X110)/100,),100)</f>
        <v>0</v>
      </c>
      <c r="X110" s="34">
        <f>MOD(AM110+AX110+BI110+BT110+ROUND((AN110+AY110+BJ110+BU110-Y110)/100,),100)</f>
        <v>0</v>
      </c>
      <c r="Y110" s="34">
        <f>MOD(AN110+AY110+BJ110+BU110+ROUND((AO110+AZ110+BK110+BV110-Z110)/100,),100)</f>
        <v>0</v>
      </c>
      <c r="Z110" s="34"/>
      <c r="AA110" s="71">
        <v>45577</v>
      </c>
      <c r="AB110" s="20" t="s">
        <v>1338</v>
      </c>
      <c r="AC110" s="21" t="s">
        <v>881</v>
      </c>
      <c r="AD110" s="35" t="s">
        <v>2204</v>
      </c>
      <c r="AE110" s="64"/>
      <c r="AF110" s="22"/>
      <c r="AG110" s="22"/>
      <c r="AH110" s="22"/>
      <c r="AI110" s="22"/>
      <c r="AJ110" s="22"/>
      <c r="AK110" s="22">
        <v>80</v>
      </c>
      <c r="AL110" s="22"/>
      <c r="AM110" s="22"/>
      <c r="AN110" s="22"/>
      <c r="AO110" s="22"/>
      <c r="AP110" s="23"/>
      <c r="AQ110" s="23"/>
      <c r="AR110" s="23"/>
      <c r="AS110" s="23"/>
      <c r="AT110" s="23"/>
      <c r="AU110" s="23">
        <v>17</v>
      </c>
      <c r="AV110" s="23"/>
      <c r="AW110" s="23"/>
      <c r="AX110" s="23"/>
      <c r="AY110" s="23"/>
      <c r="AZ110" s="23"/>
      <c r="BA110" s="24"/>
      <c r="BB110" s="24"/>
      <c r="BC110" s="24"/>
      <c r="BD110" s="24"/>
      <c r="BE110" s="24"/>
      <c r="BF110" s="24">
        <v>52</v>
      </c>
      <c r="BG110" s="24"/>
      <c r="BH110" s="24"/>
      <c r="BI110" s="24"/>
      <c r="BJ110" s="24"/>
      <c r="BK110" s="24"/>
      <c r="BL110" s="25"/>
      <c r="BM110" s="25"/>
      <c r="BN110" s="25"/>
      <c r="BO110" s="25"/>
      <c r="BP110" s="25"/>
      <c r="BQ110" s="25">
        <v>22</v>
      </c>
      <c r="BR110" s="25"/>
      <c r="BS110" s="25"/>
      <c r="BT110" s="25"/>
      <c r="BU110" s="25"/>
      <c r="BV110" s="25"/>
    </row>
    <row r="111" spans="1:74" ht="12" customHeight="1" x14ac:dyDescent="0.25">
      <c r="A111" s="27"/>
      <c r="B111" s="43" t="s">
        <v>276</v>
      </c>
      <c r="C111" s="87" t="s">
        <v>672</v>
      </c>
      <c r="D111" s="88" t="s">
        <v>402</v>
      </c>
      <c r="E111" s="88" t="s">
        <v>403</v>
      </c>
      <c r="F111" s="89">
        <v>40188</v>
      </c>
      <c r="G111" s="29">
        <v>792</v>
      </c>
      <c r="H111" s="14" t="s">
        <v>48</v>
      </c>
      <c r="I111" s="90" t="s">
        <v>775</v>
      </c>
      <c r="J111" s="88" t="s">
        <v>448</v>
      </c>
      <c r="K111" s="44" t="s">
        <v>27</v>
      </c>
      <c r="L111" s="18" t="s">
        <v>40</v>
      </c>
      <c r="M111" s="107" t="s">
        <v>1329</v>
      </c>
      <c r="N111" s="65"/>
      <c r="O111" s="30"/>
      <c r="P111" s="33"/>
      <c r="Q111" s="34">
        <f>MOD(AF111+AQ111+BB111+BM111+ROUND((AG111+AR111+BC111+BN111-R111)/100,),100)</f>
        <v>0</v>
      </c>
      <c r="R111" s="34">
        <f>MOD(AG111+AR111+BC111+BN111+ROUND((AH111+AS111+BD111+BO111-S111)/100,),100)</f>
        <v>0</v>
      </c>
      <c r="S111" s="34">
        <f>MOD(AH111+AS111+BD111+BO111+ROUND((AI111+AT111+BE111+BP111-T111)/100,),100)</f>
        <v>0</v>
      </c>
      <c r="T111" s="34">
        <f>MOD(AI111+AT111+BE111+BP111+ROUND((AJ111+AU111+BF111+BQ111-U111)/100,),100)</f>
        <v>0</v>
      </c>
      <c r="U111" s="34">
        <f>MOD(AJ111+AU111+BF111+BQ111+ROUND((AK111+AV111+BG111+BR111-V111)/100,),100)</f>
        <v>4</v>
      </c>
      <c r="V111" s="34">
        <f>MOD(AK111+AV111+BG111+BR111+ROUND((AL111+AW111+BH111+BS111-W111)/100,),100)</f>
        <v>59</v>
      </c>
      <c r="W111" s="34">
        <f>MOD(AL111+AW111+BH111+BS111+ROUND((AM111+AX111+BI111+BT111-X111)/100,),100)</f>
        <v>0</v>
      </c>
      <c r="X111" s="34">
        <f>MOD(AM111+AX111+BI111+BT111+ROUND((AN111+AY111+BJ111+BU111-Y111)/100,),100)</f>
        <v>0</v>
      </c>
      <c r="Y111" s="34">
        <f>MOD(AN111+AY111+BJ111+BU111+ROUND((AO111+AZ111+BK111+BV111-Z111)/100,),100)</f>
        <v>0</v>
      </c>
      <c r="Z111" s="34"/>
      <c r="AA111" s="71">
        <v>45577</v>
      </c>
      <c r="AB111" s="20" t="s">
        <v>1338</v>
      </c>
      <c r="AC111" s="21" t="s">
        <v>881</v>
      </c>
      <c r="AD111" s="35" t="s">
        <v>2204</v>
      </c>
      <c r="AE111" s="64"/>
      <c r="AF111" s="22"/>
      <c r="AG111" s="22"/>
      <c r="AH111" s="22"/>
      <c r="AI111" s="22"/>
      <c r="AJ111" s="22">
        <v>3</v>
      </c>
      <c r="AK111" s="22"/>
      <c r="AL111" s="22"/>
      <c r="AM111" s="22"/>
      <c r="AN111" s="22"/>
      <c r="AO111" s="22"/>
      <c r="AP111" s="23"/>
      <c r="AQ111" s="23"/>
      <c r="AR111" s="23"/>
      <c r="AS111" s="23"/>
      <c r="AT111" s="23"/>
      <c r="AU111" s="23"/>
      <c r="AV111" s="23">
        <v>37</v>
      </c>
      <c r="AW111" s="23"/>
      <c r="AX111" s="23"/>
      <c r="AY111" s="23"/>
      <c r="AZ111" s="23"/>
      <c r="BA111" s="24"/>
      <c r="BB111" s="24"/>
      <c r="BC111" s="24"/>
      <c r="BD111" s="24"/>
      <c r="BE111" s="24"/>
      <c r="BF111" s="24"/>
      <c r="BG111" s="24">
        <v>42</v>
      </c>
      <c r="BH111" s="24"/>
      <c r="BI111" s="24"/>
      <c r="BJ111" s="24"/>
      <c r="BK111" s="24"/>
      <c r="BL111" s="25"/>
      <c r="BM111" s="25"/>
      <c r="BN111" s="25"/>
      <c r="BO111" s="25"/>
      <c r="BP111" s="25"/>
      <c r="BQ111" s="25"/>
      <c r="BR111" s="25">
        <v>80</v>
      </c>
      <c r="BS111" s="25"/>
      <c r="BT111" s="25"/>
      <c r="BU111" s="25"/>
      <c r="BV111" s="25"/>
    </row>
    <row r="112" spans="1:74" ht="12" customHeight="1" x14ac:dyDescent="0.25">
      <c r="A112" s="27" t="e">
        <f>+#REF!+1</f>
        <v>#REF!</v>
      </c>
      <c r="B112" s="43" t="s">
        <v>276</v>
      </c>
      <c r="C112" s="87" t="s">
        <v>680</v>
      </c>
      <c r="D112" s="88" t="s">
        <v>430</v>
      </c>
      <c r="E112" s="88" t="s">
        <v>239</v>
      </c>
      <c r="F112" s="89">
        <v>40584</v>
      </c>
      <c r="G112" s="29">
        <v>691</v>
      </c>
      <c r="H112" s="29" t="s">
        <v>52</v>
      </c>
      <c r="I112" s="90" t="s">
        <v>775</v>
      </c>
      <c r="J112" s="88" t="s">
        <v>448</v>
      </c>
      <c r="K112" s="44" t="s">
        <v>27</v>
      </c>
      <c r="L112" s="18" t="s">
        <v>40</v>
      </c>
      <c r="M112" s="107" t="s">
        <v>1335</v>
      </c>
      <c r="N112" s="32"/>
      <c r="O112" s="37"/>
      <c r="P112" s="33"/>
      <c r="Q112" s="34">
        <f>MOD(AF112+AQ112+BB112+BM112+ROUND((AG112+AR112+BC112+BN112-R112)/100,),100)</f>
        <v>0</v>
      </c>
      <c r="R112" s="34">
        <f>MOD(AG112+AR112+BC112+BN112+ROUND((AH112+AS112+BD112+BO112-S112)/100,),100)</f>
        <v>0</v>
      </c>
      <c r="S112" s="34">
        <f>MOD(AH112+AS112+BD112+BO112+ROUND((AI112+AT112+BE112+BP112-T112)/100,),100)</f>
        <v>0</v>
      </c>
      <c r="T112" s="34">
        <f>MOD(AI112+AT112+BE112+BP112+ROUND((AJ112+AU112+BF112+BQ112-U112)/100,),100)</f>
        <v>0</v>
      </c>
      <c r="U112" s="34">
        <f>MOD(AJ112+AU112+BF112+BQ112+ROUND((AK112+AV112+BG112+BR112-V112)/100,),100)</f>
        <v>0</v>
      </c>
      <c r="V112" s="34">
        <f>MOD(AK112+AV112+BG112+BR112+ROUND((AL112+AW112+BH112+BS112-W112)/100,),100)</f>
        <v>92</v>
      </c>
      <c r="W112" s="34">
        <f>MOD(AL112+AW112+BH112+BS112+ROUND((AM112+AX112+BI112+BT112-X112)/100,),100)</f>
        <v>0</v>
      </c>
      <c r="X112" s="34">
        <f>MOD(AM112+AX112+BI112+BT112+ROUND((AN112+AY112+BJ112+BU112-Y112)/100,),100)</f>
        <v>0</v>
      </c>
      <c r="Y112" s="34">
        <f>MOD(AN112+AY112+BJ112+BU112+ROUND((AO112+AZ112+BK112+BV112-Z112)/100,),100)</f>
        <v>0</v>
      </c>
      <c r="Z112" s="34"/>
      <c r="AA112" s="71">
        <v>45577</v>
      </c>
      <c r="AB112" s="20" t="s">
        <v>1338</v>
      </c>
      <c r="AC112" s="21" t="s">
        <v>881</v>
      </c>
      <c r="AD112" s="35" t="s">
        <v>2204</v>
      </c>
      <c r="AE112" s="64"/>
      <c r="AF112" s="22"/>
      <c r="AG112" s="22"/>
      <c r="AH112" s="22"/>
      <c r="AI112" s="22"/>
      <c r="AJ112" s="22"/>
      <c r="AK112" s="22">
        <v>13</v>
      </c>
      <c r="AL112" s="22"/>
      <c r="AM112" s="22"/>
      <c r="AN112" s="22"/>
      <c r="AO112" s="22"/>
      <c r="AP112" s="23"/>
      <c r="AQ112" s="23"/>
      <c r="AR112" s="23"/>
      <c r="AS112" s="23"/>
      <c r="AT112" s="23"/>
      <c r="AU112" s="23"/>
      <c r="AV112" s="23">
        <v>23</v>
      </c>
      <c r="AW112" s="23"/>
      <c r="AX112" s="23"/>
      <c r="AY112" s="23"/>
      <c r="AZ112" s="23"/>
      <c r="BA112" s="24"/>
      <c r="BB112" s="24"/>
      <c r="BC112" s="24"/>
      <c r="BD112" s="24"/>
      <c r="BE112" s="24"/>
      <c r="BF112" s="24"/>
      <c r="BG112" s="24">
        <v>24</v>
      </c>
      <c r="BH112" s="24"/>
      <c r="BI112" s="24"/>
      <c r="BJ112" s="24"/>
      <c r="BK112" s="24"/>
      <c r="BL112" s="25"/>
      <c r="BM112" s="25"/>
      <c r="BN112" s="25"/>
      <c r="BO112" s="25"/>
      <c r="BP112" s="25"/>
      <c r="BQ112" s="25"/>
      <c r="BR112" s="25">
        <v>32</v>
      </c>
      <c r="BS112" s="25"/>
      <c r="BT112" s="25"/>
      <c r="BU112" s="25"/>
      <c r="BV112" s="25"/>
    </row>
    <row r="113" spans="1:74" ht="12" customHeight="1" x14ac:dyDescent="0.25">
      <c r="A113" s="27"/>
      <c r="B113" s="43" t="s">
        <v>276</v>
      </c>
      <c r="C113" s="87" t="s">
        <v>981</v>
      </c>
      <c r="D113" s="88" t="s">
        <v>982</v>
      </c>
      <c r="E113" s="88" t="s">
        <v>280</v>
      </c>
      <c r="F113" s="89">
        <v>40195</v>
      </c>
      <c r="G113" s="29">
        <v>584</v>
      </c>
      <c r="H113" s="14" t="s">
        <v>48</v>
      </c>
      <c r="I113" s="90" t="s">
        <v>775</v>
      </c>
      <c r="J113" s="88" t="s">
        <v>448</v>
      </c>
      <c r="K113" s="21" t="s">
        <v>27</v>
      </c>
      <c r="L113" s="36" t="s">
        <v>94</v>
      </c>
      <c r="M113" s="107" t="s">
        <v>2178</v>
      </c>
      <c r="N113" s="65"/>
      <c r="O113" s="30"/>
      <c r="P113" s="33"/>
      <c r="Q113" s="34">
        <f>MOD(AF113+AQ113+BB113+BM113+ROUND((AG113+AR113+BC113+BN113-R113)/100,),100)</f>
        <v>0</v>
      </c>
      <c r="R113" s="34">
        <f>MOD(AG113+AR113+BC113+BN113+ROUND((AH113+AS113+BD113+BO113-S113)/100,),100)</f>
        <v>0</v>
      </c>
      <c r="S113" s="34">
        <f>MOD(AH113+AS113+BD113+BO113+ROUND((AI113+AT113+BE113+BP113-T113)/100,),100)</f>
        <v>0</v>
      </c>
      <c r="T113" s="34">
        <f>MOD(AI113+AT113+BE113+BP113+ROUND((AJ113+AU113+BF113+BQ113-U113)/100,),100)</f>
        <v>0</v>
      </c>
      <c r="U113" s="34">
        <f>MOD(AJ113+AU113+BF113+BQ113+ROUND((AK113+AV113+BG113+BR113-V113)/100,),100)</f>
        <v>0</v>
      </c>
      <c r="V113" s="34">
        <f>MOD(AK113+AV113+BG113+BR113+ROUND((AL113+AW113+BH113+BS113-W113)/100,),100)</f>
        <v>10</v>
      </c>
      <c r="W113" s="34">
        <f>MOD(AL113+AW113+BH113+BS113+ROUND((AM113+AX113+BI113+BT113-X113)/100,),100)</f>
        <v>30</v>
      </c>
      <c r="X113" s="34">
        <f>MOD(AM113+AX113+BI113+BT113+ROUND((AN113+AY113+BJ113+BU113-Y113)/100,),100)</f>
        <v>0</v>
      </c>
      <c r="Y113" s="34">
        <f>MOD(AN113+AY113+BJ113+BU113+ROUND((AO113+AZ113+BK113+BV113-Z113)/100,),100)</f>
        <v>0</v>
      </c>
      <c r="Z113" s="34"/>
      <c r="AA113" s="71">
        <v>45577</v>
      </c>
      <c r="AB113" s="20" t="s">
        <v>1338</v>
      </c>
      <c r="AC113" s="21" t="s">
        <v>881</v>
      </c>
      <c r="AD113" s="35" t="s">
        <v>2313</v>
      </c>
      <c r="AE113" s="64"/>
      <c r="AF113" s="22"/>
      <c r="AG113" s="22"/>
      <c r="AH113" s="22"/>
      <c r="AI113" s="22"/>
      <c r="AJ113" s="22"/>
      <c r="AK113" s="22"/>
      <c r="AL113" s="22">
        <v>30</v>
      </c>
      <c r="AM113" s="22"/>
      <c r="AN113" s="22"/>
      <c r="AO113" s="22"/>
      <c r="AP113" s="23"/>
      <c r="AQ113" s="23"/>
      <c r="AR113" s="23"/>
      <c r="AS113" s="23"/>
      <c r="AT113" s="23"/>
      <c r="AU113" s="23"/>
      <c r="AV113" s="23"/>
      <c r="AW113" s="23">
        <v>100</v>
      </c>
      <c r="AX113" s="23"/>
      <c r="AY113" s="23"/>
      <c r="AZ113" s="23"/>
      <c r="BA113" s="24"/>
      <c r="BB113" s="24"/>
      <c r="BC113" s="24"/>
      <c r="BD113" s="24"/>
      <c r="BE113" s="24"/>
      <c r="BF113" s="24"/>
      <c r="BG113" s="24">
        <v>8</v>
      </c>
      <c r="BH113" s="24"/>
      <c r="BI113" s="24"/>
      <c r="BJ113" s="24"/>
      <c r="BK113" s="24"/>
      <c r="BL113" s="25"/>
      <c r="BM113" s="25"/>
      <c r="BN113" s="25"/>
      <c r="BO113" s="25"/>
      <c r="BP113" s="25"/>
      <c r="BQ113" s="25"/>
      <c r="BR113" s="25"/>
      <c r="BS113" s="25">
        <v>100</v>
      </c>
      <c r="BT113" s="25"/>
      <c r="BU113" s="25"/>
      <c r="BV113" s="25"/>
    </row>
    <row r="114" spans="1:74" ht="12" customHeight="1" x14ac:dyDescent="0.25">
      <c r="A114" s="27"/>
      <c r="B114" s="43" t="s">
        <v>276</v>
      </c>
      <c r="C114" s="92" t="s">
        <v>1004</v>
      </c>
      <c r="D114" s="93" t="s">
        <v>1005</v>
      </c>
      <c r="E114" s="94" t="s">
        <v>1006</v>
      </c>
      <c r="F114" s="91">
        <v>40532</v>
      </c>
      <c r="G114" s="14">
        <v>643</v>
      </c>
      <c r="H114" s="14" t="s">
        <v>48</v>
      </c>
      <c r="I114" s="95" t="s">
        <v>775</v>
      </c>
      <c r="J114" s="94" t="s">
        <v>448</v>
      </c>
      <c r="K114" s="44" t="s">
        <v>27</v>
      </c>
      <c r="L114" s="36" t="s">
        <v>94</v>
      </c>
      <c r="M114" s="107" t="s">
        <v>2180</v>
      </c>
      <c r="N114" s="65"/>
      <c r="O114" s="45"/>
      <c r="P114" s="33"/>
      <c r="Q114" s="34">
        <f>MOD(AF114+AQ114+BB114+BM114+ROUND((AG114+AR114+BC114+BN114-R114)/100,),100)</f>
        <v>0</v>
      </c>
      <c r="R114" s="34">
        <f>MOD(AG114+AR114+BC114+BN114+ROUND((AH114+AS114+BD114+BO114-S114)/100,),100)</f>
        <v>0</v>
      </c>
      <c r="S114" s="34">
        <f>MOD(AH114+AS114+BD114+BO114+ROUND((AI114+AT114+BE114+BP114-T114)/100,),100)</f>
        <v>0</v>
      </c>
      <c r="T114" s="34">
        <f>MOD(AI114+AT114+BE114+BP114+ROUND((AJ114+AU114+BF114+BQ114-U114)/100,),100)</f>
        <v>0</v>
      </c>
      <c r="U114" s="34">
        <f>MOD(AJ114+AU114+BF114+BQ114+ROUND((AK114+AV114+BG114+BR114-V114)/100,),100)</f>
        <v>0</v>
      </c>
      <c r="V114" s="34">
        <f>MOD(AK114+AV114+BG114+BR114+ROUND((AL114+AW114+BH114+BS114-W114)/100,),100)</f>
        <v>9</v>
      </c>
      <c r="W114" s="34">
        <f>MOD(AL114+AW114+BH114+BS114+ROUND((AM114+AX114+BI114+BT114-X114)/100,),100)</f>
        <v>30</v>
      </c>
      <c r="X114" s="34">
        <f>MOD(AM114+AX114+BI114+BT114+ROUND((AN114+AY114+BJ114+BU114-Y114)/100,),100)</f>
        <v>0</v>
      </c>
      <c r="Y114" s="34">
        <f>MOD(AN114+AY114+BJ114+BU114+ROUND((AO114+AZ114+BK114+BV114-Z114)/100,),100)</f>
        <v>0</v>
      </c>
      <c r="Z114" s="34"/>
      <c r="AA114" s="71">
        <v>45577</v>
      </c>
      <c r="AB114" s="20" t="s">
        <v>1338</v>
      </c>
      <c r="AC114" s="21" t="s">
        <v>881</v>
      </c>
      <c r="AD114" s="35" t="s">
        <v>2313</v>
      </c>
      <c r="AE114" s="64"/>
      <c r="AF114" s="22"/>
      <c r="AG114" s="22"/>
      <c r="AH114" s="22"/>
      <c r="AI114" s="22"/>
      <c r="AJ114" s="22"/>
      <c r="AK114" s="22"/>
      <c r="AL114" s="22">
        <v>30</v>
      </c>
      <c r="AM114" s="22"/>
      <c r="AN114" s="22"/>
      <c r="AO114" s="22"/>
      <c r="AP114" s="23"/>
      <c r="AQ114" s="23"/>
      <c r="AR114" s="23"/>
      <c r="AS114" s="23"/>
      <c r="AT114" s="23"/>
      <c r="AU114" s="23"/>
      <c r="AV114" s="23"/>
      <c r="AW114" s="23">
        <v>100</v>
      </c>
      <c r="AX114" s="23"/>
      <c r="AY114" s="23"/>
      <c r="AZ114" s="23"/>
      <c r="BA114" s="24"/>
      <c r="BB114" s="24"/>
      <c r="BC114" s="24"/>
      <c r="BD114" s="24"/>
      <c r="BE114" s="24"/>
      <c r="BF114" s="24"/>
      <c r="BG114" s="24">
        <v>7</v>
      </c>
      <c r="BH114" s="24"/>
      <c r="BI114" s="24"/>
      <c r="BJ114" s="24"/>
      <c r="BK114" s="24"/>
      <c r="BL114" s="25"/>
      <c r="BM114" s="25"/>
      <c r="BN114" s="25"/>
      <c r="BO114" s="25"/>
      <c r="BP114" s="25"/>
      <c r="BQ114" s="25"/>
      <c r="BR114" s="25"/>
      <c r="BS114" s="25">
        <v>100</v>
      </c>
      <c r="BT114" s="25"/>
      <c r="BU114" s="25"/>
      <c r="BV114" s="25"/>
    </row>
    <row r="115" spans="1:74" ht="12" customHeight="1" x14ac:dyDescent="0.25">
      <c r="A115" s="27"/>
      <c r="B115" s="43" t="s">
        <v>276</v>
      </c>
      <c r="C115" s="87" t="s">
        <v>1082</v>
      </c>
      <c r="D115" s="88" t="s">
        <v>1083</v>
      </c>
      <c r="E115" s="88" t="s">
        <v>257</v>
      </c>
      <c r="F115" s="89">
        <v>40866</v>
      </c>
      <c r="G115" s="29">
        <v>716</v>
      </c>
      <c r="H115" s="29" t="s">
        <v>52</v>
      </c>
      <c r="I115" s="90" t="s">
        <v>775</v>
      </c>
      <c r="J115" s="88" t="s">
        <v>448</v>
      </c>
      <c r="K115" s="44" t="s">
        <v>27</v>
      </c>
      <c r="L115" s="36" t="s">
        <v>94</v>
      </c>
      <c r="M115" s="107" t="s">
        <v>2181</v>
      </c>
      <c r="N115" s="32"/>
      <c r="O115" s="30"/>
      <c r="P115" s="33"/>
      <c r="Q115" s="34">
        <f>MOD(AF115+AQ115+BB115+BM115+ROUND((AG115+AR115+BC115+BN115-R115)/100,),100)</f>
        <v>0</v>
      </c>
      <c r="R115" s="34">
        <f>MOD(AG115+AR115+BC115+BN115+ROUND((AH115+AS115+BD115+BO115-S115)/100,),100)</f>
        <v>0</v>
      </c>
      <c r="S115" s="34">
        <f>MOD(AH115+AS115+BD115+BO115+ROUND((AI115+AT115+BE115+BP115-T115)/100,),100)</f>
        <v>0</v>
      </c>
      <c r="T115" s="34">
        <f>MOD(AI115+AT115+BE115+BP115+ROUND((AJ115+AU115+BF115+BQ115-U115)/100,),100)</f>
        <v>0</v>
      </c>
      <c r="U115" s="34">
        <f>MOD(AJ115+AU115+BF115+BQ115+ROUND((AK115+AV115+BG115+BR115-V115)/100,),100)</f>
        <v>0</v>
      </c>
      <c r="V115" s="34">
        <f>MOD(AK115+AV115+BG115+BR115+ROUND((AL115+AW115+BH115+BS115-W115)/100,),100)</f>
        <v>6</v>
      </c>
      <c r="W115" s="34">
        <f>MOD(AL115+AW115+BH115+BS115+ROUND((AM115+AX115+BI115+BT115-X115)/100,),100)</f>
        <v>67</v>
      </c>
      <c r="X115" s="34">
        <f>MOD(AM115+AX115+BI115+BT115+ROUND((AN115+AY115+BJ115+BU115-Y115)/100,),100)</f>
        <v>0</v>
      </c>
      <c r="Y115" s="34">
        <f>MOD(AN115+AY115+BJ115+BU115+ROUND((AO115+AZ115+BK115+BV115-Z115)/100,),100)</f>
        <v>0</v>
      </c>
      <c r="Z115" s="34"/>
      <c r="AA115" s="71">
        <v>45577</v>
      </c>
      <c r="AB115" s="20" t="s">
        <v>1338</v>
      </c>
      <c r="AC115" s="21" t="s">
        <v>881</v>
      </c>
      <c r="AD115" s="35" t="s">
        <v>2313</v>
      </c>
      <c r="AE115" s="64"/>
      <c r="AF115" s="22"/>
      <c r="AG115" s="22"/>
      <c r="AH115" s="22"/>
      <c r="AI115" s="22"/>
      <c r="AJ115" s="22"/>
      <c r="AK115" s="22"/>
      <c r="AL115" s="22">
        <v>42</v>
      </c>
      <c r="AM115" s="22"/>
      <c r="AN115" s="22"/>
      <c r="AO115" s="22"/>
      <c r="AP115" s="23"/>
      <c r="AQ115" s="23"/>
      <c r="AR115" s="23"/>
      <c r="AS115" s="23"/>
      <c r="AT115" s="23"/>
      <c r="AU115" s="23"/>
      <c r="AV115" s="23"/>
      <c r="AW115" s="23">
        <v>100</v>
      </c>
      <c r="AX115" s="23"/>
      <c r="AY115" s="23"/>
      <c r="AZ115" s="23"/>
      <c r="BA115" s="24"/>
      <c r="BB115" s="24"/>
      <c r="BC115" s="24"/>
      <c r="BD115" s="24"/>
      <c r="BE115" s="24"/>
      <c r="BF115" s="24"/>
      <c r="BG115" s="24">
        <v>5</v>
      </c>
      <c r="BH115" s="24"/>
      <c r="BI115" s="24"/>
      <c r="BJ115" s="24"/>
      <c r="BK115" s="24"/>
      <c r="BL115" s="25"/>
      <c r="BM115" s="25"/>
      <c r="BN115" s="25"/>
      <c r="BO115" s="25"/>
      <c r="BP115" s="25"/>
      <c r="BQ115" s="25"/>
      <c r="BR115" s="25"/>
      <c r="BS115" s="25">
        <v>25</v>
      </c>
      <c r="BT115" s="25"/>
      <c r="BU115" s="25"/>
      <c r="BV115" s="25"/>
    </row>
    <row r="116" spans="1:74" ht="12" customHeight="1" x14ac:dyDescent="0.25">
      <c r="A116" s="27"/>
      <c r="B116" s="43" t="s">
        <v>276</v>
      </c>
      <c r="C116" s="35" t="s">
        <v>1116</v>
      </c>
      <c r="D116" s="101" t="s">
        <v>648</v>
      </c>
      <c r="E116" s="101" t="s">
        <v>330</v>
      </c>
      <c r="F116" s="102">
        <v>40676</v>
      </c>
      <c r="G116" s="21">
        <v>500</v>
      </c>
      <c r="H116" s="29" t="s">
        <v>52</v>
      </c>
      <c r="I116" s="100" t="s">
        <v>775</v>
      </c>
      <c r="J116" s="101" t="s">
        <v>448</v>
      </c>
      <c r="K116" s="44" t="s">
        <v>27</v>
      </c>
      <c r="L116" s="36" t="s">
        <v>93</v>
      </c>
      <c r="M116" s="107" t="s">
        <v>2218</v>
      </c>
      <c r="N116" s="32"/>
      <c r="O116" s="49"/>
      <c r="P116" s="33"/>
      <c r="Q116" s="34">
        <f>MOD(AF116+AQ116+BB116+BM116+ROUND((AG116+AR116+BC116+BN116-R116)/100,),100)</f>
        <v>0</v>
      </c>
      <c r="R116" s="34">
        <f>MOD(AG116+AR116+BC116+BN116+ROUND((AH116+AS116+BD116+BO116-S116)/100,),100)</f>
        <v>0</v>
      </c>
      <c r="S116" s="34">
        <f>MOD(AH116+AS116+BD116+BO116+ROUND((AI116+AT116+BE116+BP116-T116)/100,),100)</f>
        <v>0</v>
      </c>
      <c r="T116" s="34">
        <f>MOD(AI116+AT116+BE116+BP116+ROUND((AJ116+AU116+BF116+BQ116-U116)/100,),100)</f>
        <v>0</v>
      </c>
      <c r="U116" s="34">
        <f>MOD(AJ116+AU116+BF116+BQ116+ROUND((AK116+AV116+BG116+BR116-V116)/100,),100)</f>
        <v>0</v>
      </c>
      <c r="V116" s="34">
        <f>MOD(AK116+AV116+BG116+BR116+ROUND((AL116+AW116+BH116+BS116-W116)/100,),100)</f>
        <v>0</v>
      </c>
      <c r="W116" s="34">
        <f>MOD(AL116+AW116+BH116+BS116+ROUND((AM116+AX116+BI116+BT116-X116)/100,),100)</f>
        <v>2</v>
      </c>
      <c r="X116" s="34">
        <f>MOD(AM116+AX116+BI116+BT116+ROUND((AN116+AY116+BJ116+BU116-Y116)/100,),100)</f>
        <v>25</v>
      </c>
      <c r="Y116" s="34">
        <f>MOD(AN116+AY116+BJ116+BU116+ROUND((AO116+AZ116+BK116+BV116-Z116)/100,),100)</f>
        <v>0</v>
      </c>
      <c r="Z116" s="34"/>
      <c r="AA116" s="71">
        <v>45577</v>
      </c>
      <c r="AB116" s="20" t="s">
        <v>1338</v>
      </c>
      <c r="AC116" s="21" t="s">
        <v>881</v>
      </c>
      <c r="AD116" s="35" t="s">
        <v>2313</v>
      </c>
      <c r="AE116" s="64"/>
      <c r="AF116" s="22"/>
      <c r="AG116" s="22"/>
      <c r="AH116" s="22"/>
      <c r="AI116" s="22"/>
      <c r="AJ116" s="22"/>
      <c r="AK116" s="22"/>
      <c r="AL116" s="22"/>
      <c r="AM116" s="22">
        <v>75</v>
      </c>
      <c r="AN116" s="22"/>
      <c r="AO116" s="22"/>
      <c r="AP116" s="23"/>
      <c r="AQ116" s="23"/>
      <c r="AR116" s="23"/>
      <c r="AS116" s="23"/>
      <c r="AT116" s="23"/>
      <c r="AU116" s="23"/>
      <c r="AV116" s="23"/>
      <c r="AW116" s="23"/>
      <c r="AX116" s="23">
        <v>75</v>
      </c>
      <c r="AY116" s="23"/>
      <c r="AZ116" s="23"/>
      <c r="BA116" s="24"/>
      <c r="BB116" s="24"/>
      <c r="BC116" s="24"/>
      <c r="BD116" s="24"/>
      <c r="BE116" s="24"/>
      <c r="BF116" s="24"/>
      <c r="BG116" s="24"/>
      <c r="BH116" s="24"/>
      <c r="BI116" s="24">
        <v>75</v>
      </c>
      <c r="BJ116" s="24"/>
      <c r="BK116" s="24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</row>
    <row r="117" spans="1:74" ht="12" customHeight="1" x14ac:dyDescent="0.25">
      <c r="A117" s="27"/>
      <c r="B117" s="43" t="s">
        <v>331</v>
      </c>
      <c r="C117" s="87" t="s">
        <v>1104</v>
      </c>
      <c r="D117" s="88" t="s">
        <v>215</v>
      </c>
      <c r="E117" s="88" t="s">
        <v>363</v>
      </c>
      <c r="F117" s="89">
        <v>41159</v>
      </c>
      <c r="G117" s="29">
        <v>603</v>
      </c>
      <c r="H117" s="29" t="s">
        <v>59</v>
      </c>
      <c r="I117" s="90" t="s">
        <v>775</v>
      </c>
      <c r="J117" s="88" t="s">
        <v>448</v>
      </c>
      <c r="K117" s="44" t="s">
        <v>27</v>
      </c>
      <c r="L117" s="36" t="s">
        <v>40</v>
      </c>
      <c r="M117" s="106" t="s">
        <v>1331</v>
      </c>
      <c r="N117" s="32"/>
      <c r="O117" s="30"/>
      <c r="P117" s="33"/>
      <c r="Q117" s="34">
        <f>MOD(AF117+AQ117+BB117+BM117+ROUND((AG117+AR117+BC117+BN117-R117)/100,),100)</f>
        <v>0</v>
      </c>
      <c r="R117" s="34">
        <f>MOD(AG117+AR117+BC117+BN117+ROUND((AH117+AS117+BD117+BO117-S117)/100,),100)</f>
        <v>0</v>
      </c>
      <c r="S117" s="34">
        <f>MOD(AH117+AS117+BD117+BO117+ROUND((AI117+AT117+BE117+BP117-T117)/100,),100)</f>
        <v>0</v>
      </c>
      <c r="T117" s="34">
        <f>MOD(AI117+AT117+BE117+BP117+ROUND((AJ117+AU117+BF117+BQ117-U117)/100,),100)</f>
        <v>0</v>
      </c>
      <c r="U117" s="34">
        <f>MOD(AJ117+AU117+BF117+BQ117+ROUND((AK117+AV117+BG117+BR117-V117)/100,),100)</f>
        <v>0</v>
      </c>
      <c r="V117" s="34">
        <f>MOD(AK117+AV117+BG117+BR117+ROUND((AL117+AW117+BH117+BS117-W117)/100,),100)</f>
        <v>1</v>
      </c>
      <c r="W117" s="34">
        <f>MOD(AL117+AW117+BH117+BS117+ROUND((AM117+AX117+BI117+BT117-X117)/100,),100)</f>
        <v>9</v>
      </c>
      <c r="X117" s="34">
        <f>MOD(AM117+AX117+BI117+BT117+ROUND((AN117+AY117+BJ117+BU117-Y117)/100,),100)</f>
        <v>0</v>
      </c>
      <c r="Y117" s="34">
        <f>MOD(AN117+AY117+BJ117+BU117+ROUND((AO117+AZ117+BK117+BV117-Z117)/100,),100)</f>
        <v>0</v>
      </c>
      <c r="Z117" s="34"/>
      <c r="AA117" s="71">
        <v>45577</v>
      </c>
      <c r="AB117" s="20" t="s">
        <v>1338</v>
      </c>
      <c r="AC117" s="21" t="s">
        <v>881</v>
      </c>
      <c r="AD117" s="35" t="s">
        <v>2111</v>
      </c>
      <c r="AE117" s="64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3"/>
      <c r="AQ117" s="23"/>
      <c r="AR117" s="23"/>
      <c r="AS117" s="23"/>
      <c r="AT117" s="23"/>
      <c r="AU117" s="23"/>
      <c r="AV117" s="23"/>
      <c r="AW117" s="23">
        <v>25</v>
      </c>
      <c r="AX117" s="23"/>
      <c r="AY117" s="23"/>
      <c r="AZ117" s="23"/>
      <c r="BA117" s="24"/>
      <c r="BB117" s="24"/>
      <c r="BC117" s="24"/>
      <c r="BD117" s="24"/>
      <c r="BE117" s="24"/>
      <c r="BF117" s="24"/>
      <c r="BG117" s="24"/>
      <c r="BH117" s="24">
        <v>42</v>
      </c>
      <c r="BI117" s="24"/>
      <c r="BJ117" s="24"/>
      <c r="BK117" s="24"/>
      <c r="BL117" s="25"/>
      <c r="BM117" s="25"/>
      <c r="BN117" s="25"/>
      <c r="BO117" s="25"/>
      <c r="BP117" s="25"/>
      <c r="BQ117" s="25"/>
      <c r="BR117" s="25"/>
      <c r="BS117" s="25">
        <v>42</v>
      </c>
      <c r="BT117" s="25"/>
      <c r="BU117" s="25"/>
      <c r="BV117" s="25"/>
    </row>
    <row r="118" spans="1:74" ht="12" customHeight="1" x14ac:dyDescent="0.25">
      <c r="A118" s="27"/>
      <c r="B118" s="43" t="s">
        <v>331</v>
      </c>
      <c r="C118" s="87" t="s">
        <v>1139</v>
      </c>
      <c r="D118" s="88" t="s">
        <v>1140</v>
      </c>
      <c r="E118" s="88" t="s">
        <v>660</v>
      </c>
      <c r="F118" s="89">
        <v>40949</v>
      </c>
      <c r="G118" s="29">
        <v>529</v>
      </c>
      <c r="H118" s="29" t="s">
        <v>59</v>
      </c>
      <c r="I118" s="90" t="s">
        <v>775</v>
      </c>
      <c r="J118" s="88" t="s">
        <v>448</v>
      </c>
      <c r="K118" s="21" t="s">
        <v>27</v>
      </c>
      <c r="L118" s="36" t="s">
        <v>94</v>
      </c>
      <c r="M118" s="106" t="s">
        <v>2164</v>
      </c>
      <c r="N118" s="32"/>
      <c r="O118" s="31"/>
      <c r="P118" s="33"/>
      <c r="Q118" s="34">
        <f>MOD(AF118+AQ118+BB118+BM118+ROUND((AG118+AR118+BC118+BN118-R118)/100,),100)</f>
        <v>0</v>
      </c>
      <c r="R118" s="34">
        <f>MOD(AG118+AR118+BC118+BN118+ROUND((AH118+AS118+BD118+BO118-S118)/100,),100)</f>
        <v>0</v>
      </c>
      <c r="S118" s="34">
        <f>MOD(AH118+AS118+BD118+BO118+ROUND((AI118+AT118+BE118+BP118-T118)/100,),100)</f>
        <v>0</v>
      </c>
      <c r="T118" s="34">
        <f>MOD(AI118+AT118+BE118+BP118+ROUND((AJ118+AU118+BF118+BQ118-U118)/100,),100)</f>
        <v>0</v>
      </c>
      <c r="U118" s="34">
        <f>MOD(AJ118+AU118+BF118+BQ118+ROUND((AK118+AV118+BG118+BR118-V118)/100,),100)</f>
        <v>0</v>
      </c>
      <c r="V118" s="34">
        <f>MOD(AK118+AV118+BG118+BR118+ROUND((AL118+AW118+BH118+BS118-W118)/100,),100)</f>
        <v>0</v>
      </c>
      <c r="W118" s="34">
        <f>MOD(AL118+AW118+BH118+BS118+ROUND((AM118+AX118+BI118+BT118-X118)/100,),100)</f>
        <v>51</v>
      </c>
      <c r="X118" s="34">
        <f>MOD(AM118+AX118+BI118+BT118+ROUND((AN118+AY118+BJ118+BU118-Y118)/100,),100)</f>
        <v>0</v>
      </c>
      <c r="Y118" s="34">
        <f>MOD(AN118+AY118+BJ118+BU118+ROUND((AO118+AZ118+BK118+BV118-Z118)/100,),100)</f>
        <v>0</v>
      </c>
      <c r="Z118" s="34"/>
      <c r="AA118" s="71">
        <v>45577</v>
      </c>
      <c r="AB118" s="20" t="s">
        <v>1338</v>
      </c>
      <c r="AC118" s="21" t="s">
        <v>881</v>
      </c>
      <c r="AD118" s="35" t="s">
        <v>2293</v>
      </c>
      <c r="AE118" s="64"/>
      <c r="AF118" s="22"/>
      <c r="AG118" s="22"/>
      <c r="AH118" s="22"/>
      <c r="AI118" s="22"/>
      <c r="AJ118" s="22"/>
      <c r="AK118" s="22"/>
      <c r="AL118" s="22">
        <v>22</v>
      </c>
      <c r="AM118" s="22"/>
      <c r="AN118" s="22"/>
      <c r="AO118" s="22"/>
      <c r="AP118" s="23"/>
      <c r="AQ118" s="23"/>
      <c r="AR118" s="23"/>
      <c r="AS118" s="23"/>
      <c r="AT118" s="23"/>
      <c r="AU118" s="23"/>
      <c r="AV118" s="23"/>
      <c r="AW118" s="23">
        <v>6</v>
      </c>
      <c r="AX118" s="23"/>
      <c r="AY118" s="23"/>
      <c r="AZ118" s="23"/>
      <c r="BA118" s="24"/>
      <c r="BB118" s="24"/>
      <c r="BC118" s="24"/>
      <c r="BD118" s="24"/>
      <c r="BE118" s="24"/>
      <c r="BF118" s="24"/>
      <c r="BG118" s="24"/>
      <c r="BH118" s="24">
        <v>15</v>
      </c>
      <c r="BI118" s="24"/>
      <c r="BJ118" s="24"/>
      <c r="BK118" s="24"/>
      <c r="BL118" s="25"/>
      <c r="BM118" s="25"/>
      <c r="BN118" s="25"/>
      <c r="BO118" s="25"/>
      <c r="BP118" s="25"/>
      <c r="BQ118" s="25"/>
      <c r="BR118" s="25"/>
      <c r="BS118" s="25">
        <v>8</v>
      </c>
      <c r="BT118" s="25"/>
      <c r="BU118" s="25"/>
      <c r="BV118" s="25"/>
    </row>
    <row r="119" spans="1:74" ht="12" customHeight="1" x14ac:dyDescent="0.25">
      <c r="A119" s="27"/>
      <c r="B119" s="43" t="s">
        <v>331</v>
      </c>
      <c r="C119" s="87" t="s">
        <v>1170</v>
      </c>
      <c r="D119" s="88" t="s">
        <v>1171</v>
      </c>
      <c r="E119" s="88" t="s">
        <v>762</v>
      </c>
      <c r="F119" s="89">
        <v>41569</v>
      </c>
      <c r="G119" s="29">
        <v>536</v>
      </c>
      <c r="H119" s="29" t="s">
        <v>56</v>
      </c>
      <c r="I119" s="90" t="s">
        <v>775</v>
      </c>
      <c r="J119" s="88" t="s">
        <v>448</v>
      </c>
      <c r="K119" s="21" t="s">
        <v>27</v>
      </c>
      <c r="L119" s="36" t="s">
        <v>94</v>
      </c>
      <c r="M119" s="106" t="s">
        <v>2169</v>
      </c>
      <c r="N119" s="32"/>
      <c r="O119" s="31"/>
      <c r="P119" s="33"/>
      <c r="Q119" s="34">
        <f>MOD(AF119+AQ119+BB119+BM119+ROUND((AG119+AR119+BC119+BN119-R119)/100,),100)</f>
        <v>0</v>
      </c>
      <c r="R119" s="34">
        <f>MOD(AG119+AR119+BC119+BN119+ROUND((AH119+AS119+BD119+BO119-S119)/100,),100)</f>
        <v>0</v>
      </c>
      <c r="S119" s="34">
        <f>MOD(AH119+AS119+BD119+BO119+ROUND((AI119+AT119+BE119+BP119-T119)/100,),100)</f>
        <v>0</v>
      </c>
      <c r="T119" s="34">
        <f>MOD(AI119+AT119+BE119+BP119+ROUND((AJ119+AU119+BF119+BQ119-U119)/100,),100)</f>
        <v>0</v>
      </c>
      <c r="U119" s="34">
        <f>MOD(AJ119+AU119+BF119+BQ119+ROUND((AK119+AV119+BG119+BR119-V119)/100,),100)</f>
        <v>0</v>
      </c>
      <c r="V119" s="34">
        <f>MOD(AK119+AV119+BG119+BR119+ROUND((AL119+AW119+BH119+BS119-W119)/100,),100)</f>
        <v>0</v>
      </c>
      <c r="W119" s="34">
        <f>MOD(AL119+AW119+BH119+BS119+ROUND((AM119+AX119+BI119+BT119-X119)/100,),100)</f>
        <v>5</v>
      </c>
      <c r="X119" s="34">
        <f>MOD(AM119+AX119+BI119+BT119+ROUND((AN119+AY119+BJ119+BU119-Y119)/100,),100)</f>
        <v>25</v>
      </c>
      <c r="Y119" s="34">
        <f>MOD(AN119+AY119+BJ119+BU119+ROUND((AO119+AZ119+BK119+BV119-Z119)/100,),100)</f>
        <v>0</v>
      </c>
      <c r="Z119" s="34"/>
      <c r="AA119" s="71">
        <v>45577</v>
      </c>
      <c r="AB119" s="20" t="s">
        <v>1338</v>
      </c>
      <c r="AC119" s="21" t="s">
        <v>881</v>
      </c>
      <c r="AD119" s="35" t="s">
        <v>2293</v>
      </c>
      <c r="AE119" s="64"/>
      <c r="AF119" s="22"/>
      <c r="AG119" s="22"/>
      <c r="AH119" s="22"/>
      <c r="AI119" s="22"/>
      <c r="AJ119" s="22"/>
      <c r="AK119" s="22"/>
      <c r="AL119" s="22"/>
      <c r="AM119" s="22">
        <v>50</v>
      </c>
      <c r="AN119" s="22"/>
      <c r="AO119" s="22"/>
      <c r="AP119" s="23"/>
      <c r="AQ119" s="23"/>
      <c r="AR119" s="23"/>
      <c r="AS119" s="23"/>
      <c r="AT119" s="23"/>
      <c r="AU119" s="23"/>
      <c r="AV119" s="23"/>
      <c r="AW119" s="23"/>
      <c r="AX119" s="23">
        <v>100</v>
      </c>
      <c r="AY119" s="23"/>
      <c r="AZ119" s="23"/>
      <c r="BA119" s="24"/>
      <c r="BB119" s="24"/>
      <c r="BC119" s="24"/>
      <c r="BD119" s="24"/>
      <c r="BE119" s="24"/>
      <c r="BF119" s="24"/>
      <c r="BG119" s="24"/>
      <c r="BH119" s="24">
        <v>3</v>
      </c>
      <c r="BI119" s="24"/>
      <c r="BJ119" s="24"/>
      <c r="BK119" s="24"/>
      <c r="BL119" s="25"/>
      <c r="BM119" s="25"/>
      <c r="BN119" s="25"/>
      <c r="BO119" s="25"/>
      <c r="BP119" s="25"/>
      <c r="BQ119" s="25"/>
      <c r="BR119" s="25"/>
      <c r="BS119" s="25"/>
      <c r="BT119" s="25">
        <v>75</v>
      </c>
      <c r="BU119" s="25"/>
      <c r="BV119" s="25"/>
    </row>
    <row r="120" spans="1:74" ht="12" customHeight="1" x14ac:dyDescent="0.25">
      <c r="A120" s="27"/>
      <c r="B120" s="43" t="s">
        <v>331</v>
      </c>
      <c r="C120" s="87" t="s">
        <v>1185</v>
      </c>
      <c r="D120" s="88" t="s">
        <v>1115</v>
      </c>
      <c r="E120" s="88" t="s">
        <v>254</v>
      </c>
      <c r="F120" s="89">
        <v>41376</v>
      </c>
      <c r="G120" s="29">
        <v>532</v>
      </c>
      <c r="H120" s="29" t="s">
        <v>56</v>
      </c>
      <c r="I120" s="90" t="s">
        <v>775</v>
      </c>
      <c r="J120" s="88" t="s">
        <v>448</v>
      </c>
      <c r="K120" s="21" t="s">
        <v>27</v>
      </c>
      <c r="L120" s="36" t="s">
        <v>94</v>
      </c>
      <c r="M120" s="106" t="s">
        <v>2173</v>
      </c>
      <c r="N120" s="32"/>
      <c r="O120" s="31"/>
      <c r="P120" s="33"/>
      <c r="Q120" s="34">
        <f>MOD(AF120+AQ120+BB120+BM120+ROUND((AG120+AR120+BC120+BN120-R120)/100,),100)</f>
        <v>0</v>
      </c>
      <c r="R120" s="34">
        <f>MOD(AG120+AR120+BC120+BN120+ROUND((AH120+AS120+BD120+BO120-S120)/100,),100)</f>
        <v>0</v>
      </c>
      <c r="S120" s="34">
        <f>MOD(AH120+AS120+BD120+BO120+ROUND((AI120+AT120+BE120+BP120-T120)/100,),100)</f>
        <v>0</v>
      </c>
      <c r="T120" s="34">
        <f>MOD(AI120+AT120+BE120+BP120+ROUND((AJ120+AU120+BF120+BQ120-U120)/100,),100)</f>
        <v>0</v>
      </c>
      <c r="U120" s="34">
        <f>MOD(AJ120+AU120+BF120+BQ120+ROUND((AK120+AV120+BG120+BR120-V120)/100,),100)</f>
        <v>0</v>
      </c>
      <c r="V120" s="34">
        <f>MOD(AK120+AV120+BG120+BR120+ROUND((AL120+AW120+BH120+BS120-W120)/100,),100)</f>
        <v>0</v>
      </c>
      <c r="W120" s="34">
        <f>MOD(AL120+AW120+BH120+BS120+ROUND((AM120+AX120+BI120+BT120-X120)/100,),100)</f>
        <v>2</v>
      </c>
      <c r="X120" s="34">
        <f>MOD(AM120+AX120+BI120+BT120+ROUND((AN120+AY120+BJ120+BU120-Y120)/100,),100)</f>
        <v>55</v>
      </c>
      <c r="Y120" s="34">
        <f>MOD(AN120+AY120+BJ120+BU120+ROUND((AO120+AZ120+BK120+BV120-Z120)/100,),100)</f>
        <v>0</v>
      </c>
      <c r="Z120" s="34"/>
      <c r="AA120" s="71">
        <v>45577</v>
      </c>
      <c r="AB120" s="20" t="s">
        <v>1338</v>
      </c>
      <c r="AC120" s="21" t="s">
        <v>881</v>
      </c>
      <c r="AD120" s="35" t="s">
        <v>2293</v>
      </c>
      <c r="AE120" s="64"/>
      <c r="AF120" s="22"/>
      <c r="AG120" s="22"/>
      <c r="AH120" s="22"/>
      <c r="AI120" s="22"/>
      <c r="AJ120" s="22"/>
      <c r="AK120" s="22"/>
      <c r="AL120" s="22"/>
      <c r="AM120" s="22">
        <v>30</v>
      </c>
      <c r="AN120" s="22"/>
      <c r="AO120" s="22"/>
      <c r="AP120" s="23"/>
      <c r="AQ120" s="23"/>
      <c r="AR120" s="23"/>
      <c r="AS120" s="23"/>
      <c r="AT120" s="23"/>
      <c r="AU120" s="23"/>
      <c r="AV120" s="23"/>
      <c r="AW120" s="23"/>
      <c r="AX120" s="23">
        <v>75</v>
      </c>
      <c r="AY120" s="23"/>
      <c r="AZ120" s="23"/>
      <c r="BA120" s="24"/>
      <c r="BB120" s="24"/>
      <c r="BC120" s="24"/>
      <c r="BD120" s="24"/>
      <c r="BE120" s="24"/>
      <c r="BF120" s="24"/>
      <c r="BG120" s="24"/>
      <c r="BH120" s="24"/>
      <c r="BI120" s="24">
        <v>75</v>
      </c>
      <c r="BJ120" s="24"/>
      <c r="BK120" s="24"/>
      <c r="BL120" s="25"/>
      <c r="BM120" s="25"/>
      <c r="BN120" s="25"/>
      <c r="BO120" s="25"/>
      <c r="BP120" s="25"/>
      <c r="BQ120" s="25"/>
      <c r="BR120" s="25"/>
      <c r="BS120" s="25"/>
      <c r="BT120" s="25">
        <v>75</v>
      </c>
      <c r="BU120" s="25"/>
      <c r="BV120" s="25"/>
    </row>
    <row r="121" spans="1:74" ht="12" customHeight="1" x14ac:dyDescent="0.25">
      <c r="A121" s="27"/>
      <c r="B121" s="43" t="s">
        <v>331</v>
      </c>
      <c r="C121" s="87" t="s">
        <v>1579</v>
      </c>
      <c r="D121" s="88" t="s">
        <v>1580</v>
      </c>
      <c r="E121" s="88" t="s">
        <v>180</v>
      </c>
      <c r="F121" s="89">
        <v>41515</v>
      </c>
      <c r="G121" s="189">
        <v>508</v>
      </c>
      <c r="H121" s="29" t="s">
        <v>56</v>
      </c>
      <c r="I121" s="90" t="s">
        <v>775</v>
      </c>
      <c r="J121" s="88" t="s">
        <v>448</v>
      </c>
      <c r="K121" s="44" t="s">
        <v>27</v>
      </c>
      <c r="L121" s="36" t="s">
        <v>94</v>
      </c>
      <c r="M121" s="106" t="s">
        <v>2185</v>
      </c>
      <c r="N121" s="32"/>
      <c r="O121" s="37"/>
      <c r="P121" s="33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71">
        <v>45577</v>
      </c>
      <c r="AB121" s="20" t="s">
        <v>1338</v>
      </c>
      <c r="AC121" s="21" t="s">
        <v>881</v>
      </c>
      <c r="AD121" s="35" t="s">
        <v>2293</v>
      </c>
      <c r="AE121" s="64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</row>
    <row r="122" spans="1:74" ht="12" customHeight="1" x14ac:dyDescent="0.25">
      <c r="A122" s="27"/>
      <c r="B122" s="43" t="s">
        <v>413</v>
      </c>
      <c r="C122" s="87" t="s">
        <v>1203</v>
      </c>
      <c r="D122" s="88" t="s">
        <v>879</v>
      </c>
      <c r="E122" s="88" t="s">
        <v>80</v>
      </c>
      <c r="F122" s="89">
        <v>41678</v>
      </c>
      <c r="G122" s="29">
        <v>585</v>
      </c>
      <c r="H122" s="29" t="s">
        <v>416</v>
      </c>
      <c r="I122" s="90" t="s">
        <v>775</v>
      </c>
      <c r="J122" s="88" t="s">
        <v>448</v>
      </c>
      <c r="K122" s="21" t="s">
        <v>27</v>
      </c>
      <c r="L122" s="36" t="s">
        <v>28</v>
      </c>
      <c r="M122" s="106"/>
      <c r="N122" s="32">
        <v>10</v>
      </c>
      <c r="O122" s="31"/>
      <c r="P122" s="33"/>
      <c r="Q122" s="34">
        <f>MOD(AF122+AQ122+BB122+BM122+ROUND((AG122+AR122+BC122+BN122-R122)/100,),100)</f>
        <v>0</v>
      </c>
      <c r="R122" s="34">
        <f>MOD(AG122+AR122+BC122+BN122+ROUND((AH122+AS122+BD122+BO122-S122)/100,),100)</f>
        <v>0</v>
      </c>
      <c r="S122" s="34">
        <f>MOD(AH122+AS122+BD122+BO122+ROUND((AI122+AT122+BE122+BP122-T122)/100,),100)</f>
        <v>0</v>
      </c>
      <c r="T122" s="34">
        <f>MOD(AI122+AT122+BE122+BP122+ROUND((AJ122+AU122+BF122+BQ122-U122)/100,),100)</f>
        <v>0</v>
      </c>
      <c r="U122" s="34">
        <f>MOD(AJ122+AU122+BF122+BQ122+ROUND((AK122+AV122+BG122+BR122-V122)/100,),100)</f>
        <v>0</v>
      </c>
      <c r="V122" s="34">
        <f>MOD(AK122+AV122+BG122+BR122+ROUND((AL122+AW122+BH122+BS122-W122)/100,),100)</f>
        <v>0</v>
      </c>
      <c r="W122" s="34">
        <f>MOD(AL122+AW122+BH122+BS122+ROUND((AM122+AX122+BI122+BT122-X122)/100,),100)</f>
        <v>79</v>
      </c>
      <c r="X122" s="34">
        <f>MOD(AM122+AX122+BI122+BT122+ROUND((AN122+AY122+BJ122+BU122-Y122)/100,),100)</f>
        <v>0</v>
      </c>
      <c r="Y122" s="34">
        <f>MOD(AN122+AY122+BJ122+BU122+ROUND((AO122+AZ122+BK122+BV122-Z122)/100,),100)</f>
        <v>0</v>
      </c>
      <c r="Z122" s="34"/>
      <c r="AA122" s="71">
        <v>45578</v>
      </c>
      <c r="AB122" s="20" t="s">
        <v>1220</v>
      </c>
      <c r="AC122" s="21" t="s">
        <v>869</v>
      </c>
      <c r="AD122" s="35" t="s">
        <v>1442</v>
      </c>
      <c r="AE122" s="64"/>
      <c r="AF122" s="22"/>
      <c r="AG122" s="22"/>
      <c r="AH122" s="22"/>
      <c r="AI122" s="22"/>
      <c r="AJ122" s="22"/>
      <c r="AK122" s="22"/>
      <c r="AL122" s="22">
        <v>24</v>
      </c>
      <c r="AM122" s="22"/>
      <c r="AN122" s="22"/>
      <c r="AO122" s="22"/>
      <c r="AP122" s="23"/>
      <c r="AQ122" s="23"/>
      <c r="AR122" s="23"/>
      <c r="AS122" s="23"/>
      <c r="AT122" s="23"/>
      <c r="AU122" s="23"/>
      <c r="AV122" s="23"/>
      <c r="AW122" s="23">
        <v>22</v>
      </c>
      <c r="AX122" s="23"/>
      <c r="AY122" s="23"/>
      <c r="AZ122" s="23"/>
      <c r="BA122" s="24"/>
      <c r="BB122" s="24"/>
      <c r="BC122" s="24"/>
      <c r="BD122" s="24"/>
      <c r="BE122" s="24"/>
      <c r="BF122" s="24"/>
      <c r="BG122" s="24"/>
      <c r="BH122" s="24">
        <v>9</v>
      </c>
      <c r="BI122" s="24"/>
      <c r="BJ122" s="24"/>
      <c r="BK122" s="24"/>
      <c r="BL122" s="25"/>
      <c r="BM122" s="25"/>
      <c r="BN122" s="25"/>
      <c r="BO122" s="25"/>
      <c r="BP122" s="25"/>
      <c r="BQ122" s="25"/>
      <c r="BR122" s="25"/>
      <c r="BS122" s="25">
        <v>24</v>
      </c>
      <c r="BT122" s="25"/>
      <c r="BU122" s="25"/>
      <c r="BV122" s="25"/>
    </row>
    <row r="123" spans="1:74" ht="12" customHeight="1" x14ac:dyDescent="0.25">
      <c r="A123" s="27"/>
      <c r="B123" s="43" t="s">
        <v>413</v>
      </c>
      <c r="C123" s="87" t="s">
        <v>1189</v>
      </c>
      <c r="D123" s="88" t="s">
        <v>1190</v>
      </c>
      <c r="E123" s="88" t="s">
        <v>70</v>
      </c>
      <c r="F123" s="89">
        <v>41826</v>
      </c>
      <c r="G123" s="29">
        <v>520</v>
      </c>
      <c r="H123" s="29" t="s">
        <v>416</v>
      </c>
      <c r="I123" s="90" t="s">
        <v>775</v>
      </c>
      <c r="J123" s="88" t="s">
        <v>448</v>
      </c>
      <c r="K123" s="21" t="s">
        <v>27</v>
      </c>
      <c r="L123" s="36" t="s">
        <v>40</v>
      </c>
      <c r="M123" s="106" t="s">
        <v>1317</v>
      </c>
      <c r="N123" s="32"/>
      <c r="O123" s="31"/>
      <c r="P123" s="33"/>
      <c r="Q123" s="34">
        <f>MOD(AF123+AQ123+BB123+BM123+ROUND((AG123+AR123+BC123+BN123-R123)/100,),100)</f>
        <v>0</v>
      </c>
      <c r="R123" s="34">
        <f>MOD(AG123+AR123+BC123+BN123+ROUND((AH123+AS123+BD123+BO123-S123)/100,),100)</f>
        <v>0</v>
      </c>
      <c r="S123" s="34">
        <f>MOD(AH123+AS123+BD123+BO123+ROUND((AI123+AT123+BE123+BP123-T123)/100,),100)</f>
        <v>0</v>
      </c>
      <c r="T123" s="34">
        <f>MOD(AI123+AT123+BE123+BP123+ROUND((AJ123+AU123+BF123+BQ123-U123)/100,),100)</f>
        <v>0</v>
      </c>
      <c r="U123" s="34">
        <f>MOD(AJ123+AU123+BF123+BQ123+ROUND((AK123+AV123+BG123+BR123-V123)/100,),100)</f>
        <v>0</v>
      </c>
      <c r="V123" s="34">
        <f>MOD(AK123+AV123+BG123+BR123+ROUND((AL123+AW123+BH123+BS123-W123)/100,),100)</f>
        <v>0</v>
      </c>
      <c r="W123" s="34">
        <f>MOD(AL123+AW123+BH123+BS123+ROUND((AM123+AX123+BI123+BT123-X123)/100,),100)</f>
        <v>33</v>
      </c>
      <c r="X123" s="34">
        <f>MOD(AM123+AX123+BI123+BT123+ROUND((AN123+AY123+BJ123+BU123-Y123)/100,),100)</f>
        <v>75</v>
      </c>
      <c r="Y123" s="34">
        <f>MOD(AN123+AY123+BJ123+BU123+ROUND((AO123+AZ123+BK123+BV123-Z123)/100,),100)</f>
        <v>0</v>
      </c>
      <c r="Z123" s="34"/>
      <c r="AA123" s="71">
        <v>45577</v>
      </c>
      <c r="AB123" s="20" t="s">
        <v>1338</v>
      </c>
      <c r="AC123" s="21" t="s">
        <v>881</v>
      </c>
      <c r="AD123" s="35" t="s">
        <v>2310</v>
      </c>
      <c r="AE123" s="64"/>
      <c r="AF123" s="22"/>
      <c r="AG123" s="22"/>
      <c r="AH123" s="22"/>
      <c r="AI123" s="22"/>
      <c r="AJ123" s="22"/>
      <c r="AK123" s="22"/>
      <c r="AL123" s="22">
        <v>22</v>
      </c>
      <c r="AM123" s="22"/>
      <c r="AN123" s="22"/>
      <c r="AO123" s="22"/>
      <c r="AP123" s="23"/>
      <c r="AQ123" s="23"/>
      <c r="AR123" s="23"/>
      <c r="AS123" s="23"/>
      <c r="AT123" s="23"/>
      <c r="AU123" s="23"/>
      <c r="AV123" s="23"/>
      <c r="AW123" s="23">
        <v>11</v>
      </c>
      <c r="AX123" s="23"/>
      <c r="AY123" s="23"/>
      <c r="AZ123" s="23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5"/>
      <c r="BM123" s="25"/>
      <c r="BN123" s="25"/>
      <c r="BO123" s="25"/>
      <c r="BP123" s="25"/>
      <c r="BQ123" s="25"/>
      <c r="BR123" s="25"/>
      <c r="BS123" s="25"/>
      <c r="BT123" s="25">
        <v>75</v>
      </c>
      <c r="BU123" s="25"/>
      <c r="BV123" s="25"/>
    </row>
    <row r="124" spans="1:74" ht="12" customHeight="1" x14ac:dyDescent="0.25">
      <c r="A124" s="27"/>
      <c r="B124" s="43" t="s">
        <v>413</v>
      </c>
      <c r="C124" s="87" t="s">
        <v>1475</v>
      </c>
      <c r="D124" s="88" t="s">
        <v>1476</v>
      </c>
      <c r="E124" s="88" t="s">
        <v>224</v>
      </c>
      <c r="F124" s="89">
        <v>41914</v>
      </c>
      <c r="G124" s="189">
        <v>502</v>
      </c>
      <c r="H124" s="29" t="s">
        <v>416</v>
      </c>
      <c r="I124" s="90" t="s">
        <v>775</v>
      </c>
      <c r="J124" s="88" t="s">
        <v>448</v>
      </c>
      <c r="K124" s="21" t="s">
        <v>27</v>
      </c>
      <c r="L124" s="36" t="s">
        <v>94</v>
      </c>
      <c r="M124" s="106" t="s">
        <v>1347</v>
      </c>
      <c r="N124" s="32"/>
      <c r="O124" s="31"/>
      <c r="P124" s="33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71">
        <v>45577</v>
      </c>
      <c r="AB124" s="20" t="s">
        <v>1338</v>
      </c>
      <c r="AC124" s="21" t="s">
        <v>881</v>
      </c>
      <c r="AD124" s="35" t="s">
        <v>2310</v>
      </c>
      <c r="AE124" s="64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</row>
    <row r="125" spans="1:74" ht="12" customHeight="1" x14ac:dyDescent="0.25">
      <c r="A125" s="27"/>
      <c r="B125" s="28" t="s">
        <v>46</v>
      </c>
      <c r="C125" s="78" t="s">
        <v>450</v>
      </c>
      <c r="D125" s="79" t="s">
        <v>62</v>
      </c>
      <c r="E125" s="79" t="s">
        <v>451</v>
      </c>
      <c r="F125" s="80">
        <v>40281</v>
      </c>
      <c r="G125" s="81">
        <v>674</v>
      </c>
      <c r="H125" s="81" t="s">
        <v>48</v>
      </c>
      <c r="I125" s="82" t="s">
        <v>776</v>
      </c>
      <c r="J125" s="79" t="s">
        <v>218</v>
      </c>
      <c r="K125" s="44" t="s">
        <v>27</v>
      </c>
      <c r="L125" s="36" t="s">
        <v>35</v>
      </c>
      <c r="M125" s="106"/>
      <c r="N125" s="32">
        <v>23</v>
      </c>
      <c r="O125" s="41"/>
      <c r="P125" s="33"/>
      <c r="Q125" s="34">
        <f>MOD(AF125+AQ125+BB125+BM125+ROUND((AG125+AR125+BC125+BN125-R125)/100,),100)</f>
        <v>0</v>
      </c>
      <c r="R125" s="34">
        <f>MOD(AG125+AR125+BC125+BN125+ROUND((AH125+AS125+BD125+BO125-S125)/100,),100)</f>
        <v>0</v>
      </c>
      <c r="S125" s="34">
        <f>MOD(AH125+AS125+BD125+BO125+ROUND((AI125+AT125+BE125+BP125-T125)/100,),100)</f>
        <v>1</v>
      </c>
      <c r="T125" s="34">
        <f>MOD(AI125+AT125+BE125+BP125+ROUND((AJ125+AU125+BF125+BQ125-U125)/100,),100)</f>
        <v>65</v>
      </c>
      <c r="U125" s="34">
        <f>MOD(AJ125+AU125+BF125+BQ125+ROUND((AK125+AV125+BG125+BR125-V125)/100,),100)</f>
        <v>0</v>
      </c>
      <c r="V125" s="34">
        <f>MOD(AK125+AV125+BG125+BR125+ROUND((AL125+AW125+BH125+BS125-W125)/100,),100)</f>
        <v>0</v>
      </c>
      <c r="W125" s="34">
        <f>MOD(AL125+AW125+BH125+BS125+ROUND((AM125+AX125+BI125+BT125-X125)/100,),100)</f>
        <v>0</v>
      </c>
      <c r="X125" s="34">
        <f>MOD(AM125+AX125+BI125+BT125+ROUND((AN125+AY125+BJ125+BU125-Y125)/100,),100)</f>
        <v>0</v>
      </c>
      <c r="Y125" s="34">
        <f>MOD(AN125+AY125+BJ125+BU125+ROUND((AO125+AZ125+BK125+BV125-Z125)/100,),100)</f>
        <v>0</v>
      </c>
      <c r="Z125" s="34"/>
      <c r="AA125" s="71">
        <v>45577</v>
      </c>
      <c r="AB125" s="20" t="s">
        <v>869</v>
      </c>
      <c r="AC125" s="21" t="s">
        <v>870</v>
      </c>
      <c r="AD125" s="35" t="s">
        <v>1551</v>
      </c>
      <c r="AE125" s="64"/>
      <c r="AF125" s="22"/>
      <c r="AG125" s="22"/>
      <c r="AH125" s="22"/>
      <c r="AI125" s="22">
        <v>40</v>
      </c>
      <c r="AJ125" s="22"/>
      <c r="AK125" s="22"/>
      <c r="AL125" s="22"/>
      <c r="AM125" s="22"/>
      <c r="AN125" s="22"/>
      <c r="AO125" s="22"/>
      <c r="AP125" s="23"/>
      <c r="AQ125" s="23"/>
      <c r="AR125" s="23"/>
      <c r="AS125" s="23"/>
      <c r="AT125" s="23">
        <v>35</v>
      </c>
      <c r="AU125" s="23"/>
      <c r="AV125" s="23"/>
      <c r="AW125" s="23"/>
      <c r="AX125" s="23"/>
      <c r="AY125" s="23"/>
      <c r="AZ125" s="23"/>
      <c r="BA125" s="24"/>
      <c r="BB125" s="24"/>
      <c r="BC125" s="24"/>
      <c r="BD125" s="24"/>
      <c r="BE125" s="24">
        <v>50</v>
      </c>
      <c r="BF125" s="24"/>
      <c r="BG125" s="24"/>
      <c r="BH125" s="24"/>
      <c r="BI125" s="24"/>
      <c r="BJ125" s="24"/>
      <c r="BK125" s="24"/>
      <c r="BL125" s="25"/>
      <c r="BM125" s="25"/>
      <c r="BN125" s="25"/>
      <c r="BO125" s="25"/>
      <c r="BP125" s="25">
        <v>40</v>
      </c>
      <c r="BQ125" s="25"/>
      <c r="BR125" s="25"/>
      <c r="BS125" s="25"/>
      <c r="BT125" s="25"/>
      <c r="BU125" s="25"/>
      <c r="BV125" s="25"/>
    </row>
    <row r="126" spans="1:74" ht="12" customHeight="1" x14ac:dyDescent="0.25">
      <c r="A126" s="27"/>
      <c r="B126" s="28" t="s">
        <v>46</v>
      </c>
      <c r="C126" s="78" t="s">
        <v>1418</v>
      </c>
      <c r="D126" s="79" t="s">
        <v>242</v>
      </c>
      <c r="E126" s="79" t="s">
        <v>878</v>
      </c>
      <c r="F126" s="80">
        <v>40369</v>
      </c>
      <c r="G126" s="192">
        <v>500</v>
      </c>
      <c r="H126" s="81" t="s">
        <v>48</v>
      </c>
      <c r="I126" s="82" t="s">
        <v>776</v>
      </c>
      <c r="J126" s="79" t="s">
        <v>218</v>
      </c>
      <c r="K126" s="45" t="s">
        <v>27</v>
      </c>
      <c r="L126" s="36" t="s">
        <v>40</v>
      </c>
      <c r="M126" s="106">
        <v>4</v>
      </c>
      <c r="N126" s="32"/>
      <c r="O126" s="42"/>
      <c r="P126" s="33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71">
        <v>45577</v>
      </c>
      <c r="AB126" s="20" t="s">
        <v>1338</v>
      </c>
      <c r="AC126" s="21" t="s">
        <v>881</v>
      </c>
      <c r="AD126" s="35" t="s">
        <v>2204</v>
      </c>
      <c r="AE126" s="64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</row>
    <row r="127" spans="1:74" ht="12" customHeight="1" x14ac:dyDescent="0.25">
      <c r="A127" s="27" t="e">
        <f>+#REF!+1</f>
        <v>#REF!</v>
      </c>
      <c r="B127" s="28" t="s">
        <v>54</v>
      </c>
      <c r="C127" s="78" t="s">
        <v>454</v>
      </c>
      <c r="D127" s="79" t="s">
        <v>53</v>
      </c>
      <c r="E127" s="79" t="s">
        <v>455</v>
      </c>
      <c r="F127" s="80">
        <v>41401</v>
      </c>
      <c r="G127" s="81">
        <v>847</v>
      </c>
      <c r="H127" s="81" t="s">
        <v>56</v>
      </c>
      <c r="I127" s="82" t="s">
        <v>776</v>
      </c>
      <c r="J127" s="79" t="s">
        <v>218</v>
      </c>
      <c r="K127" s="44" t="s">
        <v>27</v>
      </c>
      <c r="L127" s="18" t="s">
        <v>28</v>
      </c>
      <c r="M127" s="106"/>
      <c r="N127" s="32">
        <v>1</v>
      </c>
      <c r="O127" s="37"/>
      <c r="P127" s="33"/>
      <c r="Q127" s="34">
        <f>MOD(AF127+AQ127+BB127+BM127+ROUND((AG127+AR127+BC127+BN127-R127)/100,),100)</f>
        <v>0</v>
      </c>
      <c r="R127" s="34">
        <f>MOD(AG127+AR127+BC127+BN127+ROUND((AH127+AS127+BD127+BO127-S127)/100,),100)</f>
        <v>0</v>
      </c>
      <c r="S127" s="34">
        <f>MOD(AH127+AS127+BD127+BO127+ROUND((AI127+AT127+BE127+BP127-T127)/100,),100)</f>
        <v>0</v>
      </c>
      <c r="T127" s="34">
        <f>MOD(AI127+AT127+BE127+BP127+ROUND((AJ127+AU127+BF127+BQ127-U127)/100,),100)</f>
        <v>1</v>
      </c>
      <c r="U127" s="34">
        <f>MOD(AJ127+AU127+BF127+BQ127+ROUND((AK127+AV127+BG127+BR127-V127)/100,),100)</f>
        <v>75</v>
      </c>
      <c r="V127" s="34">
        <f>MOD(AK127+AV127+BG127+BR127+ROUND((AL127+AW127+BH127+BS127-W127)/100,),100)</f>
        <v>0</v>
      </c>
      <c r="W127" s="34">
        <f>MOD(AL127+AW127+BH127+BS127+ROUND((AM127+AX127+BI127+BT127-X127)/100,),100)</f>
        <v>0</v>
      </c>
      <c r="X127" s="34">
        <f>MOD(AM127+AX127+BI127+BT127+ROUND((AN127+AY127+BJ127+BU127-Y127)/100,),100)</f>
        <v>0</v>
      </c>
      <c r="Y127" s="34">
        <f>MOD(AN127+AY127+BJ127+BU127+ROUND((AO127+AZ127+BK127+BV127-Z127)/100,),100)</f>
        <v>0</v>
      </c>
      <c r="Z127" s="34"/>
      <c r="AA127" s="71">
        <v>45578</v>
      </c>
      <c r="AB127" s="20" t="s">
        <v>870</v>
      </c>
      <c r="AC127" s="21" t="s">
        <v>1221</v>
      </c>
      <c r="AD127" s="35" t="s">
        <v>1442</v>
      </c>
      <c r="AE127" s="64"/>
      <c r="AF127" s="22"/>
      <c r="AG127" s="22"/>
      <c r="AH127" s="22"/>
      <c r="AI127" s="22"/>
      <c r="AJ127" s="22">
        <v>65</v>
      </c>
      <c r="AK127" s="22"/>
      <c r="AL127" s="22"/>
      <c r="AM127" s="22"/>
      <c r="AN127" s="22"/>
      <c r="AO127" s="22"/>
      <c r="AP127" s="23"/>
      <c r="AQ127" s="23"/>
      <c r="AR127" s="23"/>
      <c r="AS127" s="23"/>
      <c r="AT127" s="23"/>
      <c r="AU127" s="23">
        <v>30</v>
      </c>
      <c r="AV127" s="23"/>
      <c r="AW127" s="23"/>
      <c r="AX127" s="23"/>
      <c r="AY127" s="23"/>
      <c r="AZ127" s="23"/>
      <c r="BA127" s="24"/>
      <c r="BB127" s="24"/>
      <c r="BC127" s="24"/>
      <c r="BD127" s="24"/>
      <c r="BE127" s="24"/>
      <c r="BF127" s="24">
        <v>30</v>
      </c>
      <c r="BG127" s="24"/>
      <c r="BH127" s="24"/>
      <c r="BI127" s="24"/>
      <c r="BJ127" s="24"/>
      <c r="BK127" s="24"/>
      <c r="BL127" s="25"/>
      <c r="BM127" s="25"/>
      <c r="BN127" s="25"/>
      <c r="BO127" s="25"/>
      <c r="BP127" s="25"/>
      <c r="BQ127" s="25">
        <v>50</v>
      </c>
      <c r="BR127" s="25"/>
      <c r="BS127" s="25"/>
      <c r="BT127" s="25"/>
      <c r="BU127" s="25"/>
      <c r="BV127" s="25"/>
    </row>
    <row r="128" spans="1:74" ht="12" customHeight="1" x14ac:dyDescent="0.25">
      <c r="A128" s="27"/>
      <c r="B128" s="28" t="s">
        <v>54</v>
      </c>
      <c r="C128" s="78" t="s">
        <v>458</v>
      </c>
      <c r="D128" s="79" t="s">
        <v>389</v>
      </c>
      <c r="E128" s="79" t="s">
        <v>459</v>
      </c>
      <c r="F128" s="80">
        <v>41212</v>
      </c>
      <c r="G128" s="81">
        <v>500</v>
      </c>
      <c r="H128" s="81" t="s">
        <v>59</v>
      </c>
      <c r="I128" s="82" t="s">
        <v>776</v>
      </c>
      <c r="J128" s="79" t="s">
        <v>218</v>
      </c>
      <c r="K128" s="44" t="s">
        <v>27</v>
      </c>
      <c r="L128" s="18" t="s">
        <v>40</v>
      </c>
      <c r="M128" s="106">
        <v>1</v>
      </c>
      <c r="N128" s="32"/>
      <c r="O128" s="37"/>
      <c r="P128" s="33"/>
      <c r="Q128" s="34">
        <f>MOD(AF128+AQ128+BB128+BM128+ROUND((AG128+AR128+BC128+BN128-R128)/100,),100)</f>
        <v>0</v>
      </c>
      <c r="R128" s="34">
        <f>MOD(AG128+AR128+BC128+BN128+ROUND((AH128+AS128+BD128+BO128-S128)/100,),100)</f>
        <v>0</v>
      </c>
      <c r="S128" s="34">
        <f>MOD(AH128+AS128+BD128+BO128+ROUND((AI128+AT128+BE128+BP128-T128)/100,),100)</f>
        <v>0</v>
      </c>
      <c r="T128" s="34">
        <f>MOD(AI128+AT128+BE128+BP128+ROUND((AJ128+AU128+BF128+BQ128-U128)/100,),100)</f>
        <v>0</v>
      </c>
      <c r="U128" s="34">
        <f>MOD(AJ128+AU128+BF128+BQ128+ROUND((AK128+AV128+BG128+BR128-V128)/100,),100)</f>
        <v>3</v>
      </c>
      <c r="V128" s="34">
        <f>MOD(AK128+AV128+BG128+BR128+ROUND((AL128+AW128+BH128+BS128-W128)/100,),100)</f>
        <v>75</v>
      </c>
      <c r="W128" s="34">
        <f>MOD(AL128+AW128+BH128+BS128+ROUND((AM128+AX128+BI128+BT128-X128)/100,),100)</f>
        <v>0</v>
      </c>
      <c r="X128" s="34">
        <f>MOD(AM128+AX128+BI128+BT128+ROUND((AN128+AY128+BJ128+BU128-Y128)/100,),100)</f>
        <v>0</v>
      </c>
      <c r="Y128" s="34">
        <f>MOD(AN128+AY128+BJ128+BU128+ROUND((AO128+AZ128+BK128+BV128-Z128)/100,),100)</f>
        <v>0</v>
      </c>
      <c r="Z128" s="34"/>
      <c r="AA128" s="71">
        <v>45577</v>
      </c>
      <c r="AB128" s="20" t="s">
        <v>1338</v>
      </c>
      <c r="AC128" s="21" t="s">
        <v>881</v>
      </c>
      <c r="AD128" s="35" t="s">
        <v>2204</v>
      </c>
      <c r="AE128" s="64"/>
      <c r="AF128" s="22"/>
      <c r="AG128" s="22"/>
      <c r="AH128" s="22"/>
      <c r="AI128" s="22"/>
      <c r="AJ128" s="22">
        <v>3</v>
      </c>
      <c r="AK128" s="22"/>
      <c r="AL128" s="22"/>
      <c r="AM128" s="22"/>
      <c r="AN128" s="22"/>
      <c r="AO128" s="22"/>
      <c r="AP128" s="23"/>
      <c r="AQ128" s="23"/>
      <c r="AR128" s="23"/>
      <c r="AS128" s="23"/>
      <c r="AT128" s="23"/>
      <c r="AU128" s="23"/>
      <c r="AV128" s="23">
        <v>75</v>
      </c>
      <c r="AW128" s="23"/>
      <c r="AX128" s="23"/>
      <c r="AY128" s="23"/>
      <c r="AZ128" s="23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</row>
    <row r="129" spans="1:74" ht="12" customHeight="1" x14ac:dyDescent="0.25">
      <c r="A129" s="27"/>
      <c r="B129" s="28" t="s">
        <v>63</v>
      </c>
      <c r="C129" s="78" t="s">
        <v>463</v>
      </c>
      <c r="D129" s="79" t="s">
        <v>464</v>
      </c>
      <c r="E129" s="79" t="s">
        <v>465</v>
      </c>
      <c r="F129" s="80">
        <v>41792</v>
      </c>
      <c r="G129" s="81">
        <v>746</v>
      </c>
      <c r="H129" s="81" t="s">
        <v>416</v>
      </c>
      <c r="I129" s="82" t="s">
        <v>776</v>
      </c>
      <c r="J129" s="79" t="s">
        <v>218</v>
      </c>
      <c r="K129" s="44" t="s">
        <v>27</v>
      </c>
      <c r="L129" s="18" t="s">
        <v>35</v>
      </c>
      <c r="M129" s="106"/>
      <c r="N129" s="32">
        <v>2</v>
      </c>
      <c r="O129" s="37"/>
      <c r="P129" s="33"/>
      <c r="Q129" s="34">
        <f>MOD(AF129+AQ129+BB129+BM129+ROUND((AG129+AR129+BC129+BN129-R129)/100,),100)</f>
        <v>0</v>
      </c>
      <c r="R129" s="34">
        <f>MOD(AG129+AR129+BC129+BN129+ROUND((AH129+AS129+BD129+BO129-S129)/100,),100)</f>
        <v>0</v>
      </c>
      <c r="S129" s="34">
        <f>MOD(AH129+AS129+BD129+BO129+ROUND((AI129+AT129+BE129+BP129-T129)/100,),100)</f>
        <v>0</v>
      </c>
      <c r="T129" s="34">
        <f>MOD(AI129+AT129+BE129+BP129+ROUND((AJ129+AU129+BF129+BQ129-U129)/100,),100)</f>
        <v>0</v>
      </c>
      <c r="U129" s="34">
        <f>MOD(AJ129+AU129+BF129+BQ129+ROUND((AK129+AV129+BG129+BR129-V129)/100,),100)</f>
        <v>56</v>
      </c>
      <c r="V129" s="34">
        <f>MOD(AK129+AV129+BG129+BR129+ROUND((AL129+AW129+BH129+BS129-W129)/100,),100)</f>
        <v>0</v>
      </c>
      <c r="W129" s="34">
        <f>MOD(AL129+AW129+BH129+BS129+ROUND((AM129+AX129+BI129+BT129-X129)/100,),100)</f>
        <v>0</v>
      </c>
      <c r="X129" s="34">
        <f>MOD(AM129+AX129+BI129+BT129+ROUND((AN129+AY129+BJ129+BU129-Y129)/100,),100)</f>
        <v>0</v>
      </c>
      <c r="Y129" s="34">
        <f>MOD(AN129+AY129+BJ129+BU129+ROUND((AO129+AZ129+BK129+BV129-Z129)/100,),100)</f>
        <v>0</v>
      </c>
      <c r="Z129" s="34"/>
      <c r="AA129" s="71">
        <v>45577</v>
      </c>
      <c r="AB129" s="20" t="s">
        <v>880</v>
      </c>
      <c r="AC129" s="21" t="s">
        <v>881</v>
      </c>
      <c r="AD129" s="35" t="s">
        <v>1551</v>
      </c>
      <c r="AE129" s="64"/>
      <c r="AF129" s="22"/>
      <c r="AG129" s="22"/>
      <c r="AH129" s="22"/>
      <c r="AI129" s="22"/>
      <c r="AJ129" s="22">
        <v>5</v>
      </c>
      <c r="AK129" s="22"/>
      <c r="AL129" s="22"/>
      <c r="AM129" s="22"/>
      <c r="AN129" s="22"/>
      <c r="AO129" s="22"/>
      <c r="AP129" s="23"/>
      <c r="AQ129" s="23"/>
      <c r="AR129" s="23"/>
      <c r="AS129" s="23"/>
      <c r="AT129" s="23"/>
      <c r="AU129" s="23"/>
      <c r="AV129" s="23">
        <v>100</v>
      </c>
      <c r="AW129" s="23"/>
      <c r="AX129" s="23"/>
      <c r="AY129" s="23"/>
      <c r="AZ129" s="23"/>
      <c r="BA129" s="24"/>
      <c r="BB129" s="24"/>
      <c r="BC129" s="24"/>
      <c r="BD129" s="24"/>
      <c r="BE129" s="24"/>
      <c r="BF129" s="24">
        <v>35</v>
      </c>
      <c r="BG129" s="24"/>
      <c r="BH129" s="24"/>
      <c r="BI129" s="24"/>
      <c r="BJ129" s="24"/>
      <c r="BK129" s="24"/>
      <c r="BL129" s="25"/>
      <c r="BM129" s="25"/>
      <c r="BN129" s="25"/>
      <c r="BO129" s="25"/>
      <c r="BP129" s="25"/>
      <c r="BQ129" s="25">
        <v>15</v>
      </c>
      <c r="BR129" s="25"/>
      <c r="BS129" s="25"/>
      <c r="BT129" s="25"/>
      <c r="BU129" s="25"/>
      <c r="BV129" s="25"/>
    </row>
    <row r="130" spans="1:74" ht="12" customHeight="1" x14ac:dyDescent="0.25">
      <c r="A130" s="27" t="e">
        <f>+#REF!+1</f>
        <v>#REF!</v>
      </c>
      <c r="B130" s="43" t="s">
        <v>68</v>
      </c>
      <c r="C130" s="87" t="s">
        <v>468</v>
      </c>
      <c r="D130" s="88" t="s">
        <v>76</v>
      </c>
      <c r="E130" s="88" t="s">
        <v>77</v>
      </c>
      <c r="F130" s="89">
        <v>37490</v>
      </c>
      <c r="G130" s="29">
        <v>2296</v>
      </c>
      <c r="H130" s="29" t="s">
        <v>71</v>
      </c>
      <c r="I130" s="90" t="s">
        <v>776</v>
      </c>
      <c r="J130" s="88" t="s">
        <v>218</v>
      </c>
      <c r="K130" s="44" t="s">
        <v>27</v>
      </c>
      <c r="L130" s="18" t="s">
        <v>35</v>
      </c>
      <c r="M130" s="106"/>
      <c r="N130" s="32">
        <v>9</v>
      </c>
      <c r="O130" s="45"/>
      <c r="P130" s="39">
        <f>1+60</f>
        <v>61</v>
      </c>
      <c r="Q130" s="34">
        <f>MOD(AF130+AQ130+BB130+BM130+ROUND((AG130+AR130+BC130+BN130-R130)/100,),100)</f>
        <v>82</v>
      </c>
      <c r="R130" s="34">
        <f>MOD(AG130+AR130+BC130+BN130+ROUND((AH130+AS130+BD130+BO130-S130)/100,),100)</f>
        <v>0</v>
      </c>
      <c r="S130" s="34">
        <f>MOD(AH130+AS130+BD130+BO130+ROUND((AI130+AT130+BE130+BP130-T130)/100,),100)</f>
        <v>0</v>
      </c>
      <c r="T130" s="34">
        <f>MOD(AI130+AT130+BE130+BP130+ROUND((AJ130+AU130+BF130+BQ130-U130)/100,),100)</f>
        <v>0</v>
      </c>
      <c r="U130" s="34">
        <f>MOD(AJ130+AU130+BF130+BQ130+ROUND((AK130+AV130+BG130+BR130-V130)/100,),100)</f>
        <v>0</v>
      </c>
      <c r="V130" s="34">
        <f>MOD(AK130+AV130+BG130+BR130+ROUND((AL130+AW130+BH130+BS130-W130)/100,),100)</f>
        <v>0</v>
      </c>
      <c r="W130" s="34">
        <f>MOD(AL130+AW130+BH130+BS130+ROUND((AM130+AX130+BI130+BT130-X130)/100,),100)</f>
        <v>0</v>
      </c>
      <c r="X130" s="34">
        <f>MOD(AM130+AX130+BI130+BT130+ROUND((AN130+AY130+BJ130+BU130-Y130)/100,),100)</f>
        <v>0</v>
      </c>
      <c r="Y130" s="34">
        <f>MOD(AN130+AY130+BJ130+BU130+ROUND((AO130+AZ130+BK130+BV130-Z130)/100,),100)</f>
        <v>0</v>
      </c>
      <c r="Z130" s="34"/>
      <c r="AA130" s="71">
        <v>45577</v>
      </c>
      <c r="AB130" s="20" t="s">
        <v>869</v>
      </c>
      <c r="AC130" s="21" t="s">
        <v>870</v>
      </c>
      <c r="AD130" s="35" t="s">
        <v>1439</v>
      </c>
      <c r="AE130" s="64"/>
      <c r="AF130" s="22">
        <v>52</v>
      </c>
      <c r="AG130" s="22"/>
      <c r="AH130" s="22"/>
      <c r="AI130" s="22"/>
      <c r="AJ130" s="22"/>
      <c r="AK130" s="22"/>
      <c r="AL130" s="22"/>
      <c r="AM130" s="22"/>
      <c r="AN130" s="22"/>
      <c r="AO130" s="22"/>
      <c r="AP130" s="23"/>
      <c r="AQ130" s="23">
        <v>60</v>
      </c>
      <c r="AR130" s="23"/>
      <c r="AS130" s="23"/>
      <c r="AT130" s="23"/>
      <c r="AU130" s="23"/>
      <c r="AV130" s="23"/>
      <c r="AW130" s="23"/>
      <c r="AX130" s="23"/>
      <c r="AY130" s="23"/>
      <c r="AZ130" s="23"/>
      <c r="BA130" s="24"/>
      <c r="BB130" s="24">
        <v>70</v>
      </c>
      <c r="BC130" s="24"/>
      <c r="BD130" s="24"/>
      <c r="BE130" s="24"/>
      <c r="BF130" s="24"/>
      <c r="BG130" s="24"/>
      <c r="BH130" s="24"/>
      <c r="BI130" s="24"/>
      <c r="BJ130" s="24"/>
      <c r="BK130" s="24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</row>
    <row r="131" spans="1:74" ht="12" customHeight="1" x14ac:dyDescent="0.25">
      <c r="A131" s="27" t="e">
        <f>+#REF!+1</f>
        <v>#REF!</v>
      </c>
      <c r="B131" s="43" t="s">
        <v>68</v>
      </c>
      <c r="C131" s="92" t="s">
        <v>69</v>
      </c>
      <c r="D131" s="93" t="s">
        <v>41</v>
      </c>
      <c r="E131" s="94" t="s">
        <v>70</v>
      </c>
      <c r="F131" s="91">
        <v>36890</v>
      </c>
      <c r="G131" s="14">
        <v>2156</v>
      </c>
      <c r="H131" s="29" t="s">
        <v>71</v>
      </c>
      <c r="I131" s="90" t="s">
        <v>776</v>
      </c>
      <c r="J131" s="88" t="s">
        <v>218</v>
      </c>
      <c r="K131" s="44" t="s">
        <v>27</v>
      </c>
      <c r="L131" s="36" t="s">
        <v>35</v>
      </c>
      <c r="M131" s="106"/>
      <c r="N131" s="32">
        <v>20</v>
      </c>
      <c r="O131" s="41"/>
      <c r="P131" s="33"/>
      <c r="Q131" s="34">
        <f>MOD(AF131+AQ131+BB131+BM131+ROUND((AG131+AR131+BC131+BN131-R131)/100,),100)</f>
        <v>63</v>
      </c>
      <c r="R131" s="34">
        <f>MOD(AG131+AR131+BC131+BN131+ROUND((AH131+AS131+BD131+BO131-S131)/100,),100)</f>
        <v>0</v>
      </c>
      <c r="S131" s="34">
        <f>MOD(AH131+AS131+BD131+BO131+ROUND((AI131+AT131+BE131+BP131-T131)/100,),100)</f>
        <v>0</v>
      </c>
      <c r="T131" s="34">
        <f>MOD(AI131+AT131+BE131+BP131+ROUND((AJ131+AU131+BF131+BQ131-U131)/100,),100)</f>
        <v>0</v>
      </c>
      <c r="U131" s="34">
        <f>MOD(AJ131+AU131+BF131+BQ131+ROUND((AK131+AV131+BG131+BR131-V131)/100,),100)</f>
        <v>0</v>
      </c>
      <c r="V131" s="34">
        <f>MOD(AK131+AV131+BG131+BR131+ROUND((AL131+AW131+BH131+BS131-W131)/100,),100)</f>
        <v>0</v>
      </c>
      <c r="W131" s="34">
        <f>MOD(AL131+AW131+BH131+BS131+ROUND((AM131+AX131+BI131+BT131-X131)/100,),100)</f>
        <v>0</v>
      </c>
      <c r="X131" s="34">
        <f>MOD(AM131+AX131+BI131+BT131+ROUND((AN131+AY131+BJ131+BU131-Y131)/100,),100)</f>
        <v>0</v>
      </c>
      <c r="Y131" s="34">
        <f>MOD(AN131+AY131+BJ131+BU131+ROUND((AO131+AZ131+BK131+BV131-Z131)/100,),100)</f>
        <v>0</v>
      </c>
      <c r="Z131" s="34"/>
      <c r="AA131" s="71">
        <v>45577</v>
      </c>
      <c r="AB131" s="20" t="s">
        <v>869</v>
      </c>
      <c r="AC131" s="21" t="s">
        <v>870</v>
      </c>
      <c r="AD131" s="35" t="s">
        <v>1439</v>
      </c>
      <c r="AE131" s="64"/>
      <c r="AF131" s="22">
        <v>28</v>
      </c>
      <c r="AG131" s="22"/>
      <c r="AH131" s="22"/>
      <c r="AI131" s="22"/>
      <c r="AJ131" s="22"/>
      <c r="AK131" s="22"/>
      <c r="AL131" s="22"/>
      <c r="AM131" s="22"/>
      <c r="AN131" s="22"/>
      <c r="AO131" s="22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4"/>
      <c r="BB131" s="24"/>
      <c r="BC131" s="24">
        <v>100</v>
      </c>
      <c r="BD131" s="24"/>
      <c r="BE131" s="24"/>
      <c r="BF131" s="24"/>
      <c r="BG131" s="24"/>
      <c r="BH131" s="24"/>
      <c r="BI131" s="24"/>
      <c r="BJ131" s="24"/>
      <c r="BK131" s="24"/>
      <c r="BL131" s="25"/>
      <c r="BM131" s="25">
        <v>34</v>
      </c>
      <c r="BN131" s="25"/>
      <c r="BO131" s="25"/>
      <c r="BP131" s="25"/>
      <c r="BQ131" s="25"/>
      <c r="BR131" s="25"/>
      <c r="BS131" s="25"/>
      <c r="BT131" s="25"/>
      <c r="BU131" s="25"/>
      <c r="BV131" s="25"/>
    </row>
    <row r="132" spans="1:74" ht="12" customHeight="1" x14ac:dyDescent="0.25">
      <c r="A132" s="27"/>
      <c r="B132" s="43" t="s">
        <v>68</v>
      </c>
      <c r="C132" s="87" t="s">
        <v>894</v>
      </c>
      <c r="D132" s="88" t="s">
        <v>72</v>
      </c>
      <c r="E132" s="88" t="s">
        <v>158</v>
      </c>
      <c r="F132" s="89">
        <v>26923</v>
      </c>
      <c r="G132" s="29">
        <v>2151</v>
      </c>
      <c r="H132" s="29" t="s">
        <v>1387</v>
      </c>
      <c r="I132" s="90" t="s">
        <v>776</v>
      </c>
      <c r="J132" s="88" t="s">
        <v>218</v>
      </c>
      <c r="K132" s="44" t="s">
        <v>27</v>
      </c>
      <c r="L132" s="36" t="s">
        <v>35</v>
      </c>
      <c r="M132" s="106"/>
      <c r="N132" s="32">
        <v>22</v>
      </c>
      <c r="O132" s="30"/>
      <c r="P132" s="33"/>
      <c r="Q132" s="34">
        <f>MOD(AF132+AQ132+BB132+BM132+ROUND((AG132+AR132+BC132+BN132-R132)/100,),100)</f>
        <v>38</v>
      </c>
      <c r="R132" s="34">
        <f>MOD(AG132+AR132+BC132+BN132+ROUND((AH132+AS132+BD132+BO132-S132)/100,),100)</f>
        <v>0</v>
      </c>
      <c r="S132" s="34">
        <f>MOD(AH132+AS132+BD132+BO132+ROUND((AI132+AT132+BE132+BP132-T132)/100,),100)</f>
        <v>0</v>
      </c>
      <c r="T132" s="34">
        <f>MOD(AI132+AT132+BE132+BP132+ROUND((AJ132+AU132+BF132+BQ132-U132)/100,),100)</f>
        <v>0</v>
      </c>
      <c r="U132" s="34">
        <f>MOD(AJ132+AU132+BF132+BQ132+ROUND((AK132+AV132+BG132+BR132-V132)/100,),100)</f>
        <v>0</v>
      </c>
      <c r="V132" s="34">
        <f>MOD(AK132+AV132+BG132+BR132+ROUND((AL132+AW132+BH132+BS132-W132)/100,),100)</f>
        <v>0</v>
      </c>
      <c r="W132" s="34">
        <f>MOD(AL132+AW132+BH132+BS132+ROUND((AM132+AX132+BI132+BT132-X132)/100,),100)</f>
        <v>0</v>
      </c>
      <c r="X132" s="34">
        <f>MOD(AM132+AX132+BI132+BT132+ROUND((AN132+AY132+BJ132+BU132-Y132)/100,),100)</f>
        <v>0</v>
      </c>
      <c r="Y132" s="34">
        <f>MOD(AN132+AY132+BJ132+BU132+ROUND((AO132+AZ132+BK132+BV132-Z132)/100,),100)</f>
        <v>0</v>
      </c>
      <c r="Z132" s="34"/>
      <c r="AA132" s="71">
        <v>45577</v>
      </c>
      <c r="AB132" s="20" t="s">
        <v>869</v>
      </c>
      <c r="AC132" s="21" t="s">
        <v>870</v>
      </c>
      <c r="AD132" s="35" t="s">
        <v>1439</v>
      </c>
      <c r="AE132" s="64"/>
      <c r="AF132" s="22">
        <v>50</v>
      </c>
      <c r="AG132" s="22"/>
      <c r="AH132" s="22"/>
      <c r="AI132" s="22"/>
      <c r="AJ132" s="22"/>
      <c r="AK132" s="22"/>
      <c r="AL132" s="22"/>
      <c r="AM132" s="22"/>
      <c r="AN132" s="22"/>
      <c r="AO132" s="22"/>
      <c r="AP132" s="23"/>
      <c r="AQ132" s="23">
        <v>24</v>
      </c>
      <c r="AR132" s="23"/>
      <c r="AS132" s="23"/>
      <c r="AT132" s="23"/>
      <c r="AU132" s="23"/>
      <c r="AV132" s="23"/>
      <c r="AW132" s="23"/>
      <c r="AX132" s="23"/>
      <c r="AY132" s="23"/>
      <c r="AZ132" s="23"/>
      <c r="BA132" s="24"/>
      <c r="BB132" s="24">
        <v>34</v>
      </c>
      <c r="BC132" s="24"/>
      <c r="BD132" s="24"/>
      <c r="BE132" s="24"/>
      <c r="BF132" s="24"/>
      <c r="BG132" s="24"/>
      <c r="BH132" s="24"/>
      <c r="BI132" s="24"/>
      <c r="BJ132" s="24"/>
      <c r="BK132" s="24"/>
      <c r="BL132" s="25"/>
      <c r="BM132" s="25">
        <v>30</v>
      </c>
      <c r="BN132" s="25"/>
      <c r="BO132" s="25"/>
      <c r="BP132" s="25"/>
      <c r="BQ132" s="25"/>
      <c r="BR132" s="25"/>
      <c r="BS132" s="25"/>
      <c r="BT132" s="25"/>
      <c r="BU132" s="25"/>
      <c r="BV132" s="25"/>
    </row>
    <row r="133" spans="1:74" ht="12" customHeight="1" x14ac:dyDescent="0.25">
      <c r="A133" s="27"/>
      <c r="B133" s="43" t="s">
        <v>68</v>
      </c>
      <c r="C133" s="35" t="s">
        <v>1871</v>
      </c>
      <c r="D133" s="101" t="s">
        <v>1872</v>
      </c>
      <c r="E133" s="101" t="s">
        <v>944</v>
      </c>
      <c r="F133" s="102">
        <v>38669</v>
      </c>
      <c r="G133" s="21">
        <v>2123</v>
      </c>
      <c r="H133" s="21" t="s">
        <v>71</v>
      </c>
      <c r="I133" s="100" t="s">
        <v>776</v>
      </c>
      <c r="J133" s="101" t="s">
        <v>218</v>
      </c>
      <c r="K133" s="44" t="s">
        <v>27</v>
      </c>
      <c r="L133" s="36" t="s">
        <v>35</v>
      </c>
      <c r="M133" s="106"/>
      <c r="N133" s="32">
        <v>24</v>
      </c>
      <c r="O133" s="30"/>
      <c r="P133" s="33"/>
      <c r="Q133" s="34">
        <v>50</v>
      </c>
      <c r="R133" s="34"/>
      <c r="S133" s="34"/>
      <c r="T133" s="34"/>
      <c r="U133" s="34"/>
      <c r="V133" s="34"/>
      <c r="W133" s="34"/>
      <c r="X133" s="34"/>
      <c r="Y133" s="34"/>
      <c r="Z133" s="34"/>
      <c r="AA133" s="71">
        <v>45577</v>
      </c>
      <c r="AB133" s="20" t="s">
        <v>869</v>
      </c>
      <c r="AC133" s="21" t="s">
        <v>870</v>
      </c>
      <c r="AD133" s="35" t="s">
        <v>1439</v>
      </c>
      <c r="AE133" s="64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</row>
    <row r="134" spans="1:74" ht="12" customHeight="1" x14ac:dyDescent="0.25">
      <c r="A134" s="27" t="e">
        <f>+A131+1</f>
        <v>#REF!</v>
      </c>
      <c r="B134" s="43" t="s">
        <v>68</v>
      </c>
      <c r="C134" s="87" t="s">
        <v>469</v>
      </c>
      <c r="D134" s="88" t="s">
        <v>72</v>
      </c>
      <c r="E134" s="88" t="s">
        <v>73</v>
      </c>
      <c r="F134" s="89">
        <v>36552</v>
      </c>
      <c r="G134" s="29">
        <v>1909</v>
      </c>
      <c r="H134" s="29" t="s">
        <v>71</v>
      </c>
      <c r="I134" s="90" t="s">
        <v>776</v>
      </c>
      <c r="J134" s="88" t="s">
        <v>218</v>
      </c>
      <c r="K134" s="44" t="s">
        <v>27</v>
      </c>
      <c r="L134" s="18" t="s">
        <v>35</v>
      </c>
      <c r="M134" s="106"/>
      <c r="N134" s="32">
        <v>40</v>
      </c>
      <c r="O134" s="29"/>
      <c r="P134" s="33"/>
      <c r="Q134" s="34">
        <f>MOD(AF134+AQ134+BB134+BM134+ROUND((AG134+AR134+BC134+BN134-R134)/100,),100)</f>
        <v>67</v>
      </c>
      <c r="R134" s="34">
        <f>MOD(AG134+AR134+BC134+BN134+ROUND((AH134+AS134+BD134+BO134-S134)/100,),100)</f>
        <v>0</v>
      </c>
      <c r="S134" s="34">
        <f>MOD(AH134+AS134+BD134+BO134+ROUND((AI134+AT134+BE134+BP134-T134)/100,),100)</f>
        <v>0</v>
      </c>
      <c r="T134" s="34">
        <f>MOD(AI134+AT134+BE134+BP134+ROUND((AJ134+AU134+BF134+BQ134-U134)/100,),100)</f>
        <v>0</v>
      </c>
      <c r="U134" s="34">
        <f>MOD(AJ134+AU134+BF134+BQ134+ROUND((AK134+AV134+BG134+BR134-V134)/100,),100)</f>
        <v>0</v>
      </c>
      <c r="V134" s="34">
        <f>MOD(AK134+AV134+BG134+BR134+ROUND((AL134+AW134+BH134+BS134-W134)/100,),100)</f>
        <v>0</v>
      </c>
      <c r="W134" s="34">
        <f>MOD(AL134+AW134+BH134+BS134+ROUND((AM134+AX134+BI134+BT134-X134)/100,),100)</f>
        <v>0</v>
      </c>
      <c r="X134" s="34">
        <f>MOD(AM134+AX134+BI134+BT134+ROUND((AN134+AY134+BJ134+BU134-Y134)/100,),100)</f>
        <v>0</v>
      </c>
      <c r="Y134" s="34">
        <f>MOD(AN134+AY134+BJ134+BU134+ROUND((AO134+AZ134+BK134+BV134-Z134)/100,),100)</f>
        <v>0</v>
      </c>
      <c r="Z134" s="34"/>
      <c r="AA134" s="71">
        <v>45577</v>
      </c>
      <c r="AB134" s="20" t="s">
        <v>869</v>
      </c>
      <c r="AC134" s="21" t="s">
        <v>870</v>
      </c>
      <c r="AD134" s="35" t="s">
        <v>1439</v>
      </c>
      <c r="AE134" s="64"/>
      <c r="AF134" s="22">
        <v>5</v>
      </c>
      <c r="AG134" s="22"/>
      <c r="AH134" s="22"/>
      <c r="AI134" s="22"/>
      <c r="AJ134" s="22"/>
      <c r="AK134" s="22"/>
      <c r="AL134" s="22"/>
      <c r="AM134" s="22"/>
      <c r="AN134" s="22"/>
      <c r="AO134" s="22"/>
      <c r="AP134" s="23"/>
      <c r="AQ134" s="23">
        <v>16</v>
      </c>
      <c r="AR134" s="23"/>
      <c r="AS134" s="23"/>
      <c r="AT134" s="23"/>
      <c r="AU134" s="23"/>
      <c r="AV134" s="23"/>
      <c r="AW134" s="23"/>
      <c r="AX134" s="23"/>
      <c r="AY134" s="23"/>
      <c r="AZ134" s="23"/>
      <c r="BA134" s="24"/>
      <c r="BB134" s="24">
        <v>11</v>
      </c>
      <c r="BC134" s="24"/>
      <c r="BD134" s="24"/>
      <c r="BE134" s="24"/>
      <c r="BF134" s="24"/>
      <c r="BG134" s="24"/>
      <c r="BH134" s="24"/>
      <c r="BI134" s="24"/>
      <c r="BJ134" s="24"/>
      <c r="BK134" s="24"/>
      <c r="BL134" s="25"/>
      <c r="BM134" s="25">
        <v>35</v>
      </c>
      <c r="BN134" s="25"/>
      <c r="BO134" s="25"/>
      <c r="BP134" s="25"/>
      <c r="BQ134" s="25"/>
      <c r="BR134" s="25"/>
      <c r="BS134" s="25"/>
      <c r="BT134" s="25"/>
      <c r="BU134" s="25"/>
      <c r="BV134" s="25"/>
    </row>
    <row r="135" spans="1:74" ht="12" customHeight="1" x14ac:dyDescent="0.25">
      <c r="A135" s="27"/>
      <c r="B135" s="43" t="s">
        <v>68</v>
      </c>
      <c r="C135" s="87" t="s">
        <v>1963</v>
      </c>
      <c r="D135" s="88" t="s">
        <v>1964</v>
      </c>
      <c r="E135" s="88" t="s">
        <v>1054</v>
      </c>
      <c r="F135" s="89">
        <v>37026</v>
      </c>
      <c r="G135" s="29">
        <v>1635</v>
      </c>
      <c r="H135" s="29" t="s">
        <v>71</v>
      </c>
      <c r="I135" s="90" t="s">
        <v>776</v>
      </c>
      <c r="J135" s="88" t="s">
        <v>218</v>
      </c>
      <c r="K135" s="44" t="s">
        <v>27</v>
      </c>
      <c r="L135" s="36" t="s">
        <v>28</v>
      </c>
      <c r="M135" s="106"/>
      <c r="N135" s="32">
        <v>18</v>
      </c>
      <c r="O135" s="41"/>
      <c r="P135" s="33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71">
        <v>45578</v>
      </c>
      <c r="AB135" s="20" t="s">
        <v>1219</v>
      </c>
      <c r="AC135" s="21" t="s">
        <v>1220</v>
      </c>
      <c r="AD135" s="35" t="s">
        <v>1440</v>
      </c>
      <c r="AE135" s="64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</row>
    <row r="136" spans="1:74" ht="12" customHeight="1" x14ac:dyDescent="0.25">
      <c r="A136" s="27"/>
      <c r="B136" s="43" t="s">
        <v>68</v>
      </c>
      <c r="C136" s="87" t="s">
        <v>476</v>
      </c>
      <c r="D136" s="88" t="s">
        <v>477</v>
      </c>
      <c r="E136" s="88" t="s">
        <v>80</v>
      </c>
      <c r="F136" s="89">
        <v>34536</v>
      </c>
      <c r="G136" s="29">
        <v>1605</v>
      </c>
      <c r="H136" s="29" t="s">
        <v>71</v>
      </c>
      <c r="I136" s="90" t="s">
        <v>776</v>
      </c>
      <c r="J136" s="88" t="s">
        <v>218</v>
      </c>
      <c r="K136" s="44" t="s">
        <v>27</v>
      </c>
      <c r="L136" s="36" t="s">
        <v>28</v>
      </c>
      <c r="M136" s="106"/>
      <c r="N136" s="32">
        <v>19</v>
      </c>
      <c r="O136" s="30"/>
      <c r="P136" s="33"/>
      <c r="Q136" s="34">
        <f>MOD(AF136+AQ136+BB136+BM136+ROUND((AG136+AR136+BC136+BN136-R136)/100,),100)</f>
        <v>1</v>
      </c>
      <c r="R136" s="34">
        <f>MOD(AG136+AR136+BC136+BN136+ROUND((AH136+AS136+BD136+BO136-S136)/100,),100)</f>
        <v>7</v>
      </c>
      <c r="S136" s="34">
        <f>MOD(AH136+AS136+BD136+BO136+ROUND((AI136+AT136+BE136+BP136-T136)/100,),100)</f>
        <v>0</v>
      </c>
      <c r="T136" s="34">
        <f>MOD(AI136+AT136+BE136+BP136+ROUND((AJ136+AU136+BF136+BQ136-U136)/100,),100)</f>
        <v>0</v>
      </c>
      <c r="U136" s="34">
        <f>MOD(AJ136+AU136+BF136+BQ136+ROUND((AK136+AV136+BG136+BR136-V136)/100,),100)</f>
        <v>0</v>
      </c>
      <c r="V136" s="34">
        <f>MOD(AK136+AV136+BG136+BR136+ROUND((AL136+AW136+BH136+BS136-W136)/100,),100)</f>
        <v>0</v>
      </c>
      <c r="W136" s="34">
        <f>MOD(AL136+AW136+BH136+BS136+ROUND((AM136+AX136+BI136+BT136-X136)/100,),100)</f>
        <v>0</v>
      </c>
      <c r="X136" s="34">
        <f>MOD(AM136+AX136+BI136+BT136+ROUND((AN136+AY136+BJ136+BU136-Y136)/100,),100)</f>
        <v>0</v>
      </c>
      <c r="Y136" s="34">
        <f>MOD(AN136+AY136+BJ136+BU136+ROUND((AO136+AZ136+BK136+BV136-Z136)/100,),100)</f>
        <v>0</v>
      </c>
      <c r="Z136" s="34"/>
      <c r="AA136" s="71">
        <v>45578</v>
      </c>
      <c r="AB136" s="20" t="s">
        <v>1219</v>
      </c>
      <c r="AC136" s="21" t="s">
        <v>1220</v>
      </c>
      <c r="AD136" s="35" t="s">
        <v>1440</v>
      </c>
      <c r="AE136" s="64"/>
      <c r="AF136" s="22"/>
      <c r="AG136" s="22">
        <v>32</v>
      </c>
      <c r="AH136" s="22"/>
      <c r="AI136" s="22"/>
      <c r="AJ136" s="22"/>
      <c r="AK136" s="22"/>
      <c r="AL136" s="22"/>
      <c r="AM136" s="22"/>
      <c r="AN136" s="22"/>
      <c r="AO136" s="22"/>
      <c r="AP136" s="23"/>
      <c r="AQ136" s="23"/>
      <c r="AR136" s="23">
        <v>13</v>
      </c>
      <c r="AS136" s="23"/>
      <c r="AT136" s="23"/>
      <c r="AU136" s="23"/>
      <c r="AV136" s="23"/>
      <c r="AW136" s="23"/>
      <c r="AX136" s="23"/>
      <c r="AY136" s="23"/>
      <c r="AZ136" s="23"/>
      <c r="BA136" s="24"/>
      <c r="BB136" s="24"/>
      <c r="BC136" s="24">
        <v>27</v>
      </c>
      <c r="BD136" s="24"/>
      <c r="BE136" s="24"/>
      <c r="BF136" s="24"/>
      <c r="BG136" s="24"/>
      <c r="BH136" s="24"/>
      <c r="BI136" s="24"/>
      <c r="BJ136" s="24"/>
      <c r="BK136" s="24"/>
      <c r="BL136" s="25"/>
      <c r="BM136" s="25"/>
      <c r="BN136" s="25">
        <v>35</v>
      </c>
      <c r="BO136" s="25"/>
      <c r="BP136" s="25"/>
      <c r="BQ136" s="25"/>
      <c r="BR136" s="25"/>
      <c r="BS136" s="25"/>
      <c r="BT136" s="25"/>
      <c r="BU136" s="25"/>
      <c r="BV136" s="25"/>
    </row>
    <row r="137" spans="1:74" ht="12" customHeight="1" x14ac:dyDescent="0.25">
      <c r="A137" s="27" t="e">
        <f>+#REF!+1</f>
        <v>#REF!</v>
      </c>
      <c r="B137" s="43" t="s">
        <v>68</v>
      </c>
      <c r="C137" s="87" t="s">
        <v>473</v>
      </c>
      <c r="D137" s="88" t="s">
        <v>86</v>
      </c>
      <c r="E137" s="88" t="s">
        <v>87</v>
      </c>
      <c r="F137" s="89">
        <v>32179</v>
      </c>
      <c r="G137" s="29">
        <v>1412</v>
      </c>
      <c r="H137" s="29" t="s">
        <v>71</v>
      </c>
      <c r="I137" s="90" t="s">
        <v>776</v>
      </c>
      <c r="J137" s="88" t="s">
        <v>218</v>
      </c>
      <c r="K137" s="44" t="s">
        <v>27</v>
      </c>
      <c r="L137" s="36" t="s">
        <v>28</v>
      </c>
      <c r="M137" s="106"/>
      <c r="N137" s="32">
        <v>29</v>
      </c>
      <c r="O137" s="29"/>
      <c r="P137" s="33"/>
      <c r="Q137" s="34">
        <f>MOD(AF137+AQ137+BB137+BM137+ROUND((AG137+AR137+BC137+BN137-R137)/100,),100)</f>
        <v>0</v>
      </c>
      <c r="R137" s="34">
        <f>MOD(AG137+AR137+BC137+BN137+ROUND((AH137+AS137+BD137+BO137-S137)/100,),100)</f>
        <v>1</v>
      </c>
      <c r="S137" s="34">
        <f>MOD(AH137+AS137+BD137+BO137+ROUND((AI137+AT137+BE137+BP137-T137)/100,),100)</f>
        <v>49</v>
      </c>
      <c r="T137" s="34">
        <f>MOD(AI137+AT137+BE137+BP137+ROUND((AJ137+AU137+BF137+BQ137-U137)/100,),100)</f>
        <v>0</v>
      </c>
      <c r="U137" s="34">
        <f>MOD(AJ137+AU137+BF137+BQ137+ROUND((AK137+AV137+BG137+BR137-V137)/100,),100)</f>
        <v>0</v>
      </c>
      <c r="V137" s="34">
        <f>MOD(AK137+AV137+BG137+BR137+ROUND((AL137+AW137+BH137+BS137-W137)/100,),100)</f>
        <v>0</v>
      </c>
      <c r="W137" s="34">
        <f>MOD(AL137+AW137+BH137+BS137+ROUND((AM137+AX137+BI137+BT137-X137)/100,),100)</f>
        <v>0</v>
      </c>
      <c r="X137" s="34">
        <f>MOD(AM137+AX137+BI137+BT137+ROUND((AN137+AY137+BJ137+BU137-Y137)/100,),100)</f>
        <v>0</v>
      </c>
      <c r="Y137" s="34">
        <f>MOD(AN137+AY137+BJ137+BU137+ROUND((AO137+AZ137+BK137+BV137-Z137)/100,),100)</f>
        <v>0</v>
      </c>
      <c r="Z137" s="34"/>
      <c r="AA137" s="71">
        <v>45578</v>
      </c>
      <c r="AB137" s="20" t="s">
        <v>1219</v>
      </c>
      <c r="AC137" s="21" t="s">
        <v>1220</v>
      </c>
      <c r="AD137" s="35" t="s">
        <v>1440</v>
      </c>
      <c r="AE137" s="64"/>
      <c r="AF137" s="22"/>
      <c r="AG137" s="22"/>
      <c r="AH137" s="22">
        <v>32</v>
      </c>
      <c r="AI137" s="22"/>
      <c r="AJ137" s="22"/>
      <c r="AK137" s="22"/>
      <c r="AL137" s="22"/>
      <c r="AM137" s="22"/>
      <c r="AN137" s="22"/>
      <c r="AO137" s="22"/>
      <c r="AP137" s="23"/>
      <c r="AQ137" s="23"/>
      <c r="AR137" s="23"/>
      <c r="AS137" s="23">
        <v>5</v>
      </c>
      <c r="AT137" s="23"/>
      <c r="AU137" s="23"/>
      <c r="AV137" s="23"/>
      <c r="AW137" s="23"/>
      <c r="AX137" s="23"/>
      <c r="AY137" s="23"/>
      <c r="AZ137" s="23"/>
      <c r="BA137" s="24"/>
      <c r="BB137" s="24"/>
      <c r="BC137" s="24"/>
      <c r="BD137" s="24">
        <v>32</v>
      </c>
      <c r="BE137" s="24"/>
      <c r="BF137" s="24"/>
      <c r="BG137" s="24"/>
      <c r="BH137" s="24"/>
      <c r="BI137" s="24"/>
      <c r="BJ137" s="24"/>
      <c r="BK137" s="24"/>
      <c r="BL137" s="25"/>
      <c r="BM137" s="25"/>
      <c r="BN137" s="25"/>
      <c r="BO137" s="25">
        <v>80</v>
      </c>
      <c r="BP137" s="25"/>
      <c r="BQ137" s="25"/>
      <c r="BR137" s="25"/>
      <c r="BS137" s="25"/>
      <c r="BT137" s="25"/>
      <c r="BU137" s="25"/>
      <c r="BV137" s="25"/>
    </row>
    <row r="138" spans="1:74" ht="12" customHeight="1" x14ac:dyDescent="0.25">
      <c r="A138" s="27">
        <f>+A135+1</f>
        <v>1</v>
      </c>
      <c r="B138" s="43" t="s">
        <v>68</v>
      </c>
      <c r="C138" s="87" t="s">
        <v>493</v>
      </c>
      <c r="D138" s="88" t="s">
        <v>119</v>
      </c>
      <c r="E138" s="88" t="s">
        <v>98</v>
      </c>
      <c r="F138" s="89">
        <v>27080</v>
      </c>
      <c r="G138" s="29">
        <v>1044</v>
      </c>
      <c r="H138" s="29" t="s">
        <v>1387</v>
      </c>
      <c r="I138" s="90" t="s">
        <v>776</v>
      </c>
      <c r="J138" s="88" t="s">
        <v>218</v>
      </c>
      <c r="K138" s="44" t="s">
        <v>27</v>
      </c>
      <c r="L138" s="36" t="s">
        <v>40</v>
      </c>
      <c r="M138" s="106" t="s">
        <v>1329</v>
      </c>
      <c r="N138" s="32"/>
      <c r="O138" s="30"/>
      <c r="P138" s="33"/>
      <c r="Q138" s="34">
        <f>MOD(AF138+AQ138+BB138+BM138+ROUND((AG138+AR138+BC138+BN138-R138)/100,),100)</f>
        <v>0</v>
      </c>
      <c r="R138" s="34">
        <f>MOD(AG138+AR138+BC138+BN138+ROUND((AH138+AS138+BD138+BO138-S138)/100,),100)</f>
        <v>0</v>
      </c>
      <c r="S138" s="34">
        <f>MOD(AH138+AS138+BD138+BO138+ROUND((AI138+AT138+BE138+BP138-T138)/100,),100)</f>
        <v>16</v>
      </c>
      <c r="T138" s="34">
        <f>MOD(AI138+AT138+BE138+BP138+ROUND((AJ138+AU138+BF138+BQ138-U138)/100,),100)</f>
        <v>0</v>
      </c>
      <c r="U138" s="34">
        <f>MOD(AJ138+AU138+BF138+BQ138+ROUND((AK138+AV138+BG138+BR138-V138)/100,),100)</f>
        <v>0</v>
      </c>
      <c r="V138" s="34">
        <f>MOD(AK138+AV138+BG138+BR138+ROUND((AL138+AW138+BH138+BS138-W138)/100,),100)</f>
        <v>0</v>
      </c>
      <c r="W138" s="34">
        <f>MOD(AL138+AW138+BH138+BS138+ROUND((AM138+AX138+BI138+BT138-X138)/100,),100)</f>
        <v>0</v>
      </c>
      <c r="X138" s="34">
        <f>MOD(AM138+AX138+BI138+BT138+ROUND((AN138+AY138+BJ138+BU138-Y138)/100,),100)</f>
        <v>0</v>
      </c>
      <c r="Y138" s="34">
        <f>MOD(AN138+AY138+BJ138+BU138+ROUND((AO138+AZ138+BK138+BV138-Z138)/100,),100)</f>
        <v>0</v>
      </c>
      <c r="Z138" s="34"/>
      <c r="AA138" s="71">
        <v>45578</v>
      </c>
      <c r="AB138" s="20" t="s">
        <v>1313</v>
      </c>
      <c r="AC138" s="21" t="s">
        <v>1219</v>
      </c>
      <c r="AD138" s="35" t="s">
        <v>2204</v>
      </c>
      <c r="AE138" s="64"/>
      <c r="AF138" s="22"/>
      <c r="AG138" s="22"/>
      <c r="AH138" s="22">
        <v>4</v>
      </c>
      <c r="AI138" s="22"/>
      <c r="AJ138" s="22"/>
      <c r="AK138" s="22"/>
      <c r="AL138" s="22"/>
      <c r="AM138" s="22"/>
      <c r="AN138" s="22"/>
      <c r="AO138" s="22"/>
      <c r="AP138" s="23"/>
      <c r="AQ138" s="23"/>
      <c r="AR138" s="23"/>
      <c r="AS138" s="23">
        <v>4</v>
      </c>
      <c r="AT138" s="23"/>
      <c r="AU138" s="23"/>
      <c r="AV138" s="23"/>
      <c r="AW138" s="23"/>
      <c r="AX138" s="23"/>
      <c r="AY138" s="23"/>
      <c r="AZ138" s="23"/>
      <c r="BA138" s="24"/>
      <c r="BB138" s="24"/>
      <c r="BC138" s="24"/>
      <c r="BD138" s="24">
        <v>4</v>
      </c>
      <c r="BE138" s="24"/>
      <c r="BF138" s="24"/>
      <c r="BG138" s="24"/>
      <c r="BH138" s="24"/>
      <c r="BI138" s="24"/>
      <c r="BJ138" s="24"/>
      <c r="BK138" s="24"/>
      <c r="BL138" s="25"/>
      <c r="BM138" s="25"/>
      <c r="BN138" s="25"/>
      <c r="BO138" s="25">
        <v>4</v>
      </c>
      <c r="BP138" s="25"/>
      <c r="BQ138" s="25"/>
      <c r="BR138" s="25"/>
      <c r="BS138" s="25"/>
      <c r="BT138" s="25"/>
      <c r="BU138" s="25"/>
      <c r="BV138" s="25"/>
    </row>
    <row r="139" spans="1:74" ht="12" customHeight="1" x14ac:dyDescent="0.25">
      <c r="A139" s="27" t="e">
        <f>+#REF!+1</f>
        <v>#REF!</v>
      </c>
      <c r="B139" s="43" t="s">
        <v>68</v>
      </c>
      <c r="C139" s="87" t="s">
        <v>560</v>
      </c>
      <c r="D139" s="88" t="s">
        <v>214</v>
      </c>
      <c r="E139" s="88" t="s">
        <v>117</v>
      </c>
      <c r="F139" s="89">
        <v>38433</v>
      </c>
      <c r="G139" s="29">
        <v>1409</v>
      </c>
      <c r="H139" s="29" t="s">
        <v>71</v>
      </c>
      <c r="I139" s="87" t="s">
        <v>776</v>
      </c>
      <c r="J139" s="88" t="s">
        <v>218</v>
      </c>
      <c r="K139" s="21" t="s">
        <v>27</v>
      </c>
      <c r="L139" s="36" t="s">
        <v>40</v>
      </c>
      <c r="M139" s="106" t="s">
        <v>1330</v>
      </c>
      <c r="N139" s="32"/>
      <c r="O139" s="30"/>
      <c r="P139" s="33"/>
      <c r="Q139" s="34">
        <f>MOD(AF139+AQ139+BB139+BM139+ROUND((AG139+AR139+BC139+BN139-R139)/100,),100)</f>
        <v>0</v>
      </c>
      <c r="R139" s="34">
        <f>MOD(AG139+AR139+BC139+BN139+ROUND((AH139+AS139+BD139+BO139-S139)/100,),100)</f>
        <v>0</v>
      </c>
      <c r="S139" s="34">
        <f>MOD(AH139+AS139+BD139+BO139+ROUND((AI139+AT139+BE139+BP139-T139)/100,),100)</f>
        <v>13</v>
      </c>
      <c r="T139" s="34">
        <f>MOD(AI139+AT139+BE139+BP139+ROUND((AJ139+AU139+BF139+BQ139-U139)/100,),100)</f>
        <v>30</v>
      </c>
      <c r="U139" s="34">
        <f>MOD(AJ139+AU139+BF139+BQ139+ROUND((AK139+AV139+BG139+BR139-V139)/100,),100)</f>
        <v>0</v>
      </c>
      <c r="V139" s="34">
        <f>MOD(AK139+AV139+BG139+BR139+ROUND((AL139+AW139+BH139+BS139-W139)/100,),100)</f>
        <v>0</v>
      </c>
      <c r="W139" s="34">
        <f>MOD(AL139+AW139+BH139+BS139+ROUND((AM139+AX139+BI139+BT139-X139)/100,),100)</f>
        <v>0</v>
      </c>
      <c r="X139" s="34">
        <f>MOD(AM139+AX139+BI139+BT139+ROUND((AN139+AY139+BJ139+BU139-Y139)/100,),100)</f>
        <v>0</v>
      </c>
      <c r="Y139" s="34">
        <f>MOD(AN139+AY139+BJ139+BU139+ROUND((AO139+AZ139+BK139+BV139-Z139)/100,),100)</f>
        <v>0</v>
      </c>
      <c r="Z139" s="34"/>
      <c r="AA139" s="71">
        <v>45578</v>
      </c>
      <c r="AB139" s="20" t="s">
        <v>1313</v>
      </c>
      <c r="AC139" s="21" t="s">
        <v>1219</v>
      </c>
      <c r="AD139" s="35" t="s">
        <v>2204</v>
      </c>
      <c r="AE139" s="64"/>
      <c r="AF139" s="22"/>
      <c r="AG139" s="22"/>
      <c r="AH139" s="22"/>
      <c r="AI139" s="22">
        <v>65</v>
      </c>
      <c r="AJ139" s="22"/>
      <c r="AK139" s="22"/>
      <c r="AL139" s="22"/>
      <c r="AM139" s="22"/>
      <c r="AN139" s="22"/>
      <c r="AO139" s="22"/>
      <c r="AP139" s="23"/>
      <c r="AQ139" s="23"/>
      <c r="AR139" s="23"/>
      <c r="AS139" s="23"/>
      <c r="AT139" s="23">
        <v>65</v>
      </c>
      <c r="AU139" s="23"/>
      <c r="AV139" s="23"/>
      <c r="AW139" s="23"/>
      <c r="AX139" s="23"/>
      <c r="AY139" s="23"/>
      <c r="AZ139" s="23"/>
      <c r="BA139" s="24"/>
      <c r="BB139" s="24"/>
      <c r="BC139" s="24"/>
      <c r="BD139" s="24"/>
      <c r="BE139" s="24">
        <v>100</v>
      </c>
      <c r="BF139" s="24"/>
      <c r="BG139" s="24"/>
      <c r="BH139" s="24"/>
      <c r="BI139" s="24"/>
      <c r="BJ139" s="24"/>
      <c r="BK139" s="24"/>
      <c r="BL139" s="25"/>
      <c r="BM139" s="25"/>
      <c r="BN139" s="25"/>
      <c r="BO139" s="25">
        <v>11</v>
      </c>
      <c r="BP139" s="25"/>
      <c r="BQ139" s="25"/>
      <c r="BR139" s="25"/>
      <c r="BS139" s="25"/>
      <c r="BT139" s="25"/>
      <c r="BU139" s="25"/>
      <c r="BV139" s="25"/>
    </row>
    <row r="140" spans="1:74" ht="12" customHeight="1" x14ac:dyDescent="0.25">
      <c r="A140" s="27"/>
      <c r="B140" s="43" t="s">
        <v>68</v>
      </c>
      <c r="C140" s="87" t="s">
        <v>545</v>
      </c>
      <c r="D140" s="88" t="s">
        <v>334</v>
      </c>
      <c r="E140" s="88" t="s">
        <v>78</v>
      </c>
      <c r="F140" s="89">
        <v>37820</v>
      </c>
      <c r="G140" s="29">
        <v>902</v>
      </c>
      <c r="H140" s="29" t="s">
        <v>71</v>
      </c>
      <c r="I140" s="90" t="s">
        <v>776</v>
      </c>
      <c r="J140" s="88" t="s">
        <v>218</v>
      </c>
      <c r="K140" s="44" t="s">
        <v>27</v>
      </c>
      <c r="L140" s="36" t="s">
        <v>93</v>
      </c>
      <c r="M140" s="106" t="s">
        <v>2169</v>
      </c>
      <c r="N140" s="32"/>
      <c r="O140" s="41"/>
      <c r="P140" s="33"/>
      <c r="Q140" s="34">
        <f>MOD(AF140+AQ140+BB140+BM140+ROUND((AG140+AR140+BC140+BN140-R140)/100,),100)</f>
        <v>0</v>
      </c>
      <c r="R140" s="34">
        <f>MOD(AG140+AR140+BC140+BN140+ROUND((AH140+AS140+BD140+BO140-S140)/100,),100)</f>
        <v>0</v>
      </c>
      <c r="S140" s="34">
        <f>MOD(AH140+AS140+BD140+BO140+ROUND((AI140+AT140+BE140+BP140-T140)/100,),100)</f>
        <v>0</v>
      </c>
      <c r="T140" s="34">
        <f>MOD(AI140+AT140+BE140+BP140+ROUND((AJ140+AU140+BF140+BQ140-U140)/100,),100)</f>
        <v>0</v>
      </c>
      <c r="U140" s="34">
        <f>MOD(AJ140+AU140+BF140+BQ140+ROUND((AK140+AV140+BG140+BR140-V140)/100,),100)</f>
        <v>51</v>
      </c>
      <c r="V140" s="34">
        <f>MOD(AK140+AV140+BG140+BR140+ROUND((AL140+AW140+BH140+BS140-W140)/100,),100)</f>
        <v>0</v>
      </c>
      <c r="W140" s="34">
        <f>MOD(AL140+AW140+BH140+BS140+ROUND((AM140+AX140+BI140+BT140-X140)/100,),100)</f>
        <v>0</v>
      </c>
      <c r="X140" s="34">
        <f>MOD(AM140+AX140+BI140+BT140+ROUND((AN140+AY140+BJ140+BU140-Y140)/100,),100)</f>
        <v>0</v>
      </c>
      <c r="Y140" s="34">
        <f>MOD(AN140+AY140+BJ140+BU140+ROUND((AO140+AZ140+BK140+BV140-Z140)/100,),100)</f>
        <v>0</v>
      </c>
      <c r="Z140" s="34"/>
      <c r="AA140" s="71">
        <v>45578</v>
      </c>
      <c r="AB140" s="20" t="s">
        <v>1313</v>
      </c>
      <c r="AC140" s="21" t="s">
        <v>1219</v>
      </c>
      <c r="AD140" s="35" t="s">
        <v>2293</v>
      </c>
      <c r="AE140" s="64"/>
      <c r="AF140" s="22"/>
      <c r="AG140" s="22"/>
      <c r="AH140" s="22"/>
      <c r="AI140" s="22"/>
      <c r="AJ140" s="22">
        <v>9</v>
      </c>
      <c r="AK140" s="22"/>
      <c r="AL140" s="22"/>
      <c r="AM140" s="22"/>
      <c r="AN140" s="22"/>
      <c r="AO140" s="22"/>
      <c r="AP140" s="23"/>
      <c r="AQ140" s="23"/>
      <c r="AR140" s="23"/>
      <c r="AS140" s="23"/>
      <c r="AT140" s="23"/>
      <c r="AU140" s="23">
        <v>23</v>
      </c>
      <c r="AV140" s="23"/>
      <c r="AW140" s="23"/>
      <c r="AX140" s="23"/>
      <c r="AY140" s="23"/>
      <c r="AZ140" s="23"/>
      <c r="BA140" s="24"/>
      <c r="BB140" s="24"/>
      <c r="BC140" s="24"/>
      <c r="BD140" s="24"/>
      <c r="BE140" s="24"/>
      <c r="BF140" s="24">
        <v>11</v>
      </c>
      <c r="BG140" s="24"/>
      <c r="BH140" s="24"/>
      <c r="BI140" s="24"/>
      <c r="BJ140" s="24"/>
      <c r="BK140" s="24"/>
      <c r="BL140" s="25"/>
      <c r="BM140" s="25"/>
      <c r="BN140" s="25"/>
      <c r="BO140" s="25"/>
      <c r="BP140" s="25"/>
      <c r="BQ140" s="25">
        <v>8</v>
      </c>
      <c r="BR140" s="25"/>
      <c r="BS140" s="25"/>
      <c r="BT140" s="25"/>
      <c r="BU140" s="25"/>
      <c r="BV140" s="25"/>
    </row>
    <row r="141" spans="1:74" ht="12" customHeight="1" x14ac:dyDescent="0.25">
      <c r="A141" s="27"/>
      <c r="B141" s="43" t="s">
        <v>68</v>
      </c>
      <c r="C141" s="87" t="s">
        <v>1956</v>
      </c>
      <c r="D141" s="88" t="s">
        <v>1257</v>
      </c>
      <c r="E141" s="88" t="s">
        <v>91</v>
      </c>
      <c r="F141" s="89">
        <v>37015</v>
      </c>
      <c r="G141" s="189">
        <v>930</v>
      </c>
      <c r="H141" s="29" t="s">
        <v>71</v>
      </c>
      <c r="I141" s="90" t="s">
        <v>776</v>
      </c>
      <c r="J141" s="88" t="s">
        <v>218</v>
      </c>
      <c r="K141" s="44" t="s">
        <v>27</v>
      </c>
      <c r="L141" s="36" t="s">
        <v>1998</v>
      </c>
      <c r="M141" s="106" t="s">
        <v>2201</v>
      </c>
      <c r="N141" s="32"/>
      <c r="O141" s="45"/>
      <c r="P141" s="39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71">
        <v>45578</v>
      </c>
      <c r="AB141" s="20" t="s">
        <v>1313</v>
      </c>
      <c r="AC141" s="21" t="s">
        <v>1219</v>
      </c>
      <c r="AD141" s="35" t="s">
        <v>2293</v>
      </c>
      <c r="AE141" s="64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</row>
    <row r="142" spans="1:74" ht="12" customHeight="1" x14ac:dyDescent="0.25">
      <c r="A142" s="27"/>
      <c r="B142" s="43" t="s">
        <v>68</v>
      </c>
      <c r="C142" s="87" t="s">
        <v>2297</v>
      </c>
      <c r="D142" s="88" t="s">
        <v>1169</v>
      </c>
      <c r="E142" s="88" t="s">
        <v>356</v>
      </c>
      <c r="F142" s="89">
        <v>33320</v>
      </c>
      <c r="G142" s="189">
        <v>810</v>
      </c>
      <c r="H142" s="29" t="s">
        <v>71</v>
      </c>
      <c r="I142" s="90" t="s">
        <v>776</v>
      </c>
      <c r="J142" s="88" t="s">
        <v>218</v>
      </c>
      <c r="K142" s="44" t="s">
        <v>27</v>
      </c>
      <c r="L142" s="36" t="s">
        <v>1998</v>
      </c>
      <c r="M142" s="106" t="s">
        <v>2207</v>
      </c>
      <c r="N142" s="32"/>
      <c r="O142" s="30"/>
      <c r="P142" s="33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71">
        <v>45578</v>
      </c>
      <c r="AB142" s="20" t="s">
        <v>1313</v>
      </c>
      <c r="AC142" s="21" t="s">
        <v>1219</v>
      </c>
      <c r="AD142" s="35" t="s">
        <v>2293</v>
      </c>
      <c r="AE142" s="64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</row>
    <row r="143" spans="1:74" ht="12" customHeight="1" x14ac:dyDescent="0.25">
      <c r="A143" s="27"/>
      <c r="B143" s="43" t="s">
        <v>68</v>
      </c>
      <c r="C143" s="96" t="s">
        <v>1917</v>
      </c>
      <c r="D143" s="97" t="s">
        <v>215</v>
      </c>
      <c r="E143" s="98" t="s">
        <v>249</v>
      </c>
      <c r="F143" s="99">
        <v>29818</v>
      </c>
      <c r="G143" s="190">
        <v>763</v>
      </c>
      <c r="H143" s="15" t="s">
        <v>1857</v>
      </c>
      <c r="I143" s="95" t="s">
        <v>776</v>
      </c>
      <c r="J143" s="98" t="s">
        <v>218</v>
      </c>
      <c r="K143" s="45" t="s">
        <v>27</v>
      </c>
      <c r="L143" s="36" t="s">
        <v>1998</v>
      </c>
      <c r="M143" s="106" t="s">
        <v>2210</v>
      </c>
      <c r="N143" s="32"/>
      <c r="O143" s="30"/>
      <c r="P143" s="33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71">
        <v>45578</v>
      </c>
      <c r="AB143" s="20" t="s">
        <v>1313</v>
      </c>
      <c r="AC143" s="21" t="s">
        <v>1219</v>
      </c>
      <c r="AD143" s="35" t="s">
        <v>2293</v>
      </c>
      <c r="AE143" s="64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</row>
    <row r="144" spans="1:74" ht="12" customHeight="1" x14ac:dyDescent="0.25">
      <c r="A144" s="27">
        <v>1</v>
      </c>
      <c r="B144" s="43" t="s">
        <v>208</v>
      </c>
      <c r="C144" s="35" t="s">
        <v>597</v>
      </c>
      <c r="D144" s="101" t="s">
        <v>332</v>
      </c>
      <c r="E144" s="101" t="s">
        <v>180</v>
      </c>
      <c r="F144" s="102">
        <v>39933</v>
      </c>
      <c r="G144" s="21">
        <v>2399</v>
      </c>
      <c r="H144" s="29" t="s">
        <v>37</v>
      </c>
      <c r="I144" s="90" t="s">
        <v>776</v>
      </c>
      <c r="J144" s="88" t="s">
        <v>218</v>
      </c>
      <c r="K144" s="44" t="s">
        <v>27</v>
      </c>
      <c r="L144" s="18" t="s">
        <v>1688</v>
      </c>
      <c r="M144" s="108"/>
      <c r="N144" s="40"/>
      <c r="O144" s="49"/>
      <c r="P144" s="51">
        <f>700</f>
        <v>700</v>
      </c>
      <c r="Q144" s="34">
        <f>MOD(AF144+AQ144+BB144+BM144+ROUND((AG144+AR144+BC144+BN144-R144)/100,),100)</f>
        <v>0</v>
      </c>
      <c r="R144" s="34"/>
      <c r="S144" s="34">
        <f>MOD(AH144+AS144+BD144+BO144+ROUND((AI144+AT144+BE144+BP144-T144)/100,),100)</f>
        <v>0</v>
      </c>
      <c r="T144" s="34">
        <f>MOD(AI144+AT144+BE144+BP144+ROUND((AJ144+AU144+BF144+BQ144-U144)/100,),100)</f>
        <v>0</v>
      </c>
      <c r="U144" s="34">
        <f>MOD(AJ144+AU144+BF144+BQ144+ROUND((AK144+AV144+BG144+BR144-V144)/100,),100)</f>
        <v>0</v>
      </c>
      <c r="V144" s="34">
        <f>MOD(AK144+AV144+BG144+BR144+ROUND((AL144+AW144+BH144+BS144-W144)/100,),100)</f>
        <v>0</v>
      </c>
      <c r="W144" s="34">
        <f>MOD(AL144+AW144+BH144+BS144+ROUND((AM144+AX144+BI144+BT144-X144)/100,),100)</f>
        <v>0</v>
      </c>
      <c r="X144" s="34">
        <f>MOD(AM144+AX144+BI144+BT144+ROUND((AN144+AY144+BJ144+BU144-Y144)/100,),100)</f>
        <v>0</v>
      </c>
      <c r="Y144" s="34">
        <f>MOD(AN144+AY144+BJ144+BU144+ROUND((AO144+AZ144+BK144+BV144-Z144)/100,),100)</f>
        <v>0</v>
      </c>
      <c r="Z144" s="34"/>
      <c r="AA144" s="71">
        <v>45577</v>
      </c>
      <c r="AB144" s="20" t="s">
        <v>1073</v>
      </c>
      <c r="AC144" s="21" t="s">
        <v>1073</v>
      </c>
      <c r="AD144" s="35" t="s">
        <v>1835</v>
      </c>
      <c r="AE144" s="64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</row>
    <row r="145" spans="1:74" ht="12" customHeight="1" x14ac:dyDescent="0.25">
      <c r="A145" s="27"/>
      <c r="B145" s="43" t="s">
        <v>208</v>
      </c>
      <c r="C145" s="87" t="s">
        <v>612</v>
      </c>
      <c r="D145" s="88" t="s">
        <v>613</v>
      </c>
      <c r="E145" s="88" t="s">
        <v>614</v>
      </c>
      <c r="F145" s="89">
        <v>40003</v>
      </c>
      <c r="G145" s="29">
        <v>1902</v>
      </c>
      <c r="H145" s="29" t="s">
        <v>37</v>
      </c>
      <c r="I145" s="90" t="s">
        <v>776</v>
      </c>
      <c r="J145" s="88" t="s">
        <v>218</v>
      </c>
      <c r="K145" s="44" t="s">
        <v>27</v>
      </c>
      <c r="L145" s="18" t="s">
        <v>35</v>
      </c>
      <c r="M145" s="106"/>
      <c r="N145" s="32">
        <v>20</v>
      </c>
      <c r="O145" s="45"/>
      <c r="P145" s="39">
        <f>20+200+500</f>
        <v>720</v>
      </c>
      <c r="Q145" s="34">
        <f>MOD(AF145+AQ145+BB145+BM145+ROUND((AG145+AR145+BC145+BN145-R145)/100,),100)</f>
        <v>0</v>
      </c>
      <c r="R145" s="34"/>
      <c r="S145" s="34">
        <f>MOD(AH145+AS145+BD145+BO145+ROUND((AI145+AT145+BE145+BP145-T145)/100,),100)</f>
        <v>0</v>
      </c>
      <c r="T145" s="34">
        <f>MOD(AI145+AT145+BE145+BP145+ROUND((AJ145+AU145+BF145+BQ145-U145)/100,),100)</f>
        <v>0</v>
      </c>
      <c r="U145" s="34">
        <f>MOD(AJ145+AU145+BF145+BQ145+ROUND((AK145+AV145+BG145+BR145-V145)/100,),100)</f>
        <v>0</v>
      </c>
      <c r="V145" s="34">
        <f>MOD(AK145+AV145+BG145+BR145+ROUND((AL145+AW145+BH145+BS145-W145)/100,),100)</f>
        <v>0</v>
      </c>
      <c r="W145" s="34">
        <f>MOD(AL145+AW145+BH145+BS145+ROUND((AM145+AX145+BI145+BT145-X145)/100,),100)</f>
        <v>0</v>
      </c>
      <c r="X145" s="34">
        <f>MOD(AM145+AX145+BI145+BT145+ROUND((AN145+AY145+BJ145+BU145-Y145)/100,),100)</f>
        <v>0</v>
      </c>
      <c r="Y145" s="34">
        <f>MOD(AN145+AY145+BJ145+BU145+ROUND((AO145+AZ145+BK145+BV145-Z145)/100,),100)</f>
        <v>0</v>
      </c>
      <c r="Z145" s="34"/>
      <c r="AA145" s="71">
        <v>45577</v>
      </c>
      <c r="AB145" s="20" t="s">
        <v>869</v>
      </c>
      <c r="AC145" s="21" t="s">
        <v>870</v>
      </c>
      <c r="AD145" s="35" t="s">
        <v>1551</v>
      </c>
      <c r="AE145" s="64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</row>
    <row r="146" spans="1:74" ht="12" customHeight="1" x14ac:dyDescent="0.25">
      <c r="A146" s="27" t="e">
        <f>+#REF!+1</f>
        <v>#REF!</v>
      </c>
      <c r="B146" s="43" t="s">
        <v>208</v>
      </c>
      <c r="C146" s="87" t="s">
        <v>598</v>
      </c>
      <c r="D146" s="88" t="s">
        <v>277</v>
      </c>
      <c r="E146" s="88" t="s">
        <v>278</v>
      </c>
      <c r="F146" s="89">
        <v>39743</v>
      </c>
      <c r="G146" s="29">
        <v>1875</v>
      </c>
      <c r="H146" s="29" t="s">
        <v>36</v>
      </c>
      <c r="I146" s="90" t="s">
        <v>776</v>
      </c>
      <c r="J146" s="88" t="s">
        <v>218</v>
      </c>
      <c r="K146" s="44" t="s">
        <v>27</v>
      </c>
      <c r="L146" s="18" t="s">
        <v>28</v>
      </c>
      <c r="M146" s="106"/>
      <c r="N146" s="32">
        <v>2</v>
      </c>
      <c r="O146" s="45"/>
      <c r="P146" s="33"/>
      <c r="Q146" s="34">
        <f>MOD(AF146+AQ146+BB146+BM146+ROUND((AG146+AR146+BC146+BN146-R146)/100,),100)</f>
        <v>0</v>
      </c>
      <c r="R146" s="34">
        <f>MOD(AG146+AR146+BC146+BN146+ROUND((AH146+AS146+BD146+BO146-S146)/100,),100)</f>
        <v>9</v>
      </c>
      <c r="S146" s="34">
        <f>MOD(AH146+AS146+BD146+BO146+ROUND((AI146+AT146+BE146+BP146-T146)/100,),100)</f>
        <v>52</v>
      </c>
      <c r="T146" s="34">
        <f>MOD(AI146+AT146+BE146+BP146+ROUND((AJ146+AU146+BF146+BQ146-U146)/100,),100)</f>
        <v>0</v>
      </c>
      <c r="U146" s="34">
        <f>MOD(AJ146+AU146+BF146+BQ146+ROUND((AK146+AV146+BG146+BR146-V146)/100,),100)</f>
        <v>0</v>
      </c>
      <c r="V146" s="34">
        <f>MOD(AK146+AV146+BG146+BR146+ROUND((AL146+AW146+BH146+BS146-W146)/100,),100)</f>
        <v>0</v>
      </c>
      <c r="W146" s="34">
        <f>MOD(AL146+AW146+BH146+BS146+ROUND((AM146+AX146+BI146+BT146-X146)/100,),100)</f>
        <v>0</v>
      </c>
      <c r="X146" s="34">
        <f>MOD(AM146+AX146+BI146+BT146+ROUND((AN146+AY146+BJ146+BU146-Y146)/100,),100)</f>
        <v>0</v>
      </c>
      <c r="Y146" s="34">
        <f>MOD(AN146+AY146+BJ146+BU146+ROUND((AO146+AZ146+BK146+BV146-Z146)/100,),100)</f>
        <v>0</v>
      </c>
      <c r="Z146" s="34"/>
      <c r="AA146" s="71">
        <v>45578</v>
      </c>
      <c r="AB146" s="20" t="s">
        <v>1220</v>
      </c>
      <c r="AC146" s="21" t="s">
        <v>869</v>
      </c>
      <c r="AD146" s="35" t="s">
        <v>1441</v>
      </c>
      <c r="AE146" s="64"/>
      <c r="AF146" s="22"/>
      <c r="AG146" s="22"/>
      <c r="AH146" s="22">
        <v>52</v>
      </c>
      <c r="AI146" s="22"/>
      <c r="AJ146" s="22"/>
      <c r="AK146" s="22"/>
      <c r="AL146" s="22"/>
      <c r="AM146" s="22"/>
      <c r="AN146" s="22"/>
      <c r="AO146" s="22"/>
      <c r="AP146" s="23"/>
      <c r="AQ146" s="23"/>
      <c r="AR146" s="23"/>
      <c r="AS146" s="23">
        <v>100</v>
      </c>
      <c r="AT146" s="23"/>
      <c r="AU146" s="23"/>
      <c r="AV146" s="23"/>
      <c r="AW146" s="23"/>
      <c r="AX146" s="23"/>
      <c r="AY146" s="23"/>
      <c r="AZ146" s="23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5"/>
      <c r="BM146" s="25"/>
      <c r="BN146" s="25">
        <v>8</v>
      </c>
      <c r="BO146" s="25"/>
      <c r="BP146" s="25"/>
      <c r="BQ146" s="25"/>
      <c r="BR146" s="25"/>
      <c r="BS146" s="25"/>
      <c r="BT146" s="25"/>
      <c r="BU146" s="25"/>
      <c r="BV146" s="25"/>
    </row>
    <row r="147" spans="1:74" ht="12" customHeight="1" x14ac:dyDescent="0.25">
      <c r="A147" s="27" t="e">
        <f>+#REF!+1</f>
        <v>#REF!</v>
      </c>
      <c r="B147" s="43" t="s">
        <v>208</v>
      </c>
      <c r="C147" s="87" t="s">
        <v>558</v>
      </c>
      <c r="D147" s="88" t="s">
        <v>55</v>
      </c>
      <c r="E147" s="88" t="s">
        <v>211</v>
      </c>
      <c r="F147" s="89">
        <v>39032</v>
      </c>
      <c r="G147" s="29">
        <v>1823</v>
      </c>
      <c r="H147" s="21" t="s">
        <v>443</v>
      </c>
      <c r="I147" s="90" t="s">
        <v>776</v>
      </c>
      <c r="J147" s="88" t="s">
        <v>218</v>
      </c>
      <c r="K147" s="44" t="s">
        <v>27</v>
      </c>
      <c r="L147" s="36" t="s">
        <v>28</v>
      </c>
      <c r="M147" s="106"/>
      <c r="N147" s="32">
        <v>8</v>
      </c>
      <c r="O147" s="37"/>
      <c r="P147" s="33"/>
      <c r="Q147" s="34">
        <f>MOD(AF147+AQ147+BB147+BM147+ROUND((AG147+AR147+BC147+BN147-R147)/100,),100)</f>
        <v>0</v>
      </c>
      <c r="R147" s="34">
        <f>MOD(AG147+AR147+BC147+BN147+ROUND((AH147+AS147+BD147+BO147-S147)/100,),100)</f>
        <v>4</v>
      </c>
      <c r="S147" s="34">
        <f>MOD(AH147+AS147+BD147+BO147+ROUND((AI147+AT147+BE147+BP147-T147)/100,),100)</f>
        <v>54</v>
      </c>
      <c r="T147" s="34">
        <f>MOD(AI147+AT147+BE147+BP147+ROUND((AJ147+AU147+BF147+BQ147-U147)/100,),100)</f>
        <v>0</v>
      </c>
      <c r="U147" s="34">
        <f>MOD(AJ147+AU147+BF147+BQ147+ROUND((AK147+AV147+BG147+BR147-V147)/100,),100)</f>
        <v>0</v>
      </c>
      <c r="V147" s="34">
        <f>MOD(AK147+AV147+BG147+BR147+ROUND((AL147+AW147+BH147+BS147-W147)/100,),100)</f>
        <v>0</v>
      </c>
      <c r="W147" s="34">
        <f>MOD(AL147+AW147+BH147+BS147+ROUND((AM147+AX147+BI147+BT147-X147)/100,),100)</f>
        <v>0</v>
      </c>
      <c r="X147" s="34">
        <f>MOD(AM147+AX147+BI147+BT147+ROUND((AN147+AY147+BJ147+BU147-Y147)/100,),100)</f>
        <v>0</v>
      </c>
      <c r="Y147" s="34">
        <f>MOD(AN147+AY147+BJ147+BU147+ROUND((AO147+AZ147+BK147+BV147-Z147)/100,),100)</f>
        <v>0</v>
      </c>
      <c r="Z147" s="34"/>
      <c r="AA147" s="71">
        <v>45578</v>
      </c>
      <c r="AB147" s="20" t="s">
        <v>1220</v>
      </c>
      <c r="AC147" s="21" t="s">
        <v>869</v>
      </c>
      <c r="AD147" s="35" t="s">
        <v>1441</v>
      </c>
      <c r="AE147" s="64"/>
      <c r="AF147" s="22"/>
      <c r="AG147" s="22"/>
      <c r="AH147" s="22">
        <v>42</v>
      </c>
      <c r="AI147" s="22"/>
      <c r="AJ147" s="22"/>
      <c r="AK147" s="22"/>
      <c r="AL147" s="22"/>
      <c r="AM147" s="22"/>
      <c r="AN147" s="22"/>
      <c r="AO147" s="22"/>
      <c r="AP147" s="23"/>
      <c r="AQ147" s="23"/>
      <c r="AR147" s="23"/>
      <c r="AS147" s="23">
        <v>80</v>
      </c>
      <c r="AT147" s="23"/>
      <c r="AU147" s="23"/>
      <c r="AV147" s="23"/>
      <c r="AW147" s="23"/>
      <c r="AX147" s="23"/>
      <c r="AY147" s="23"/>
      <c r="AZ147" s="23"/>
      <c r="BA147" s="24"/>
      <c r="BB147" s="24"/>
      <c r="BC147" s="24">
        <v>3</v>
      </c>
      <c r="BD147" s="24"/>
      <c r="BE147" s="24"/>
      <c r="BF147" s="24"/>
      <c r="BG147" s="24"/>
      <c r="BH147" s="24"/>
      <c r="BI147" s="24"/>
      <c r="BJ147" s="24"/>
      <c r="BK147" s="24"/>
      <c r="BL147" s="25"/>
      <c r="BM147" s="25"/>
      <c r="BN147" s="25"/>
      <c r="BO147" s="25">
        <v>32</v>
      </c>
      <c r="BP147" s="25"/>
      <c r="BQ147" s="25"/>
      <c r="BR147" s="25"/>
      <c r="BS147" s="25"/>
      <c r="BT147" s="25"/>
      <c r="BU147" s="25"/>
      <c r="BV147" s="25"/>
    </row>
    <row r="148" spans="1:74" ht="12" customHeight="1" x14ac:dyDescent="0.25">
      <c r="A148" s="27" t="e">
        <f>+#REF!+1</f>
        <v>#REF!</v>
      </c>
      <c r="B148" s="43" t="s">
        <v>208</v>
      </c>
      <c r="C148" s="87" t="s">
        <v>561</v>
      </c>
      <c r="D148" s="88" t="s">
        <v>220</v>
      </c>
      <c r="E148" s="88" t="s">
        <v>221</v>
      </c>
      <c r="F148" s="89">
        <v>38982</v>
      </c>
      <c r="G148" s="29">
        <v>1459</v>
      </c>
      <c r="H148" s="21" t="s">
        <v>443</v>
      </c>
      <c r="I148" s="87" t="s">
        <v>776</v>
      </c>
      <c r="J148" s="88" t="s">
        <v>218</v>
      </c>
      <c r="K148" s="21" t="s">
        <v>27</v>
      </c>
      <c r="L148" s="36" t="s">
        <v>28</v>
      </c>
      <c r="M148" s="107"/>
      <c r="N148" s="65" t="s">
        <v>1837</v>
      </c>
      <c r="O148" s="30"/>
      <c r="P148" s="33"/>
      <c r="Q148" s="34">
        <f>MOD(AF148+AQ148+BB148+BM148+ROUND((AG148+AR148+BC148+BN148-R148)/100,),100)</f>
        <v>0</v>
      </c>
      <c r="R148" s="34">
        <f>MOD(AG148+AR148+BC148+BN148+ROUND((AH148+AS148+BD148+BO148-S148)/100,),100)</f>
        <v>0</v>
      </c>
      <c r="S148" s="34">
        <f>MOD(AH148+AS148+BD148+BO148+ROUND((AI148+AT148+BE148+BP148-T148)/100,),100)</f>
        <v>18</v>
      </c>
      <c r="T148" s="34">
        <f>MOD(AI148+AT148+BE148+BP148+ROUND((AJ148+AU148+BF148+BQ148-U148)/100,),100)</f>
        <v>80</v>
      </c>
      <c r="U148" s="34">
        <f>MOD(AJ148+AU148+BF148+BQ148+ROUND((AK148+AV148+BG148+BR148-V148)/100,),100)</f>
        <v>0</v>
      </c>
      <c r="V148" s="34">
        <f>MOD(AK148+AV148+BG148+BR148+ROUND((AL148+AW148+BH148+BS148-W148)/100,),100)</f>
        <v>0</v>
      </c>
      <c r="W148" s="34">
        <f>MOD(AL148+AW148+BH148+BS148+ROUND((AM148+AX148+BI148+BT148-X148)/100,),100)</f>
        <v>0</v>
      </c>
      <c r="X148" s="34">
        <f>MOD(AM148+AX148+BI148+BT148+ROUND((AN148+AY148+BJ148+BU148-Y148)/100,),100)</f>
        <v>0</v>
      </c>
      <c r="Y148" s="34">
        <f>MOD(AN148+AY148+BJ148+BU148+ROUND((AO148+AZ148+BK148+BV148-Z148)/100,),100)</f>
        <v>0</v>
      </c>
      <c r="Z148" s="34"/>
      <c r="AA148" s="71">
        <v>45578</v>
      </c>
      <c r="AB148" s="20" t="s">
        <v>1220</v>
      </c>
      <c r="AC148" s="21" t="s">
        <v>869</v>
      </c>
      <c r="AD148" s="35" t="s">
        <v>1441</v>
      </c>
      <c r="AE148" s="64"/>
      <c r="AF148" s="22"/>
      <c r="AG148" s="22"/>
      <c r="AH148" s="22"/>
      <c r="AI148" s="22">
        <v>80</v>
      </c>
      <c r="AJ148" s="22"/>
      <c r="AK148" s="22"/>
      <c r="AL148" s="22"/>
      <c r="AM148" s="22"/>
      <c r="AN148" s="22"/>
      <c r="AO148" s="22"/>
      <c r="AP148" s="23"/>
      <c r="AQ148" s="23"/>
      <c r="AR148" s="23"/>
      <c r="AS148" s="23">
        <v>11</v>
      </c>
      <c r="AT148" s="23"/>
      <c r="AU148" s="23"/>
      <c r="AV148" s="23"/>
      <c r="AW148" s="23"/>
      <c r="AX148" s="23"/>
      <c r="AY148" s="23"/>
      <c r="AZ148" s="23"/>
      <c r="BA148" s="24"/>
      <c r="BB148" s="24"/>
      <c r="BC148" s="24"/>
      <c r="BD148" s="24">
        <v>6</v>
      </c>
      <c r="BE148" s="24"/>
      <c r="BF148" s="24"/>
      <c r="BG148" s="24"/>
      <c r="BH148" s="24"/>
      <c r="BI148" s="24"/>
      <c r="BJ148" s="24"/>
      <c r="BK148" s="24"/>
      <c r="BL148" s="25"/>
      <c r="BM148" s="25"/>
      <c r="BN148" s="25"/>
      <c r="BO148" s="25"/>
      <c r="BP148" s="25">
        <v>100</v>
      </c>
      <c r="BQ148" s="25"/>
      <c r="BR148" s="25"/>
      <c r="BS148" s="25"/>
      <c r="BT148" s="25"/>
      <c r="BU148" s="25"/>
      <c r="BV148" s="25"/>
    </row>
    <row r="149" spans="1:74" ht="12" customHeight="1" x14ac:dyDescent="0.25">
      <c r="A149" s="27" t="e">
        <f>+#REF!+1</f>
        <v>#REF!</v>
      </c>
      <c r="B149" s="43" t="s">
        <v>208</v>
      </c>
      <c r="C149" s="87" t="s">
        <v>559</v>
      </c>
      <c r="D149" s="88" t="s">
        <v>215</v>
      </c>
      <c r="E149" s="88" t="s">
        <v>216</v>
      </c>
      <c r="F149" s="89">
        <v>39056</v>
      </c>
      <c r="G149" s="29">
        <v>1379</v>
      </c>
      <c r="H149" s="21" t="s">
        <v>443</v>
      </c>
      <c r="I149" s="90" t="s">
        <v>776</v>
      </c>
      <c r="J149" s="88" t="s">
        <v>218</v>
      </c>
      <c r="K149" s="44" t="s">
        <v>27</v>
      </c>
      <c r="L149" s="36" t="s">
        <v>40</v>
      </c>
      <c r="M149" s="107" t="s">
        <v>1316</v>
      </c>
      <c r="N149" s="32"/>
      <c r="O149" s="30"/>
      <c r="P149" s="33"/>
      <c r="Q149" s="34">
        <f>MOD(AF149+AQ149+BB149+BM149+ROUND((AG149+AR149+BC149+BN149-R149)/100,),100)</f>
        <v>0</v>
      </c>
      <c r="R149" s="34">
        <f>MOD(AG149+AR149+BC149+BN149+ROUND((AH149+AS149+BD149+BO149-S149)/100,),100)</f>
        <v>0</v>
      </c>
      <c r="S149" s="34">
        <f>MOD(AH149+AS149+BD149+BO149+ROUND((AI149+AT149+BE149+BP149-T149)/100,),100)</f>
        <v>2</v>
      </c>
      <c r="T149" s="34">
        <f>MOD(AI149+AT149+BE149+BP149+ROUND((AJ149+AU149+BF149+BQ149-U149)/100,),100)</f>
        <v>15</v>
      </c>
      <c r="U149" s="34">
        <f>MOD(AJ149+AU149+BF149+BQ149+ROUND((AK149+AV149+BG149+BR149-V149)/100,),100)</f>
        <v>0</v>
      </c>
      <c r="V149" s="34">
        <f>MOD(AK149+AV149+BG149+BR149+ROUND((AL149+AW149+BH149+BS149-W149)/100,),100)</f>
        <v>0</v>
      </c>
      <c r="W149" s="34">
        <f>MOD(AL149+AW149+BH149+BS149+ROUND((AM149+AX149+BI149+BT149-X149)/100,),100)</f>
        <v>0</v>
      </c>
      <c r="X149" s="34">
        <f>MOD(AM149+AX149+BI149+BT149+ROUND((AN149+AY149+BJ149+BU149-Y149)/100,),100)</f>
        <v>0</v>
      </c>
      <c r="Y149" s="34">
        <f>MOD(AN149+AY149+BJ149+BU149+ROUND((AO149+AZ149+BK149+BV149-Z149)/100,),100)</f>
        <v>0</v>
      </c>
      <c r="Z149" s="34"/>
      <c r="AA149" s="71">
        <v>45577</v>
      </c>
      <c r="AB149" s="20" t="s">
        <v>1338</v>
      </c>
      <c r="AC149" s="21" t="s">
        <v>881</v>
      </c>
      <c r="AD149" s="35" t="s">
        <v>2204</v>
      </c>
      <c r="AE149" s="64"/>
      <c r="AF149" s="22"/>
      <c r="AG149" s="22"/>
      <c r="AH149" s="22"/>
      <c r="AI149" s="22">
        <v>42</v>
      </c>
      <c r="AJ149" s="22"/>
      <c r="AK149" s="22"/>
      <c r="AL149" s="22"/>
      <c r="AM149" s="22"/>
      <c r="AN149" s="22"/>
      <c r="AO149" s="22"/>
      <c r="AP149" s="23"/>
      <c r="AQ149" s="23"/>
      <c r="AR149" s="23"/>
      <c r="AS149" s="23"/>
      <c r="AT149" s="23">
        <v>28</v>
      </c>
      <c r="AU149" s="23"/>
      <c r="AV149" s="23"/>
      <c r="AW149" s="23"/>
      <c r="AX149" s="23"/>
      <c r="AY149" s="23"/>
      <c r="AZ149" s="23"/>
      <c r="BA149" s="24"/>
      <c r="BB149" s="24"/>
      <c r="BC149" s="24"/>
      <c r="BD149" s="24"/>
      <c r="BE149" s="24">
        <v>65</v>
      </c>
      <c r="BF149" s="24"/>
      <c r="BG149" s="24"/>
      <c r="BH149" s="24"/>
      <c r="BI149" s="24"/>
      <c r="BJ149" s="24"/>
      <c r="BK149" s="24"/>
      <c r="BL149" s="25"/>
      <c r="BM149" s="25"/>
      <c r="BN149" s="25"/>
      <c r="BO149" s="25"/>
      <c r="BP149" s="25">
        <v>80</v>
      </c>
      <c r="BQ149" s="25"/>
      <c r="BR149" s="25"/>
      <c r="BS149" s="25"/>
      <c r="BT149" s="25"/>
      <c r="BU149" s="25"/>
      <c r="BV149" s="25"/>
    </row>
    <row r="150" spans="1:74" ht="12" customHeight="1" x14ac:dyDescent="0.25">
      <c r="A150" s="27" t="e">
        <f>+#REF!+1</f>
        <v>#REF!</v>
      </c>
      <c r="B150" s="43" t="s">
        <v>208</v>
      </c>
      <c r="C150" s="87" t="s">
        <v>605</v>
      </c>
      <c r="D150" s="88" t="s">
        <v>335</v>
      </c>
      <c r="E150" s="88" t="s">
        <v>117</v>
      </c>
      <c r="F150" s="89">
        <v>40006</v>
      </c>
      <c r="G150" s="29">
        <v>1392</v>
      </c>
      <c r="H150" s="29" t="s">
        <v>37</v>
      </c>
      <c r="I150" s="90" t="s">
        <v>776</v>
      </c>
      <c r="J150" s="88" t="s">
        <v>218</v>
      </c>
      <c r="K150" s="44" t="s">
        <v>27</v>
      </c>
      <c r="L150" s="36" t="s">
        <v>40</v>
      </c>
      <c r="M150" s="106" t="s">
        <v>1319</v>
      </c>
      <c r="N150" s="32"/>
      <c r="O150" s="29"/>
      <c r="P150" s="33"/>
      <c r="Q150" s="34">
        <f>MOD(AF150+AQ150+BB150+BM150+ROUND((AG150+AR150+BC150+BN150-R150)/100,),100)</f>
        <v>0</v>
      </c>
      <c r="R150" s="34">
        <f>MOD(AG150+AR150+BC150+BN150+ROUND((AH150+AS150+BD150+BO150-S150)/100,),100)</f>
        <v>0</v>
      </c>
      <c r="S150" s="34">
        <f>MOD(AH150+AS150+BD150+BO150+ROUND((AI150+AT150+BE150+BP150-T150)/100,),100)</f>
        <v>0</v>
      </c>
      <c r="T150" s="34">
        <f>MOD(AI150+AT150+BE150+BP150+ROUND((AJ150+AU150+BF150+BQ150-U150)/100,),100)</f>
        <v>87</v>
      </c>
      <c r="U150" s="34">
        <f>MOD(AJ150+AU150+BF150+BQ150+ROUND((AK150+AV150+BG150+BR150-V150)/100,),100)</f>
        <v>0</v>
      </c>
      <c r="V150" s="34">
        <f>MOD(AK150+AV150+BG150+BR150+ROUND((AL150+AW150+BH150+BS150-W150)/100,),100)</f>
        <v>0</v>
      </c>
      <c r="W150" s="34">
        <f>MOD(AL150+AW150+BH150+BS150+ROUND((AM150+AX150+BI150+BT150-X150)/100,),100)</f>
        <v>0</v>
      </c>
      <c r="X150" s="34">
        <f>MOD(AM150+AX150+BI150+BT150+ROUND((AN150+AY150+BJ150+BU150-Y150)/100,),100)</f>
        <v>0</v>
      </c>
      <c r="Y150" s="34">
        <f>MOD(AN150+AY150+BJ150+BU150+ROUND((AO150+AZ150+BK150+BV150-Z150)/100,),100)</f>
        <v>0</v>
      </c>
      <c r="Z150" s="34"/>
      <c r="AA150" s="71">
        <v>45577</v>
      </c>
      <c r="AB150" s="20" t="s">
        <v>1338</v>
      </c>
      <c r="AC150" s="21" t="s">
        <v>881</v>
      </c>
      <c r="AD150" s="35" t="s">
        <v>2204</v>
      </c>
      <c r="AE150" s="64"/>
      <c r="AF150" s="22"/>
      <c r="AG150" s="22"/>
      <c r="AH150" s="22"/>
      <c r="AI150" s="22">
        <v>23</v>
      </c>
      <c r="AJ150" s="22"/>
      <c r="AK150" s="22"/>
      <c r="AL150" s="22"/>
      <c r="AM150" s="22"/>
      <c r="AN150" s="22"/>
      <c r="AO150" s="22"/>
      <c r="AP150" s="23"/>
      <c r="AQ150" s="23"/>
      <c r="AR150" s="23"/>
      <c r="AS150" s="23"/>
      <c r="AT150" s="23">
        <v>15</v>
      </c>
      <c r="AU150" s="23"/>
      <c r="AV150" s="23"/>
      <c r="AW150" s="23"/>
      <c r="AX150" s="23"/>
      <c r="AY150" s="23"/>
      <c r="AZ150" s="23"/>
      <c r="BA150" s="24"/>
      <c r="BB150" s="24"/>
      <c r="BC150" s="24"/>
      <c r="BD150" s="24"/>
      <c r="BE150" s="24">
        <v>32</v>
      </c>
      <c r="BF150" s="24"/>
      <c r="BG150" s="24"/>
      <c r="BH150" s="24"/>
      <c r="BI150" s="24"/>
      <c r="BJ150" s="24"/>
      <c r="BK150" s="24"/>
      <c r="BL150" s="25"/>
      <c r="BM150" s="25"/>
      <c r="BN150" s="25"/>
      <c r="BO150" s="25"/>
      <c r="BP150" s="25">
        <v>17</v>
      </c>
      <c r="BQ150" s="25"/>
      <c r="BR150" s="25"/>
      <c r="BS150" s="25"/>
      <c r="BT150" s="25"/>
      <c r="BU150" s="25"/>
      <c r="BV150" s="25"/>
    </row>
    <row r="151" spans="1:74" ht="12" customHeight="1" x14ac:dyDescent="0.25">
      <c r="A151" s="27" t="e">
        <f>+#REF!+1</f>
        <v>#REF!</v>
      </c>
      <c r="B151" s="43" t="s">
        <v>208</v>
      </c>
      <c r="C151" s="87" t="s">
        <v>579</v>
      </c>
      <c r="D151" s="88" t="s">
        <v>119</v>
      </c>
      <c r="E151" s="88" t="s">
        <v>325</v>
      </c>
      <c r="F151" s="89">
        <v>39242</v>
      </c>
      <c r="G151" s="29">
        <v>636</v>
      </c>
      <c r="H151" s="14" t="s">
        <v>33</v>
      </c>
      <c r="I151" s="90" t="s">
        <v>776</v>
      </c>
      <c r="J151" s="88" t="s">
        <v>218</v>
      </c>
      <c r="K151" s="44" t="s">
        <v>27</v>
      </c>
      <c r="L151" s="36" t="s">
        <v>94</v>
      </c>
      <c r="M151" s="106" t="s">
        <v>2173</v>
      </c>
      <c r="N151" s="32"/>
      <c r="O151" s="30"/>
      <c r="P151" s="33"/>
      <c r="Q151" s="34">
        <f>MOD(AF151+AQ151+BB151+BM151+ROUND((AG151+AR151+BC151+BN151-R151)/100,),100)</f>
        <v>0</v>
      </c>
      <c r="R151" s="34">
        <f>MOD(AG151+AR151+BC151+BN151+ROUND((AH151+AS151+BD151+BO151-S151)/100,),100)</f>
        <v>0</v>
      </c>
      <c r="S151" s="34">
        <f>MOD(AH151+AS151+BD151+BO151+ROUND((AI151+AT151+BE151+BP151-T151)/100,),100)</f>
        <v>0</v>
      </c>
      <c r="T151" s="34">
        <f>MOD(AI151+AT151+BE151+BP151+ROUND((AJ151+AU151+BF151+BQ151-U151)/100,),100)</f>
        <v>0</v>
      </c>
      <c r="U151" s="34">
        <f>MOD(AJ151+AU151+BF151+BQ151+ROUND((AK151+AV151+BG151+BR151-V151)/100,),100)</f>
        <v>29</v>
      </c>
      <c r="V151" s="34">
        <f>MOD(AK151+AV151+BG151+BR151+ROUND((AL151+AW151+BH151+BS151-W151)/100,),100)</f>
        <v>0</v>
      </c>
      <c r="W151" s="34">
        <f>MOD(AL151+AW151+BH151+BS151+ROUND((AM151+AX151+BI151+BT151-X151)/100,),100)</f>
        <v>0</v>
      </c>
      <c r="X151" s="34">
        <f>MOD(AM151+AX151+BI151+BT151+ROUND((AN151+AY151+BJ151+BU151-Y151)/100,),100)</f>
        <v>0</v>
      </c>
      <c r="Y151" s="34">
        <f>MOD(AN151+AY151+BJ151+BU151+ROUND((AO151+AZ151+BK151+BV151-Z151)/100,),100)</f>
        <v>0</v>
      </c>
      <c r="Z151" s="34"/>
      <c r="AA151" s="71">
        <v>45577</v>
      </c>
      <c r="AB151" s="20" t="s">
        <v>1338</v>
      </c>
      <c r="AC151" s="21" t="s">
        <v>881</v>
      </c>
      <c r="AD151" s="35" t="s">
        <v>2312</v>
      </c>
      <c r="AE151" s="64"/>
      <c r="AF151" s="22"/>
      <c r="AG151" s="22"/>
      <c r="AH151" s="22"/>
      <c r="AI151" s="22"/>
      <c r="AJ151" s="22">
        <v>15</v>
      </c>
      <c r="AK151" s="22"/>
      <c r="AL151" s="22"/>
      <c r="AM151" s="22"/>
      <c r="AN151" s="22"/>
      <c r="AO151" s="22"/>
      <c r="AP151" s="23"/>
      <c r="AQ151" s="23"/>
      <c r="AR151" s="23"/>
      <c r="AS151" s="23"/>
      <c r="AT151" s="23"/>
      <c r="AU151" s="23">
        <v>5</v>
      </c>
      <c r="AV151" s="23"/>
      <c r="AW151" s="23"/>
      <c r="AX151" s="23"/>
      <c r="AY151" s="23"/>
      <c r="AZ151" s="23"/>
      <c r="BA151" s="24"/>
      <c r="BB151" s="24"/>
      <c r="BC151" s="24"/>
      <c r="BD151" s="24"/>
      <c r="BE151" s="24"/>
      <c r="BF151" s="24">
        <v>5</v>
      </c>
      <c r="BG151" s="24"/>
      <c r="BH151" s="24"/>
      <c r="BI151" s="24"/>
      <c r="BJ151" s="24"/>
      <c r="BK151" s="24"/>
      <c r="BL151" s="25"/>
      <c r="BM151" s="25"/>
      <c r="BN151" s="25"/>
      <c r="BO151" s="25"/>
      <c r="BP151" s="25"/>
      <c r="BQ151" s="25">
        <v>4</v>
      </c>
      <c r="BR151" s="25"/>
      <c r="BS151" s="25"/>
      <c r="BT151" s="25"/>
      <c r="BU151" s="25"/>
      <c r="BV151" s="25"/>
    </row>
    <row r="152" spans="1:74" ht="12" customHeight="1" x14ac:dyDescent="0.25">
      <c r="A152" s="27" t="e">
        <f>+#REF!+1</f>
        <v>#REF!</v>
      </c>
      <c r="B152" s="43" t="s">
        <v>208</v>
      </c>
      <c r="C152" s="87" t="s">
        <v>621</v>
      </c>
      <c r="D152" s="88" t="s">
        <v>389</v>
      </c>
      <c r="E152" s="88" t="s">
        <v>258</v>
      </c>
      <c r="F152" s="89">
        <v>39833</v>
      </c>
      <c r="G152" s="29">
        <v>639</v>
      </c>
      <c r="H152" s="29" t="s">
        <v>37</v>
      </c>
      <c r="I152" s="90" t="s">
        <v>776</v>
      </c>
      <c r="J152" s="88" t="s">
        <v>218</v>
      </c>
      <c r="K152" s="44" t="s">
        <v>27</v>
      </c>
      <c r="L152" s="36" t="s">
        <v>93</v>
      </c>
      <c r="M152" s="106" t="s">
        <v>2188</v>
      </c>
      <c r="N152" s="65"/>
      <c r="O152" s="30"/>
      <c r="P152" s="33"/>
      <c r="Q152" s="34">
        <f>MOD(AF152+AQ152+BB152+BM152+ROUND((AG152+AR152+BC152+BN152-R152)/100,),100)</f>
        <v>0</v>
      </c>
      <c r="R152" s="34">
        <f>MOD(AG152+AR152+BC152+BN152+ROUND((AH152+AS152+BD152+BO152-S152)/100,),100)</f>
        <v>0</v>
      </c>
      <c r="S152" s="34">
        <f>MOD(AH152+AS152+BD152+BO152+ROUND((AI152+AT152+BE152+BP152-T152)/100,),100)</f>
        <v>0</v>
      </c>
      <c r="T152" s="34">
        <f>MOD(AI152+AT152+BE152+BP152+ROUND((AJ152+AU152+BF152+BQ152-U152)/100,),100)</f>
        <v>0</v>
      </c>
      <c r="U152" s="34">
        <f>MOD(AJ152+AU152+BF152+BQ152+ROUND((AK152+AV152+BG152+BR152-V152)/100,),100)</f>
        <v>1</v>
      </c>
      <c r="V152" s="34">
        <f>MOD(AK152+AV152+BG152+BR152+ROUND((AL152+AW152+BH152+BS152-W152)/100,),100)</f>
        <v>20</v>
      </c>
      <c r="W152" s="34">
        <f>MOD(AL152+AW152+BH152+BS152+ROUND((AM152+AX152+BI152+BT152-X152)/100,),100)</f>
        <v>0</v>
      </c>
      <c r="X152" s="34">
        <f>MOD(AM152+AX152+BI152+BT152+ROUND((AN152+AY152+BJ152+BU152-Y152)/100,),100)</f>
        <v>0</v>
      </c>
      <c r="Y152" s="34">
        <f>MOD(AN152+AY152+BJ152+BU152+ROUND((AO152+AZ152+BK152+BV152-Z152)/100,),100)</f>
        <v>0</v>
      </c>
      <c r="Z152" s="34"/>
      <c r="AA152" s="71">
        <v>45577</v>
      </c>
      <c r="AB152" s="20" t="s">
        <v>1338</v>
      </c>
      <c r="AC152" s="21" t="s">
        <v>881</v>
      </c>
      <c r="AD152" s="35" t="s">
        <v>2293</v>
      </c>
      <c r="AE152" s="64"/>
      <c r="AF152" s="22"/>
      <c r="AG152" s="22"/>
      <c r="AH152" s="22"/>
      <c r="AI152" s="22"/>
      <c r="AJ152" s="22"/>
      <c r="AK152" s="22">
        <v>28</v>
      </c>
      <c r="AL152" s="22"/>
      <c r="AM152" s="22"/>
      <c r="AN152" s="22"/>
      <c r="AO152" s="22"/>
      <c r="AP152" s="23"/>
      <c r="AQ152" s="23"/>
      <c r="AR152" s="23"/>
      <c r="AS152" s="23"/>
      <c r="AT152" s="23"/>
      <c r="AU152" s="23"/>
      <c r="AV152" s="23">
        <v>52</v>
      </c>
      <c r="AW152" s="23"/>
      <c r="AX152" s="23"/>
      <c r="AY152" s="23"/>
      <c r="AZ152" s="23"/>
      <c r="BA152" s="24"/>
      <c r="BB152" s="24"/>
      <c r="BC152" s="24"/>
      <c r="BD152" s="24"/>
      <c r="BE152" s="24"/>
      <c r="BF152" s="24"/>
      <c r="BG152" s="24">
        <v>23</v>
      </c>
      <c r="BH152" s="24"/>
      <c r="BI152" s="24"/>
      <c r="BJ152" s="24"/>
      <c r="BK152" s="24"/>
      <c r="BL152" s="25"/>
      <c r="BM152" s="25"/>
      <c r="BN152" s="25"/>
      <c r="BO152" s="25"/>
      <c r="BP152" s="25"/>
      <c r="BQ152" s="25"/>
      <c r="BR152" s="25">
        <v>17</v>
      </c>
      <c r="BS152" s="25"/>
      <c r="BT152" s="25"/>
      <c r="BU152" s="25"/>
      <c r="BV152" s="25"/>
    </row>
    <row r="153" spans="1:74" ht="12" customHeight="1" x14ac:dyDescent="0.25">
      <c r="A153" s="27"/>
      <c r="B153" s="43" t="s">
        <v>208</v>
      </c>
      <c r="C153" s="92" t="s">
        <v>953</v>
      </c>
      <c r="D153" s="93" t="s">
        <v>60</v>
      </c>
      <c r="E153" s="94" t="s">
        <v>154</v>
      </c>
      <c r="F153" s="91">
        <v>39661</v>
      </c>
      <c r="G153" s="14">
        <v>500</v>
      </c>
      <c r="H153" s="29" t="s">
        <v>36</v>
      </c>
      <c r="I153" s="95" t="s">
        <v>776</v>
      </c>
      <c r="J153" s="94" t="s">
        <v>218</v>
      </c>
      <c r="K153" s="44" t="s">
        <v>27</v>
      </c>
      <c r="L153" s="36" t="s">
        <v>93</v>
      </c>
      <c r="M153" s="106" t="s">
        <v>2190</v>
      </c>
      <c r="N153" s="32"/>
      <c r="O153" s="30"/>
      <c r="P153" s="33"/>
      <c r="Q153" s="34">
        <f>MOD(AF153+AQ153+BB153+BM153+ROUND((AG153+AR153+BC153+BN153-R153)/100,),100)</f>
        <v>0</v>
      </c>
      <c r="R153" s="34">
        <f>MOD(AG153+AR153+BC153+BN153+ROUND((AH153+AS153+BD153+BO153-S153)/100,),100)</f>
        <v>0</v>
      </c>
      <c r="S153" s="34">
        <f>MOD(AH153+AS153+BD153+BO153+ROUND((AI153+AT153+BE153+BP153-T153)/100,),100)</f>
        <v>0</v>
      </c>
      <c r="T153" s="34">
        <f>MOD(AI153+AT153+BE153+BP153+ROUND((AJ153+AU153+BF153+BQ153-U153)/100,),100)</f>
        <v>0</v>
      </c>
      <c r="U153" s="34">
        <f>MOD(AJ153+AU153+BF153+BQ153+ROUND((AK153+AV153+BG153+BR153-V153)/100,),100)</f>
        <v>0</v>
      </c>
      <c r="V153" s="34">
        <f>MOD(AK153+AV153+BG153+BR153+ROUND((AL153+AW153+BH153+BS153-W153)/100,),100)</f>
        <v>90</v>
      </c>
      <c r="W153" s="34">
        <f>MOD(AL153+AW153+BH153+BS153+ROUND((AM153+AX153+BI153+BT153-X153)/100,),100)</f>
        <v>0</v>
      </c>
      <c r="X153" s="34">
        <f>MOD(AM153+AX153+BI153+BT153+ROUND((AN153+AY153+BJ153+BU153-Y153)/100,),100)</f>
        <v>0</v>
      </c>
      <c r="Y153" s="34">
        <f>MOD(AN153+AY153+BJ153+BU153+ROUND((AO153+AZ153+BK153+BV153-Z153)/100,),100)</f>
        <v>0</v>
      </c>
      <c r="Z153" s="34"/>
      <c r="AA153" s="71">
        <v>45577</v>
      </c>
      <c r="AB153" s="20" t="s">
        <v>1338</v>
      </c>
      <c r="AC153" s="21" t="s">
        <v>881</v>
      </c>
      <c r="AD153" s="35" t="s">
        <v>2293</v>
      </c>
      <c r="AE153" s="64"/>
      <c r="AF153" s="22"/>
      <c r="AG153" s="22"/>
      <c r="AH153" s="22"/>
      <c r="AI153" s="22"/>
      <c r="AJ153" s="22"/>
      <c r="AK153" s="22">
        <v>30</v>
      </c>
      <c r="AL153" s="22"/>
      <c r="AM153" s="22"/>
      <c r="AN153" s="22"/>
      <c r="AO153" s="22"/>
      <c r="AP153" s="23"/>
      <c r="AQ153" s="23"/>
      <c r="AR153" s="23"/>
      <c r="AS153" s="23"/>
      <c r="AT153" s="23"/>
      <c r="AU153" s="23"/>
      <c r="AV153" s="23">
        <v>30</v>
      </c>
      <c r="AW153" s="23"/>
      <c r="AX153" s="23"/>
      <c r="AY153" s="23"/>
      <c r="AZ153" s="23"/>
      <c r="BA153" s="24"/>
      <c r="BB153" s="24"/>
      <c r="BC153" s="24"/>
      <c r="BD153" s="24"/>
      <c r="BE153" s="24"/>
      <c r="BF153" s="24"/>
      <c r="BG153" s="24">
        <v>30</v>
      </c>
      <c r="BH153" s="24"/>
      <c r="BI153" s="24"/>
      <c r="BJ153" s="24"/>
      <c r="BK153" s="24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</row>
    <row r="154" spans="1:74" ht="12" customHeight="1" x14ac:dyDescent="0.25">
      <c r="A154" s="27"/>
      <c r="B154" s="43" t="s">
        <v>276</v>
      </c>
      <c r="C154" s="96" t="s">
        <v>1783</v>
      </c>
      <c r="D154" s="97" t="s">
        <v>1784</v>
      </c>
      <c r="E154" s="98" t="s">
        <v>256</v>
      </c>
      <c r="F154" s="99">
        <v>40553</v>
      </c>
      <c r="G154" s="15">
        <v>1892</v>
      </c>
      <c r="H154" s="14" t="s">
        <v>52</v>
      </c>
      <c r="I154" s="95" t="s">
        <v>776</v>
      </c>
      <c r="J154" s="98" t="s">
        <v>218</v>
      </c>
      <c r="K154" s="45" t="s">
        <v>27</v>
      </c>
      <c r="L154" s="36" t="s">
        <v>1688</v>
      </c>
      <c r="M154" s="107"/>
      <c r="N154" s="65"/>
      <c r="O154" s="30"/>
      <c r="P154" s="33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71">
        <v>45577</v>
      </c>
      <c r="AB154" s="20" t="s">
        <v>1073</v>
      </c>
      <c r="AC154" s="21" t="s">
        <v>1073</v>
      </c>
      <c r="AD154" s="35" t="s">
        <v>1835</v>
      </c>
      <c r="AE154" s="64"/>
      <c r="AF154" s="22"/>
      <c r="AG154" s="22"/>
      <c r="AH154" s="22"/>
      <c r="AI154" s="22"/>
      <c r="AJ154" s="22"/>
      <c r="AK154" s="22">
        <v>24</v>
      </c>
      <c r="AL154" s="22"/>
      <c r="AM154" s="22"/>
      <c r="AN154" s="22"/>
      <c r="AO154" s="22"/>
      <c r="AP154" s="23"/>
      <c r="AQ154" s="23"/>
      <c r="AR154" s="23"/>
      <c r="AS154" s="23"/>
      <c r="AT154" s="23"/>
      <c r="AU154" s="23"/>
      <c r="AV154" s="23">
        <v>9</v>
      </c>
      <c r="AW154" s="23"/>
      <c r="AX154" s="23"/>
      <c r="AY154" s="23"/>
      <c r="AZ154" s="23"/>
      <c r="BA154" s="24"/>
      <c r="BB154" s="24"/>
      <c r="BC154" s="24"/>
      <c r="BD154" s="24"/>
      <c r="BE154" s="24"/>
      <c r="BF154" s="24"/>
      <c r="BG154" s="24">
        <v>65</v>
      </c>
      <c r="BH154" s="24"/>
      <c r="BI154" s="24"/>
      <c r="BJ154" s="24"/>
      <c r="BK154" s="24"/>
      <c r="BL154" s="25"/>
      <c r="BM154" s="25"/>
      <c r="BN154" s="25"/>
      <c r="BO154" s="25"/>
      <c r="BP154" s="25"/>
      <c r="BQ154" s="25">
        <v>2</v>
      </c>
      <c r="BR154" s="25"/>
      <c r="BS154" s="25"/>
      <c r="BT154" s="25"/>
      <c r="BU154" s="25"/>
      <c r="BV154" s="25"/>
    </row>
    <row r="155" spans="1:74" ht="12" customHeight="1" x14ac:dyDescent="0.25">
      <c r="A155" s="27"/>
      <c r="B155" s="43" t="s">
        <v>276</v>
      </c>
      <c r="C155" s="92" t="s">
        <v>391</v>
      </c>
      <c r="D155" s="93" t="s">
        <v>209</v>
      </c>
      <c r="E155" s="94" t="s">
        <v>385</v>
      </c>
      <c r="F155" s="91">
        <v>40525</v>
      </c>
      <c r="G155" s="14">
        <v>942</v>
      </c>
      <c r="H155" s="14" t="s">
        <v>48</v>
      </c>
      <c r="I155" s="95" t="s">
        <v>776</v>
      </c>
      <c r="J155" s="94" t="s">
        <v>218</v>
      </c>
      <c r="K155" s="44" t="s">
        <v>27</v>
      </c>
      <c r="L155" s="18" t="s">
        <v>40</v>
      </c>
      <c r="M155" s="107" t="s">
        <v>1314</v>
      </c>
      <c r="N155" s="65"/>
      <c r="O155" s="69"/>
      <c r="P155" s="33"/>
      <c r="Q155" s="34">
        <f>MOD(AF155+AQ155+BB155+BM155+ROUND((AG155+AR155+BC155+BN155-R155)/100,),100)</f>
        <v>0</v>
      </c>
      <c r="R155" s="34">
        <f>MOD(AG155+AR155+BC155+BN155+ROUND((AH155+AS155+BD155+BO155-S155)/100,),100)</f>
        <v>0</v>
      </c>
      <c r="S155" s="34">
        <f>MOD(AH155+AS155+BD155+BO155+ROUND((AI155+AT155+BE155+BP155-T155)/100,),100)</f>
        <v>0</v>
      </c>
      <c r="T155" s="34">
        <f>MOD(AI155+AT155+BE155+BP155+ROUND((AJ155+AU155+BF155+BQ155-U155)/100,),100)</f>
        <v>1</v>
      </c>
      <c r="U155" s="34">
        <f>MOD(AJ155+AU155+BF155+BQ155+ROUND((AK155+AV155+BG155+BR155-V155)/100,),100)</f>
        <v>21</v>
      </c>
      <c r="V155" s="34">
        <f>MOD(AK155+AV155+BG155+BR155+ROUND((AL155+AW155+BH155+BS155-W155)/100,),100)</f>
        <v>0</v>
      </c>
      <c r="W155" s="34">
        <f>MOD(AL155+AW155+BH155+BS155+ROUND((AM155+AX155+BI155+BT155-X155)/100,),100)</f>
        <v>0</v>
      </c>
      <c r="X155" s="34">
        <f>MOD(AM155+AX155+BI155+BT155+ROUND((AN155+AY155+BJ155+BU155-Y155)/100,),100)</f>
        <v>0</v>
      </c>
      <c r="Y155" s="34">
        <f>MOD(AN155+AY155+BJ155+BU155+ROUND((AO155+AZ155+BK155+BV155-Z155)/100,),100)</f>
        <v>0</v>
      </c>
      <c r="Z155" s="34"/>
      <c r="AA155" s="71">
        <v>45577</v>
      </c>
      <c r="AB155" s="20" t="s">
        <v>1338</v>
      </c>
      <c r="AC155" s="21" t="s">
        <v>881</v>
      </c>
      <c r="AD155" s="35" t="s">
        <v>2204</v>
      </c>
      <c r="AE155" s="64"/>
      <c r="AF155" s="22"/>
      <c r="AG155" s="22"/>
      <c r="AH155" s="22"/>
      <c r="AI155" s="22"/>
      <c r="AJ155" s="22">
        <v>28</v>
      </c>
      <c r="AK155" s="22"/>
      <c r="AL155" s="22"/>
      <c r="AM155" s="22"/>
      <c r="AN155" s="22"/>
      <c r="AO155" s="22"/>
      <c r="AP155" s="23"/>
      <c r="AQ155" s="23"/>
      <c r="AR155" s="23"/>
      <c r="AS155" s="23"/>
      <c r="AT155" s="23"/>
      <c r="AU155" s="23">
        <v>37</v>
      </c>
      <c r="AV155" s="23"/>
      <c r="AW155" s="23"/>
      <c r="AX155" s="23"/>
      <c r="AY155" s="23"/>
      <c r="AZ155" s="23"/>
      <c r="BA155" s="24"/>
      <c r="BB155" s="24"/>
      <c r="BC155" s="24"/>
      <c r="BD155" s="24"/>
      <c r="BE155" s="24"/>
      <c r="BF155" s="24">
        <v>28</v>
      </c>
      <c r="BG155" s="24"/>
      <c r="BH155" s="24"/>
      <c r="BI155" s="24"/>
      <c r="BJ155" s="24"/>
      <c r="BK155" s="24"/>
      <c r="BL155" s="25"/>
      <c r="BM155" s="25"/>
      <c r="BN155" s="25"/>
      <c r="BO155" s="25"/>
      <c r="BP155" s="25"/>
      <c r="BQ155" s="25">
        <v>28</v>
      </c>
      <c r="BR155" s="25"/>
      <c r="BS155" s="25"/>
      <c r="BT155" s="25"/>
      <c r="BU155" s="25"/>
      <c r="BV155" s="25"/>
    </row>
    <row r="156" spans="1:74" ht="12" customHeight="1" x14ac:dyDescent="0.25">
      <c r="A156" s="27"/>
      <c r="B156" s="43" t="s">
        <v>276</v>
      </c>
      <c r="C156" s="92" t="s">
        <v>407</v>
      </c>
      <c r="D156" s="93" t="s">
        <v>408</v>
      </c>
      <c r="E156" s="94" t="s">
        <v>229</v>
      </c>
      <c r="F156" s="91">
        <v>40186</v>
      </c>
      <c r="G156" s="14">
        <v>698</v>
      </c>
      <c r="H156" s="14" t="s">
        <v>48</v>
      </c>
      <c r="I156" s="95" t="s">
        <v>776</v>
      </c>
      <c r="J156" s="94" t="s">
        <v>218</v>
      </c>
      <c r="K156" s="44" t="s">
        <v>27</v>
      </c>
      <c r="L156" s="18" t="s">
        <v>40</v>
      </c>
      <c r="M156" s="107" t="s">
        <v>1317</v>
      </c>
      <c r="N156" s="65"/>
      <c r="O156" s="68"/>
      <c r="P156" s="33"/>
      <c r="Q156" s="34">
        <f>MOD(AF156+AQ156+BB156+BM156+ROUND((AG156+AR156+BC156+BN156-R156)/100,),100)</f>
        <v>0</v>
      </c>
      <c r="R156" s="34">
        <f>MOD(AG156+AR156+BC156+BN156+ROUND((AH156+AS156+BD156+BO156-S156)/100,),100)</f>
        <v>0</v>
      </c>
      <c r="S156" s="34">
        <f>MOD(AH156+AS156+BD156+BO156+ROUND((AI156+AT156+BE156+BP156-T156)/100,),100)</f>
        <v>0</v>
      </c>
      <c r="T156" s="34">
        <f>MOD(AI156+AT156+BE156+BP156+ROUND((AJ156+AU156+BF156+BQ156-U156)/100,),100)</f>
        <v>0</v>
      </c>
      <c r="U156" s="34">
        <f>MOD(AJ156+AU156+BF156+BQ156+ROUND((AK156+AV156+BG156+BR156-V156)/100,),100)</f>
        <v>39</v>
      </c>
      <c r="V156" s="34">
        <f>MOD(AK156+AV156+BG156+BR156+ROUND((AL156+AW156+BH156+BS156-W156)/100,),100)</f>
        <v>0</v>
      </c>
      <c r="W156" s="34">
        <f>MOD(AL156+AW156+BH156+BS156+ROUND((AM156+AX156+BI156+BT156-X156)/100,),100)</f>
        <v>0</v>
      </c>
      <c r="X156" s="34">
        <f>MOD(AM156+AX156+BI156+BT156+ROUND((AN156+AY156+BJ156+BU156-Y156)/100,),100)</f>
        <v>0</v>
      </c>
      <c r="Y156" s="34">
        <f>MOD(AN156+AY156+BJ156+BU156+ROUND((AO156+AZ156+BK156+BV156-Z156)/100,),100)</f>
        <v>0</v>
      </c>
      <c r="Z156" s="34"/>
      <c r="AA156" s="71">
        <v>45577</v>
      </c>
      <c r="AB156" s="20" t="s">
        <v>1338</v>
      </c>
      <c r="AC156" s="21" t="s">
        <v>881</v>
      </c>
      <c r="AD156" s="35" t="s">
        <v>2204</v>
      </c>
      <c r="AE156" s="64"/>
      <c r="AF156" s="22"/>
      <c r="AG156" s="22"/>
      <c r="AH156" s="22"/>
      <c r="AI156" s="22"/>
      <c r="AJ156" s="22">
        <v>11</v>
      </c>
      <c r="AK156" s="22"/>
      <c r="AL156" s="22"/>
      <c r="AM156" s="22"/>
      <c r="AN156" s="22"/>
      <c r="AO156" s="22"/>
      <c r="AP156" s="23"/>
      <c r="AQ156" s="23"/>
      <c r="AR156" s="23"/>
      <c r="AS156" s="23"/>
      <c r="AT156" s="23"/>
      <c r="AU156" s="23">
        <v>8</v>
      </c>
      <c r="AV156" s="23"/>
      <c r="AW156" s="23"/>
      <c r="AX156" s="23"/>
      <c r="AY156" s="23"/>
      <c r="AZ156" s="23"/>
      <c r="BA156" s="24"/>
      <c r="BB156" s="24"/>
      <c r="BC156" s="24"/>
      <c r="BD156" s="24"/>
      <c r="BE156" s="24"/>
      <c r="BF156" s="24">
        <v>13</v>
      </c>
      <c r="BG156" s="24"/>
      <c r="BH156" s="24"/>
      <c r="BI156" s="24"/>
      <c r="BJ156" s="24"/>
      <c r="BK156" s="24"/>
      <c r="BL156" s="25"/>
      <c r="BM156" s="25"/>
      <c r="BN156" s="25"/>
      <c r="BO156" s="25"/>
      <c r="BP156" s="25"/>
      <c r="BQ156" s="25">
        <v>7</v>
      </c>
      <c r="BR156" s="25"/>
      <c r="BS156" s="25"/>
      <c r="BT156" s="25"/>
      <c r="BU156" s="25"/>
      <c r="BV156" s="25"/>
    </row>
    <row r="157" spans="1:74" ht="12" customHeight="1" x14ac:dyDescent="0.25">
      <c r="A157" s="27"/>
      <c r="B157" s="43" t="s">
        <v>276</v>
      </c>
      <c r="C157" s="87" t="s">
        <v>677</v>
      </c>
      <c r="D157" s="88" t="s">
        <v>357</v>
      </c>
      <c r="E157" s="88" t="s">
        <v>180</v>
      </c>
      <c r="F157" s="89">
        <v>40479</v>
      </c>
      <c r="G157" s="29">
        <v>800</v>
      </c>
      <c r="H157" s="14" t="s">
        <v>48</v>
      </c>
      <c r="I157" s="90" t="s">
        <v>776</v>
      </c>
      <c r="J157" s="88" t="s">
        <v>218</v>
      </c>
      <c r="K157" s="21" t="s">
        <v>27</v>
      </c>
      <c r="L157" s="18" t="s">
        <v>40</v>
      </c>
      <c r="M157" s="107" t="s">
        <v>1319</v>
      </c>
      <c r="N157" s="65"/>
      <c r="O157" s="30"/>
      <c r="P157" s="33"/>
      <c r="Q157" s="34">
        <f>MOD(AF157+AQ157+BB157+BM157+ROUND((AG157+AR157+BC157+BN157-R157)/100,),100)</f>
        <v>0</v>
      </c>
      <c r="R157" s="34">
        <f>MOD(AG157+AR157+BC157+BN157+ROUND((AH157+AS157+BD157+BO157-S157)/100,),100)</f>
        <v>0</v>
      </c>
      <c r="S157" s="34">
        <f>MOD(AH157+AS157+BD157+BO157+ROUND((AI157+AT157+BE157+BP157-T157)/100,),100)</f>
        <v>0</v>
      </c>
      <c r="T157" s="34">
        <f>MOD(AI157+AT157+BE157+BP157+ROUND((AJ157+AU157+BF157+BQ157-U157)/100,),100)</f>
        <v>0</v>
      </c>
      <c r="U157" s="34">
        <f>MOD(AJ157+AU157+BF157+BQ157+ROUND((AK157+AV157+BG157+BR157-V157)/100,),100)</f>
        <v>24</v>
      </c>
      <c r="V157" s="34">
        <f>MOD(AK157+AV157+BG157+BR157+ROUND((AL157+AW157+BH157+BS157-W157)/100,),100)</f>
        <v>0</v>
      </c>
      <c r="W157" s="34">
        <f>MOD(AL157+AW157+BH157+BS157+ROUND((AM157+AX157+BI157+BT157-X157)/100,),100)</f>
        <v>0</v>
      </c>
      <c r="X157" s="34">
        <f>MOD(AM157+AX157+BI157+BT157+ROUND((AN157+AY157+BJ157+BU157-Y157)/100,),100)</f>
        <v>0</v>
      </c>
      <c r="Y157" s="34">
        <f>MOD(AN157+AY157+BJ157+BU157+ROUND((AO157+AZ157+BK157+BV157-Z157)/100,),100)</f>
        <v>0</v>
      </c>
      <c r="Z157" s="34"/>
      <c r="AA157" s="71">
        <v>45577</v>
      </c>
      <c r="AB157" s="20" t="s">
        <v>1338</v>
      </c>
      <c r="AC157" s="21" t="s">
        <v>881</v>
      </c>
      <c r="AD157" s="35" t="s">
        <v>2204</v>
      </c>
      <c r="AE157" s="64"/>
      <c r="AF157" s="22"/>
      <c r="AG157" s="22"/>
      <c r="AH157" s="22"/>
      <c r="AI157" s="22"/>
      <c r="AJ157" s="22"/>
      <c r="AK157" s="22">
        <v>100</v>
      </c>
      <c r="AL157" s="22"/>
      <c r="AM157" s="22"/>
      <c r="AN157" s="22"/>
      <c r="AO157" s="22"/>
      <c r="AP157" s="23"/>
      <c r="AQ157" s="23"/>
      <c r="AR157" s="23"/>
      <c r="AS157" s="23"/>
      <c r="AT157" s="23"/>
      <c r="AU157" s="23">
        <v>9</v>
      </c>
      <c r="AV157" s="23"/>
      <c r="AW157" s="23"/>
      <c r="AX157" s="23"/>
      <c r="AY157" s="23"/>
      <c r="AZ157" s="23"/>
      <c r="BA157" s="24"/>
      <c r="BB157" s="24"/>
      <c r="BC157" s="24"/>
      <c r="BD157" s="24"/>
      <c r="BE157" s="24"/>
      <c r="BF157" s="24">
        <v>11</v>
      </c>
      <c r="BG157" s="24"/>
      <c r="BH157" s="24"/>
      <c r="BI157" s="24"/>
      <c r="BJ157" s="24"/>
      <c r="BK157" s="24"/>
      <c r="BL157" s="25"/>
      <c r="BM157" s="25"/>
      <c r="BN157" s="25"/>
      <c r="BO157" s="25"/>
      <c r="BP157" s="25"/>
      <c r="BQ157" s="25">
        <v>3</v>
      </c>
      <c r="BR157" s="25"/>
      <c r="BS157" s="25"/>
      <c r="BT157" s="25"/>
      <c r="BU157" s="25"/>
      <c r="BV157" s="25"/>
    </row>
    <row r="158" spans="1:74" ht="12" customHeight="1" x14ac:dyDescent="0.25">
      <c r="A158" s="27"/>
      <c r="B158" s="43" t="s">
        <v>276</v>
      </c>
      <c r="C158" s="96" t="s">
        <v>716</v>
      </c>
      <c r="D158" s="97" t="s">
        <v>386</v>
      </c>
      <c r="E158" s="98" t="s">
        <v>246</v>
      </c>
      <c r="F158" s="99">
        <v>40484</v>
      </c>
      <c r="G158" s="15">
        <v>632</v>
      </c>
      <c r="H158" s="14" t="s">
        <v>48</v>
      </c>
      <c r="I158" s="95" t="s">
        <v>776</v>
      </c>
      <c r="J158" s="98" t="s">
        <v>218</v>
      </c>
      <c r="K158" s="45" t="s">
        <v>27</v>
      </c>
      <c r="L158" s="18" t="s">
        <v>40</v>
      </c>
      <c r="M158" s="107" t="s">
        <v>1337</v>
      </c>
      <c r="N158" s="65"/>
      <c r="O158" s="30"/>
      <c r="P158" s="33"/>
      <c r="Q158" s="34">
        <f>MOD(AF158+AQ158+BB158+BM158+ROUND((AG158+AR158+BC158+BN158-R158)/100,),100)</f>
        <v>0</v>
      </c>
      <c r="R158" s="34">
        <f>MOD(AG158+AR158+BC158+BN158+ROUND((AH158+AS158+BD158+BO158-S158)/100,),100)</f>
        <v>0</v>
      </c>
      <c r="S158" s="34">
        <f>MOD(AH158+AS158+BD158+BO158+ROUND((AI158+AT158+BE158+BP158-T158)/100,),100)</f>
        <v>0</v>
      </c>
      <c r="T158" s="34">
        <f>MOD(AI158+AT158+BE158+BP158+ROUND((AJ158+AU158+BF158+BQ158-U158)/100,),100)</f>
        <v>0</v>
      </c>
      <c r="U158" s="34">
        <f>MOD(AJ158+AU158+BF158+BQ158+ROUND((AK158+AV158+BG158+BR158-V158)/100,),100)</f>
        <v>0</v>
      </c>
      <c r="V158" s="34">
        <f>MOD(AK158+AV158+BG158+BR158+ROUND((AL158+AW158+BH158+BS158-W158)/100,),100)</f>
        <v>86</v>
      </c>
      <c r="W158" s="34">
        <f>MOD(AL158+AW158+BH158+BS158+ROUND((AM158+AX158+BI158+BT158-X158)/100,),100)</f>
        <v>0</v>
      </c>
      <c r="X158" s="34">
        <f>MOD(AM158+AX158+BI158+BT158+ROUND((AN158+AY158+BJ158+BU158-Y158)/100,),100)</f>
        <v>0</v>
      </c>
      <c r="Y158" s="34">
        <f>MOD(AN158+AY158+BJ158+BU158+ROUND((AO158+AZ158+BK158+BV158-Z158)/100,),100)</f>
        <v>0</v>
      </c>
      <c r="Z158" s="34"/>
      <c r="AA158" s="71">
        <v>45577</v>
      </c>
      <c r="AB158" s="20" t="s">
        <v>1338</v>
      </c>
      <c r="AC158" s="21" t="s">
        <v>881</v>
      </c>
      <c r="AD158" s="35" t="s">
        <v>2204</v>
      </c>
      <c r="AE158" s="64"/>
      <c r="AF158" s="22"/>
      <c r="AG158" s="22"/>
      <c r="AH158" s="22"/>
      <c r="AI158" s="22"/>
      <c r="AJ158" s="22"/>
      <c r="AK158" s="22">
        <v>17</v>
      </c>
      <c r="AL158" s="22"/>
      <c r="AM158" s="22"/>
      <c r="AN158" s="22"/>
      <c r="AO158" s="22"/>
      <c r="AP158" s="23"/>
      <c r="AQ158" s="23"/>
      <c r="AR158" s="23"/>
      <c r="AS158" s="23"/>
      <c r="AT158" s="23"/>
      <c r="AU158" s="23"/>
      <c r="AV158" s="23">
        <v>28</v>
      </c>
      <c r="AW158" s="23"/>
      <c r="AX158" s="23"/>
      <c r="AY158" s="23"/>
      <c r="AZ158" s="23"/>
      <c r="BA158" s="24"/>
      <c r="BB158" s="24"/>
      <c r="BC158" s="24"/>
      <c r="BD158" s="24"/>
      <c r="BE158" s="24"/>
      <c r="BF158" s="24"/>
      <c r="BG158" s="24">
        <v>13</v>
      </c>
      <c r="BH158" s="24"/>
      <c r="BI158" s="24"/>
      <c r="BJ158" s="24"/>
      <c r="BK158" s="24"/>
      <c r="BL158" s="25"/>
      <c r="BM158" s="25"/>
      <c r="BN158" s="25"/>
      <c r="BO158" s="25"/>
      <c r="BP158" s="25"/>
      <c r="BQ158" s="25"/>
      <c r="BR158" s="25">
        <v>28</v>
      </c>
      <c r="BS158" s="25"/>
      <c r="BT158" s="25"/>
      <c r="BU158" s="25"/>
      <c r="BV158" s="25"/>
    </row>
    <row r="159" spans="1:74" ht="12" customHeight="1" x14ac:dyDescent="0.25">
      <c r="A159" s="27"/>
      <c r="B159" s="43" t="s">
        <v>276</v>
      </c>
      <c r="C159" s="96" t="s">
        <v>701</v>
      </c>
      <c r="D159" s="97" t="s">
        <v>702</v>
      </c>
      <c r="E159" s="98" t="s">
        <v>280</v>
      </c>
      <c r="F159" s="99">
        <v>40451</v>
      </c>
      <c r="G159" s="15">
        <v>767</v>
      </c>
      <c r="H159" s="14" t="s">
        <v>48</v>
      </c>
      <c r="I159" s="95" t="s">
        <v>776</v>
      </c>
      <c r="J159" s="98" t="s">
        <v>218</v>
      </c>
      <c r="K159" s="45" t="s">
        <v>27</v>
      </c>
      <c r="L159" s="36" t="s">
        <v>94</v>
      </c>
      <c r="M159" s="107" t="s">
        <v>2164</v>
      </c>
      <c r="N159" s="65"/>
      <c r="O159" s="37"/>
      <c r="P159" s="33"/>
      <c r="Q159" s="34">
        <f>MOD(AF159+AQ159+BB159+BM159+ROUND((AG159+AR159+BC159+BN159-R159)/100,),100)</f>
        <v>0</v>
      </c>
      <c r="R159" s="34">
        <f>MOD(AG159+AR159+BC159+BN159+ROUND((AH159+AS159+BD159+BO159-S159)/100,),100)</f>
        <v>0</v>
      </c>
      <c r="S159" s="34">
        <f>MOD(AH159+AS159+BD159+BO159+ROUND((AI159+AT159+BE159+BP159-T159)/100,),100)</f>
        <v>0</v>
      </c>
      <c r="T159" s="34">
        <f>MOD(AI159+AT159+BE159+BP159+ROUND((AJ159+AU159+BF159+BQ159-U159)/100,),100)</f>
        <v>0</v>
      </c>
      <c r="U159" s="34">
        <f>MOD(AJ159+AU159+BF159+BQ159+ROUND((AK159+AV159+BG159+BR159-V159)/100,),100)</f>
        <v>0</v>
      </c>
      <c r="V159" s="34">
        <f>MOD(AK159+AV159+BG159+BR159+ROUND((AL159+AW159+BH159+BS159-W159)/100,),100)</f>
        <v>75</v>
      </c>
      <c r="W159" s="34">
        <f>MOD(AL159+AW159+BH159+BS159+ROUND((AM159+AX159+BI159+BT159-X159)/100,),100)</f>
        <v>0</v>
      </c>
      <c r="X159" s="34">
        <f>MOD(AM159+AX159+BI159+BT159+ROUND((AN159+AY159+BJ159+BU159-Y159)/100,),100)</f>
        <v>0</v>
      </c>
      <c r="Y159" s="34">
        <f>MOD(AN159+AY159+BJ159+BU159+ROUND((AO159+AZ159+BK159+BV159-Z159)/100,),100)</f>
        <v>0</v>
      </c>
      <c r="Z159" s="34"/>
      <c r="AA159" s="71">
        <v>45577</v>
      </c>
      <c r="AB159" s="20" t="s">
        <v>1338</v>
      </c>
      <c r="AC159" s="21" t="s">
        <v>881</v>
      </c>
      <c r="AD159" s="35" t="s">
        <v>2313</v>
      </c>
      <c r="AE159" s="64"/>
      <c r="AF159" s="22"/>
      <c r="AG159" s="22"/>
      <c r="AH159" s="22"/>
      <c r="AI159" s="22"/>
      <c r="AJ159" s="22"/>
      <c r="AK159" s="22"/>
      <c r="AL159" s="22">
        <v>100</v>
      </c>
      <c r="AM159" s="22"/>
      <c r="AN159" s="22"/>
      <c r="AO159" s="22"/>
      <c r="AP159" s="23"/>
      <c r="AQ159" s="23"/>
      <c r="AR159" s="23"/>
      <c r="AS159" s="23"/>
      <c r="AT159" s="23"/>
      <c r="AU159" s="23"/>
      <c r="AV159" s="23">
        <v>32</v>
      </c>
      <c r="AW159" s="23"/>
      <c r="AX159" s="23"/>
      <c r="AY159" s="23"/>
      <c r="AZ159" s="23"/>
      <c r="BA159" s="24"/>
      <c r="BB159" s="24"/>
      <c r="BC159" s="24"/>
      <c r="BD159" s="24"/>
      <c r="BE159" s="24"/>
      <c r="BF159" s="24"/>
      <c r="BG159" s="24">
        <v>17</v>
      </c>
      <c r="BH159" s="24"/>
      <c r="BI159" s="24"/>
      <c r="BJ159" s="24"/>
      <c r="BK159" s="24"/>
      <c r="BL159" s="25"/>
      <c r="BM159" s="25"/>
      <c r="BN159" s="25"/>
      <c r="BO159" s="25"/>
      <c r="BP159" s="25"/>
      <c r="BQ159" s="25"/>
      <c r="BR159" s="25">
        <v>25</v>
      </c>
      <c r="BS159" s="25"/>
      <c r="BT159" s="25"/>
      <c r="BU159" s="25"/>
      <c r="BV159" s="25"/>
    </row>
    <row r="160" spans="1:74" ht="12" customHeight="1" x14ac:dyDescent="0.25">
      <c r="A160" s="27"/>
      <c r="B160" s="43" t="s">
        <v>276</v>
      </c>
      <c r="C160" s="87" t="s">
        <v>683</v>
      </c>
      <c r="D160" s="88" t="s">
        <v>76</v>
      </c>
      <c r="E160" s="88" t="s">
        <v>240</v>
      </c>
      <c r="F160" s="89">
        <v>40513</v>
      </c>
      <c r="G160" s="29">
        <v>624</v>
      </c>
      <c r="H160" s="14" t="s">
        <v>48</v>
      </c>
      <c r="I160" s="90" t="s">
        <v>776</v>
      </c>
      <c r="J160" s="88" t="s">
        <v>218</v>
      </c>
      <c r="K160" s="44" t="s">
        <v>27</v>
      </c>
      <c r="L160" s="36" t="s">
        <v>94</v>
      </c>
      <c r="M160" s="107" t="s">
        <v>2174</v>
      </c>
      <c r="N160" s="65"/>
      <c r="O160" s="29"/>
      <c r="P160" s="50"/>
      <c r="Q160" s="34">
        <f>MOD(AF160+AQ160+BB160+BM160+ROUND((AG160+AR160+BC160+BN160-R160)/100,),100)</f>
        <v>0</v>
      </c>
      <c r="R160" s="34">
        <f>MOD(AG160+AR160+BC160+BN160+ROUND((AH160+AS160+BD160+BO160-S160)/100,),100)</f>
        <v>0</v>
      </c>
      <c r="S160" s="34">
        <f>MOD(AH160+AS160+BD160+BO160+ROUND((AI160+AT160+BE160+BP160-T160)/100,),100)</f>
        <v>0</v>
      </c>
      <c r="T160" s="34">
        <f>MOD(AI160+AT160+BE160+BP160+ROUND((AJ160+AU160+BF160+BQ160-U160)/100,),100)</f>
        <v>0</v>
      </c>
      <c r="U160" s="34">
        <f>MOD(AJ160+AU160+BF160+BQ160+ROUND((AK160+AV160+BG160+BR160-V160)/100,),100)</f>
        <v>0</v>
      </c>
      <c r="V160" s="34">
        <f>MOD(AK160+AV160+BG160+BR160+ROUND((AL160+AW160+BH160+BS160-W160)/100,),100)</f>
        <v>21</v>
      </c>
      <c r="W160" s="34">
        <f>MOD(AL160+AW160+BH160+BS160+ROUND((AM160+AX160+BI160+BT160-X160)/100,),100)</f>
        <v>0</v>
      </c>
      <c r="X160" s="34">
        <f>MOD(AM160+AX160+BI160+BT160+ROUND((AN160+AY160+BJ160+BU160-Y160)/100,),100)</f>
        <v>0</v>
      </c>
      <c r="Y160" s="34">
        <f>MOD(AN160+AY160+BJ160+BU160+ROUND((AO160+AZ160+BK160+BV160-Z160)/100,),100)</f>
        <v>0</v>
      </c>
      <c r="Z160" s="34"/>
      <c r="AA160" s="71">
        <v>45577</v>
      </c>
      <c r="AB160" s="20" t="s">
        <v>1338</v>
      </c>
      <c r="AC160" s="21" t="s">
        <v>881</v>
      </c>
      <c r="AD160" s="35" t="s">
        <v>2313</v>
      </c>
      <c r="AE160" s="64"/>
      <c r="AF160" s="22"/>
      <c r="AG160" s="22"/>
      <c r="AH160" s="22"/>
      <c r="AI160" s="22"/>
      <c r="AJ160" s="22"/>
      <c r="AK160" s="22"/>
      <c r="AL160" s="22">
        <v>100</v>
      </c>
      <c r="AM160" s="22"/>
      <c r="AN160" s="22"/>
      <c r="AO160" s="22"/>
      <c r="AP160" s="23"/>
      <c r="AQ160" s="23"/>
      <c r="AR160" s="23"/>
      <c r="AS160" s="23"/>
      <c r="AT160" s="23"/>
      <c r="AU160" s="23"/>
      <c r="AV160" s="23">
        <v>6</v>
      </c>
      <c r="AW160" s="23"/>
      <c r="AX160" s="23"/>
      <c r="AY160" s="23"/>
      <c r="AZ160" s="23"/>
      <c r="BA160" s="24"/>
      <c r="BB160" s="24"/>
      <c r="BC160" s="24"/>
      <c r="BD160" s="24"/>
      <c r="BE160" s="24"/>
      <c r="BF160" s="24"/>
      <c r="BG160" s="24"/>
      <c r="BH160" s="24">
        <v>100</v>
      </c>
      <c r="BI160" s="24"/>
      <c r="BJ160" s="24"/>
      <c r="BK160" s="24"/>
      <c r="BL160" s="25"/>
      <c r="BM160" s="25"/>
      <c r="BN160" s="25"/>
      <c r="BO160" s="25"/>
      <c r="BP160" s="25"/>
      <c r="BQ160" s="25"/>
      <c r="BR160" s="25">
        <v>13</v>
      </c>
      <c r="BS160" s="25"/>
      <c r="BT160" s="25"/>
      <c r="BU160" s="25"/>
      <c r="BV160" s="25"/>
    </row>
    <row r="161" spans="1:74" ht="12" customHeight="1" x14ac:dyDescent="0.25">
      <c r="A161" s="27"/>
      <c r="B161" s="43" t="s">
        <v>276</v>
      </c>
      <c r="C161" s="96" t="s">
        <v>695</v>
      </c>
      <c r="D161" s="97" t="s">
        <v>585</v>
      </c>
      <c r="E161" s="98" t="s">
        <v>73</v>
      </c>
      <c r="F161" s="99">
        <v>40784</v>
      </c>
      <c r="G161" s="15">
        <v>709</v>
      </c>
      <c r="H161" s="29" t="s">
        <v>52</v>
      </c>
      <c r="I161" s="95" t="s">
        <v>776</v>
      </c>
      <c r="J161" s="98" t="s">
        <v>218</v>
      </c>
      <c r="K161" s="45" t="s">
        <v>27</v>
      </c>
      <c r="L161" s="36" t="s">
        <v>94</v>
      </c>
      <c r="M161" s="107" t="s">
        <v>2176</v>
      </c>
      <c r="N161" s="32"/>
      <c r="O161" s="37"/>
      <c r="P161" s="33"/>
      <c r="Q161" s="34">
        <f>MOD(AF161+AQ161+BB161+BM161+ROUND((AG161+AR161+BC161+BN161-R161)/100,),100)</f>
        <v>0</v>
      </c>
      <c r="R161" s="34">
        <f>MOD(AG161+AR161+BC161+BN161+ROUND((AH161+AS161+BD161+BO161-S161)/100,),100)</f>
        <v>0</v>
      </c>
      <c r="S161" s="34">
        <f>MOD(AH161+AS161+BD161+BO161+ROUND((AI161+AT161+BE161+BP161-T161)/100,),100)</f>
        <v>0</v>
      </c>
      <c r="T161" s="34">
        <f>MOD(AI161+AT161+BE161+BP161+ROUND((AJ161+AU161+BF161+BQ161-U161)/100,),100)</f>
        <v>0</v>
      </c>
      <c r="U161" s="34">
        <f>MOD(AJ161+AU161+BF161+BQ161+ROUND((AK161+AV161+BG161+BR161-V161)/100,),100)</f>
        <v>0</v>
      </c>
      <c r="V161" s="34">
        <f>MOD(AK161+AV161+BG161+BR161+ROUND((AL161+AW161+BH161+BS161-W161)/100,),100)</f>
        <v>14</v>
      </c>
      <c r="W161" s="34">
        <f>MOD(AL161+AW161+BH161+BS161+ROUND((AM161+AX161+BI161+BT161-X161)/100,),100)</f>
        <v>65</v>
      </c>
      <c r="X161" s="34">
        <f>MOD(AM161+AX161+BI161+BT161+ROUND((AN161+AY161+BJ161+BU161-Y161)/100,),100)</f>
        <v>0</v>
      </c>
      <c r="Y161" s="34">
        <f>MOD(AN161+AY161+BJ161+BU161+ROUND((AO161+AZ161+BK161+BV161-Z161)/100,),100)</f>
        <v>0</v>
      </c>
      <c r="Z161" s="34"/>
      <c r="AA161" s="71">
        <v>45577</v>
      </c>
      <c r="AB161" s="20" t="s">
        <v>1338</v>
      </c>
      <c r="AC161" s="21" t="s">
        <v>881</v>
      </c>
      <c r="AD161" s="35" t="s">
        <v>2313</v>
      </c>
      <c r="AE161" s="64"/>
      <c r="AF161" s="22"/>
      <c r="AG161" s="22"/>
      <c r="AH161" s="22"/>
      <c r="AI161" s="22"/>
      <c r="AJ161" s="22"/>
      <c r="AK161" s="22"/>
      <c r="AL161" s="22">
        <v>65</v>
      </c>
      <c r="AM161" s="22"/>
      <c r="AN161" s="22"/>
      <c r="AO161" s="22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4"/>
      <c r="BB161" s="24"/>
      <c r="BC161" s="24"/>
      <c r="BD161" s="24"/>
      <c r="BE161" s="24"/>
      <c r="BF161" s="24"/>
      <c r="BG161" s="24"/>
      <c r="BH161" s="24">
        <v>100</v>
      </c>
      <c r="BI161" s="24"/>
      <c r="BJ161" s="24"/>
      <c r="BK161" s="24"/>
      <c r="BL161" s="25"/>
      <c r="BM161" s="25"/>
      <c r="BN161" s="25"/>
      <c r="BO161" s="25"/>
      <c r="BP161" s="25"/>
      <c r="BQ161" s="25"/>
      <c r="BR161" s="25">
        <v>13</v>
      </c>
      <c r="BS161" s="25"/>
      <c r="BT161" s="25"/>
      <c r="BU161" s="25"/>
      <c r="BV161" s="25"/>
    </row>
    <row r="162" spans="1:74" ht="12" customHeight="1" x14ac:dyDescent="0.25">
      <c r="A162" s="27"/>
      <c r="B162" s="43" t="s">
        <v>276</v>
      </c>
      <c r="C162" s="96" t="s">
        <v>690</v>
      </c>
      <c r="D162" s="93" t="s">
        <v>691</v>
      </c>
      <c r="E162" s="98" t="s">
        <v>307</v>
      </c>
      <c r="F162" s="99">
        <v>40318</v>
      </c>
      <c r="G162" s="15">
        <v>589</v>
      </c>
      <c r="H162" s="14" t="s">
        <v>48</v>
      </c>
      <c r="I162" s="95" t="s">
        <v>776</v>
      </c>
      <c r="J162" s="98" t="s">
        <v>218</v>
      </c>
      <c r="K162" s="45" t="s">
        <v>27</v>
      </c>
      <c r="L162" s="36" t="s">
        <v>94</v>
      </c>
      <c r="M162" s="107" t="s">
        <v>2182</v>
      </c>
      <c r="N162" s="65"/>
      <c r="O162" s="30"/>
      <c r="P162" s="33"/>
      <c r="Q162" s="34">
        <f>MOD(AF162+AQ162+BB162+BM162+ROUND((AG162+AR162+BC162+BN162-R162)/100,),100)</f>
        <v>0</v>
      </c>
      <c r="R162" s="34">
        <f>MOD(AG162+AR162+BC162+BN162+ROUND((AH162+AS162+BD162+BO162-S162)/100,),100)</f>
        <v>0</v>
      </c>
      <c r="S162" s="34">
        <f>MOD(AH162+AS162+BD162+BO162+ROUND((AI162+AT162+BE162+BP162-T162)/100,),100)</f>
        <v>0</v>
      </c>
      <c r="T162" s="34">
        <f>MOD(AI162+AT162+BE162+BP162+ROUND((AJ162+AU162+BF162+BQ162-U162)/100,),100)</f>
        <v>0</v>
      </c>
      <c r="U162" s="34">
        <f>MOD(AJ162+AU162+BF162+BQ162+ROUND((AK162+AV162+BG162+BR162-V162)/100,),100)</f>
        <v>0</v>
      </c>
      <c r="V162" s="34">
        <f>MOD(AK162+AV162+BG162+BR162+ROUND((AL162+AW162+BH162+BS162-W162)/100,),100)</f>
        <v>6</v>
      </c>
      <c r="W162" s="34">
        <f>MOD(AL162+AW162+BH162+BS162+ROUND((AM162+AX162+BI162+BT162-X162)/100,),100)</f>
        <v>55</v>
      </c>
      <c r="X162" s="34">
        <f>MOD(AM162+AX162+BI162+BT162+ROUND((AN162+AY162+BJ162+BU162-Y162)/100,),100)</f>
        <v>0</v>
      </c>
      <c r="Y162" s="34">
        <f>MOD(AN162+AY162+BJ162+BU162+ROUND((AO162+AZ162+BK162+BV162-Z162)/100,),100)</f>
        <v>0</v>
      </c>
      <c r="Z162" s="34"/>
      <c r="AA162" s="71">
        <v>45577</v>
      </c>
      <c r="AB162" s="20" t="s">
        <v>1338</v>
      </c>
      <c r="AC162" s="21" t="s">
        <v>881</v>
      </c>
      <c r="AD162" s="35" t="s">
        <v>2313</v>
      </c>
      <c r="AE162" s="64"/>
      <c r="AF162" s="22"/>
      <c r="AG162" s="22"/>
      <c r="AH162" s="22"/>
      <c r="AI162" s="22"/>
      <c r="AJ162" s="22"/>
      <c r="AK162" s="22">
        <v>5</v>
      </c>
      <c r="AL162" s="22"/>
      <c r="AM162" s="22"/>
      <c r="AN162" s="22"/>
      <c r="AO162" s="22"/>
      <c r="AP162" s="23"/>
      <c r="AQ162" s="23"/>
      <c r="AR162" s="23"/>
      <c r="AS162" s="23"/>
      <c r="AT162" s="23"/>
      <c r="AU162" s="23"/>
      <c r="AV162" s="23"/>
      <c r="AW162" s="23">
        <v>50</v>
      </c>
      <c r="AX162" s="23"/>
      <c r="AY162" s="23"/>
      <c r="AZ162" s="23"/>
      <c r="BA162" s="24"/>
      <c r="BB162" s="24"/>
      <c r="BC162" s="24"/>
      <c r="BD162" s="24"/>
      <c r="BE162" s="24"/>
      <c r="BF162" s="24"/>
      <c r="BG162" s="24"/>
      <c r="BH162" s="24">
        <v>75</v>
      </c>
      <c r="BI162" s="24"/>
      <c r="BJ162" s="24"/>
      <c r="BK162" s="24"/>
      <c r="BL162" s="25"/>
      <c r="BM162" s="25"/>
      <c r="BN162" s="25"/>
      <c r="BO162" s="25"/>
      <c r="BP162" s="25"/>
      <c r="BQ162" s="25"/>
      <c r="BR162" s="25"/>
      <c r="BS162" s="25">
        <v>30</v>
      </c>
      <c r="BT162" s="25"/>
      <c r="BU162" s="25"/>
      <c r="BV162" s="25"/>
    </row>
    <row r="163" spans="1:74" ht="12" customHeight="1" x14ac:dyDescent="0.25">
      <c r="A163" s="27"/>
      <c r="B163" s="43" t="s">
        <v>276</v>
      </c>
      <c r="C163" s="87" t="s">
        <v>682</v>
      </c>
      <c r="D163" s="101" t="s">
        <v>395</v>
      </c>
      <c r="E163" s="88" t="s">
        <v>396</v>
      </c>
      <c r="F163" s="89">
        <v>40521</v>
      </c>
      <c r="G163" s="29">
        <v>529</v>
      </c>
      <c r="H163" s="14" t="s">
        <v>48</v>
      </c>
      <c r="I163" s="90" t="s">
        <v>776</v>
      </c>
      <c r="J163" s="88" t="s">
        <v>218</v>
      </c>
      <c r="K163" s="44" t="s">
        <v>27</v>
      </c>
      <c r="L163" s="36" t="s">
        <v>93</v>
      </c>
      <c r="M163" s="107" t="s">
        <v>2188</v>
      </c>
      <c r="N163" s="65"/>
      <c r="O163" s="69"/>
      <c r="P163" s="33"/>
      <c r="Q163" s="34">
        <f>MOD(AF163+AQ163+BB163+BM163+ROUND((AG163+AR163+BC163+BN163-R163)/100,),100)</f>
        <v>0</v>
      </c>
      <c r="R163" s="34">
        <f>MOD(AG163+AR163+BC163+BN163+ROUND((AH163+AS163+BD163+BO163-S163)/100,),100)</f>
        <v>0</v>
      </c>
      <c r="S163" s="34">
        <f>MOD(AH163+AS163+BD163+BO163+ROUND((AI163+AT163+BE163+BP163-T163)/100,),100)</f>
        <v>0</v>
      </c>
      <c r="T163" s="34">
        <f>MOD(AI163+AT163+BE163+BP163+ROUND((AJ163+AU163+BF163+BQ163-U163)/100,),100)</f>
        <v>0</v>
      </c>
      <c r="U163" s="34">
        <f>MOD(AJ163+AU163+BF163+BQ163+ROUND((AK163+AV163+BG163+BR163-V163)/100,),100)</f>
        <v>0</v>
      </c>
      <c r="V163" s="34">
        <f>MOD(AK163+AV163+BG163+BR163+ROUND((AL163+AW163+BH163+BS163-W163)/100,),100)</f>
        <v>3</v>
      </c>
      <c r="W163" s="34">
        <f>MOD(AL163+AW163+BH163+BS163+ROUND((AM163+AX163+BI163+BT163-X163)/100,),100)</f>
        <v>80</v>
      </c>
      <c r="X163" s="34">
        <f>MOD(AM163+AX163+BI163+BT163+ROUND((AN163+AY163+BJ163+BU163-Y163)/100,),100)</f>
        <v>0</v>
      </c>
      <c r="Y163" s="34">
        <f>MOD(AN163+AY163+BJ163+BU163+ROUND((AO163+AZ163+BK163+BV163-Z163)/100,),100)</f>
        <v>0</v>
      </c>
      <c r="Z163" s="34"/>
      <c r="AA163" s="71">
        <v>45577</v>
      </c>
      <c r="AB163" s="20" t="s">
        <v>1338</v>
      </c>
      <c r="AC163" s="21" t="s">
        <v>881</v>
      </c>
      <c r="AD163" s="35" t="s">
        <v>2313</v>
      </c>
      <c r="AE163" s="64"/>
      <c r="AF163" s="22"/>
      <c r="AG163" s="22"/>
      <c r="AH163" s="22"/>
      <c r="AI163" s="22"/>
      <c r="AJ163" s="22"/>
      <c r="AK163" s="22">
        <v>2</v>
      </c>
      <c r="AL163" s="22"/>
      <c r="AM163" s="22"/>
      <c r="AN163" s="22"/>
      <c r="AO163" s="22"/>
      <c r="AP163" s="23"/>
      <c r="AQ163" s="23"/>
      <c r="AR163" s="23"/>
      <c r="AS163" s="23"/>
      <c r="AT163" s="23"/>
      <c r="AU163" s="23"/>
      <c r="AV163" s="23"/>
      <c r="AW163" s="23">
        <v>75</v>
      </c>
      <c r="AX163" s="23"/>
      <c r="AY163" s="23"/>
      <c r="AZ163" s="23"/>
      <c r="BA163" s="24"/>
      <c r="BB163" s="24"/>
      <c r="BC163" s="24"/>
      <c r="BD163" s="24"/>
      <c r="BE163" s="24"/>
      <c r="BF163" s="24"/>
      <c r="BG163" s="24"/>
      <c r="BH163" s="24">
        <v>75</v>
      </c>
      <c r="BI163" s="24"/>
      <c r="BJ163" s="24"/>
      <c r="BK163" s="24"/>
      <c r="BL163" s="25"/>
      <c r="BM163" s="25"/>
      <c r="BN163" s="25"/>
      <c r="BO163" s="25"/>
      <c r="BP163" s="25"/>
      <c r="BQ163" s="25"/>
      <c r="BR163" s="25"/>
      <c r="BS163" s="25">
        <v>30</v>
      </c>
      <c r="BT163" s="25"/>
      <c r="BU163" s="25"/>
      <c r="BV163" s="25"/>
    </row>
    <row r="164" spans="1:74" ht="12" customHeight="1" x14ac:dyDescent="0.25">
      <c r="A164" s="27"/>
      <c r="B164" s="43" t="s">
        <v>276</v>
      </c>
      <c r="C164" s="92" t="s">
        <v>1212</v>
      </c>
      <c r="D164" s="93" t="s">
        <v>250</v>
      </c>
      <c r="E164" s="94" t="s">
        <v>271</v>
      </c>
      <c r="F164" s="91">
        <v>40426</v>
      </c>
      <c r="G164" s="14">
        <v>501</v>
      </c>
      <c r="H164" s="14" t="s">
        <v>48</v>
      </c>
      <c r="I164" s="95" t="s">
        <v>776</v>
      </c>
      <c r="J164" s="94" t="s">
        <v>218</v>
      </c>
      <c r="K164" s="44" t="s">
        <v>27</v>
      </c>
      <c r="L164" s="36" t="s">
        <v>93</v>
      </c>
      <c r="M164" s="107" t="s">
        <v>2190</v>
      </c>
      <c r="N164" s="65"/>
      <c r="O164" s="30"/>
      <c r="P164" s="33"/>
      <c r="Q164" s="34">
        <f>MOD(AF164+AQ164+BB164+BM164+ROUND((AG164+AR164+BC164+BN164-R164)/100,),100)</f>
        <v>0</v>
      </c>
      <c r="R164" s="34">
        <f>MOD(AG164+AR164+BC164+BN164+ROUND((AH164+AS164+BD164+BO164-S164)/100,),100)</f>
        <v>0</v>
      </c>
      <c r="S164" s="34">
        <f>MOD(AH164+AS164+BD164+BO164+ROUND((AI164+AT164+BE164+BP164-T164)/100,),100)</f>
        <v>0</v>
      </c>
      <c r="T164" s="34">
        <f>MOD(AI164+AT164+BE164+BP164+ROUND((AJ164+AU164+BF164+BQ164-U164)/100,),100)</f>
        <v>0</v>
      </c>
      <c r="U164" s="34">
        <f>MOD(AJ164+AU164+BF164+BQ164+ROUND((AK164+AV164+BG164+BR164-V164)/100,),100)</f>
        <v>0</v>
      </c>
      <c r="V164" s="34">
        <f>MOD(AK164+AV164+BG164+BR164+ROUND((AL164+AW164+BH164+BS164-W164)/100,),100)</f>
        <v>1</v>
      </c>
      <c r="W164" s="34">
        <f>MOD(AL164+AW164+BH164+BS164+ROUND((AM164+AX164+BI164+BT164-X164)/100,),100)</f>
        <v>85</v>
      </c>
      <c r="X164" s="34">
        <f>MOD(AM164+AX164+BI164+BT164+ROUND((AN164+AY164+BJ164+BU164-Y164)/100,),100)</f>
        <v>0</v>
      </c>
      <c r="Y164" s="34">
        <f>MOD(AN164+AY164+BJ164+BU164+ROUND((AO164+AZ164+BK164+BV164-Z164)/100,),100)</f>
        <v>0</v>
      </c>
      <c r="Z164" s="34"/>
      <c r="AA164" s="71">
        <v>45577</v>
      </c>
      <c r="AB164" s="20" t="s">
        <v>1338</v>
      </c>
      <c r="AC164" s="21" t="s">
        <v>881</v>
      </c>
      <c r="AD164" s="35" t="s">
        <v>2313</v>
      </c>
      <c r="AE164" s="64"/>
      <c r="AF164" s="22"/>
      <c r="AG164" s="22"/>
      <c r="AH164" s="22"/>
      <c r="AI164" s="22"/>
      <c r="AJ164" s="22"/>
      <c r="AK164" s="22"/>
      <c r="AL164" s="22">
        <v>30</v>
      </c>
      <c r="AM164" s="22"/>
      <c r="AN164" s="22"/>
      <c r="AO164" s="22"/>
      <c r="AP164" s="23"/>
      <c r="AQ164" s="23"/>
      <c r="AR164" s="23"/>
      <c r="AS164" s="23"/>
      <c r="AT164" s="23"/>
      <c r="AU164" s="23"/>
      <c r="AV164" s="23"/>
      <c r="AW164" s="23">
        <v>50</v>
      </c>
      <c r="AX164" s="23"/>
      <c r="AY164" s="23"/>
      <c r="AZ164" s="23"/>
      <c r="BA164" s="24"/>
      <c r="BB164" s="24"/>
      <c r="BC164" s="24"/>
      <c r="BD164" s="24"/>
      <c r="BE164" s="24"/>
      <c r="BF164" s="24"/>
      <c r="BG164" s="24"/>
      <c r="BH164" s="24">
        <v>75</v>
      </c>
      <c r="BI164" s="24"/>
      <c r="BJ164" s="24"/>
      <c r="BK164" s="24"/>
      <c r="BL164" s="25"/>
      <c r="BM164" s="25"/>
      <c r="BN164" s="25"/>
      <c r="BO164" s="25"/>
      <c r="BP164" s="25"/>
      <c r="BQ164" s="25"/>
      <c r="BR164" s="25"/>
      <c r="BS164" s="25">
        <v>30</v>
      </c>
      <c r="BT164" s="25"/>
      <c r="BU164" s="25"/>
      <c r="BV164" s="25"/>
    </row>
    <row r="165" spans="1:74" ht="12" customHeight="1" x14ac:dyDescent="0.25">
      <c r="A165" s="27"/>
      <c r="B165" s="43" t="s">
        <v>276</v>
      </c>
      <c r="C165" s="96" t="s">
        <v>721</v>
      </c>
      <c r="D165" s="97" t="s">
        <v>722</v>
      </c>
      <c r="E165" s="98" t="s">
        <v>197</v>
      </c>
      <c r="F165" s="99">
        <v>40696</v>
      </c>
      <c r="G165" s="15">
        <v>643</v>
      </c>
      <c r="H165" s="29" t="s">
        <v>52</v>
      </c>
      <c r="I165" s="95" t="s">
        <v>776</v>
      </c>
      <c r="J165" s="98" t="s">
        <v>218</v>
      </c>
      <c r="K165" s="45" t="s">
        <v>27</v>
      </c>
      <c r="L165" s="36" t="s">
        <v>93</v>
      </c>
      <c r="M165" s="107" t="s">
        <v>2193</v>
      </c>
      <c r="N165" s="32"/>
      <c r="O165" s="37"/>
      <c r="P165" s="33"/>
      <c r="Q165" s="34">
        <f>MOD(AF165+AQ165+BB165+BM165+ROUND((AG165+AR165+BC165+BN165-R165)/100,),100)</f>
        <v>0</v>
      </c>
      <c r="R165" s="34">
        <f>MOD(AG165+AR165+BC165+BN165+ROUND((AH165+AS165+BD165+BO165-S165)/100,),100)</f>
        <v>0</v>
      </c>
      <c r="S165" s="34">
        <f>MOD(AH165+AS165+BD165+BO165+ROUND((AI165+AT165+BE165+BP165-T165)/100,),100)</f>
        <v>0</v>
      </c>
      <c r="T165" s="34">
        <f>MOD(AI165+AT165+BE165+BP165+ROUND((AJ165+AU165+BF165+BQ165-U165)/100,),100)</f>
        <v>0</v>
      </c>
      <c r="U165" s="34">
        <f>MOD(AJ165+AU165+BF165+BQ165+ROUND((AK165+AV165+BG165+BR165-V165)/100,),100)</f>
        <v>0</v>
      </c>
      <c r="V165" s="34">
        <f>MOD(AK165+AV165+BG165+BR165+ROUND((AL165+AW165+BH165+BS165-W165)/100,),100)</f>
        <v>1</v>
      </c>
      <c r="W165" s="34">
        <f>MOD(AL165+AW165+BH165+BS165+ROUND((AM165+AX165+BI165+BT165-X165)/100,),100)</f>
        <v>33</v>
      </c>
      <c r="X165" s="34">
        <f>MOD(AM165+AX165+BI165+BT165+ROUND((AN165+AY165+BJ165+BU165-Y165)/100,),100)</f>
        <v>0</v>
      </c>
      <c r="Y165" s="34">
        <f>MOD(AN165+AY165+BJ165+BU165+ROUND((AO165+AZ165+BK165+BV165-Z165)/100,),100)</f>
        <v>0</v>
      </c>
      <c r="Z165" s="34"/>
      <c r="AA165" s="71">
        <v>45577</v>
      </c>
      <c r="AB165" s="20" t="s">
        <v>1338</v>
      </c>
      <c r="AC165" s="21" t="s">
        <v>881</v>
      </c>
      <c r="AD165" s="35" t="s">
        <v>2313</v>
      </c>
      <c r="AE165" s="64"/>
      <c r="AF165" s="22"/>
      <c r="AG165" s="22"/>
      <c r="AH165" s="22"/>
      <c r="AI165" s="22"/>
      <c r="AJ165" s="22"/>
      <c r="AK165" s="22"/>
      <c r="AL165" s="22">
        <v>37</v>
      </c>
      <c r="AM165" s="22"/>
      <c r="AN165" s="22"/>
      <c r="AO165" s="22"/>
      <c r="AP165" s="23"/>
      <c r="AQ165" s="23"/>
      <c r="AR165" s="23"/>
      <c r="AS165" s="23"/>
      <c r="AT165" s="23"/>
      <c r="AU165" s="23"/>
      <c r="AV165" s="23"/>
      <c r="AW165" s="23">
        <v>32</v>
      </c>
      <c r="AX165" s="23"/>
      <c r="AY165" s="23"/>
      <c r="AZ165" s="23"/>
      <c r="BA165" s="24"/>
      <c r="BB165" s="24"/>
      <c r="BC165" s="24"/>
      <c r="BD165" s="24"/>
      <c r="BE165" s="24"/>
      <c r="BF165" s="24"/>
      <c r="BG165" s="24"/>
      <c r="BH165" s="24">
        <v>32</v>
      </c>
      <c r="BI165" s="24"/>
      <c r="BJ165" s="24"/>
      <c r="BK165" s="24"/>
      <c r="BL165" s="25"/>
      <c r="BM165" s="25"/>
      <c r="BN165" s="25"/>
      <c r="BO165" s="25"/>
      <c r="BP165" s="25"/>
      <c r="BQ165" s="25"/>
      <c r="BR165" s="25"/>
      <c r="BS165" s="25">
        <v>32</v>
      </c>
      <c r="BT165" s="25"/>
      <c r="BU165" s="25"/>
      <c r="BV165" s="25"/>
    </row>
    <row r="166" spans="1:74" ht="12" customHeight="1" x14ac:dyDescent="0.25">
      <c r="A166" s="27"/>
      <c r="B166" s="43" t="s">
        <v>276</v>
      </c>
      <c r="C166" s="87" t="s">
        <v>996</v>
      </c>
      <c r="D166" s="101" t="s">
        <v>636</v>
      </c>
      <c r="E166" s="88" t="s">
        <v>997</v>
      </c>
      <c r="F166" s="89">
        <v>40398</v>
      </c>
      <c r="G166" s="29">
        <v>500</v>
      </c>
      <c r="H166" s="14" t="s">
        <v>48</v>
      </c>
      <c r="I166" s="90" t="s">
        <v>776</v>
      </c>
      <c r="J166" s="88" t="s">
        <v>218</v>
      </c>
      <c r="K166" s="44" t="s">
        <v>27</v>
      </c>
      <c r="L166" s="36" t="s">
        <v>93</v>
      </c>
      <c r="M166" s="107" t="s">
        <v>2199</v>
      </c>
      <c r="N166" s="65"/>
      <c r="O166" s="30"/>
      <c r="P166" s="33"/>
      <c r="Q166" s="34">
        <f>MOD(AF166+AQ166+BB166+BM166+ROUND((AG166+AR166+BC166+BN166-R166)/100,),100)</f>
        <v>0</v>
      </c>
      <c r="R166" s="34">
        <f>MOD(AG166+AR166+BC166+BN166+ROUND((AH166+AS166+BD166+BO166-S166)/100,),100)</f>
        <v>0</v>
      </c>
      <c r="S166" s="34">
        <f>MOD(AH166+AS166+BD166+BO166+ROUND((AI166+AT166+BE166+BP166-T166)/100,),100)</f>
        <v>0</v>
      </c>
      <c r="T166" s="34">
        <f>MOD(AI166+AT166+BE166+BP166+ROUND((AJ166+AU166+BF166+BQ166-U166)/100,),100)</f>
        <v>0</v>
      </c>
      <c r="U166" s="34">
        <f>MOD(AJ166+AU166+BF166+BQ166+ROUND((AK166+AV166+BG166+BR166-V166)/100,),100)</f>
        <v>0</v>
      </c>
      <c r="V166" s="34">
        <f>MOD(AK166+AV166+BG166+BR166+ROUND((AL166+AW166+BH166+BS166-W166)/100,),100)</f>
        <v>0</v>
      </c>
      <c r="W166" s="34">
        <f>MOD(AL166+AW166+BH166+BS166+ROUND((AM166+AX166+BI166+BT166-X166)/100,),100)</f>
        <v>95</v>
      </c>
      <c r="X166" s="34">
        <f>MOD(AM166+AX166+BI166+BT166+ROUND((AN166+AY166+BJ166+BU166-Y166)/100,),100)</f>
        <v>0</v>
      </c>
      <c r="Y166" s="34">
        <f>MOD(AN166+AY166+BJ166+BU166+ROUND((AO166+AZ166+BK166+BV166-Z166)/100,),100)</f>
        <v>0</v>
      </c>
      <c r="Z166" s="34"/>
      <c r="AA166" s="71">
        <v>45577</v>
      </c>
      <c r="AB166" s="20" t="s">
        <v>1338</v>
      </c>
      <c r="AC166" s="21" t="s">
        <v>881</v>
      </c>
      <c r="AD166" s="35" t="s">
        <v>2313</v>
      </c>
      <c r="AE166" s="64"/>
      <c r="AF166" s="22"/>
      <c r="AG166" s="22"/>
      <c r="AH166" s="22"/>
      <c r="AI166" s="22"/>
      <c r="AJ166" s="22"/>
      <c r="AK166" s="22"/>
      <c r="AL166" s="22">
        <v>15</v>
      </c>
      <c r="AM166" s="22"/>
      <c r="AN166" s="22"/>
      <c r="AO166" s="22"/>
      <c r="AP166" s="23"/>
      <c r="AQ166" s="23"/>
      <c r="AR166" s="23"/>
      <c r="AS166" s="23"/>
      <c r="AT166" s="23"/>
      <c r="AU166" s="23"/>
      <c r="AV166" s="23"/>
      <c r="AW166" s="23">
        <v>50</v>
      </c>
      <c r="AX166" s="23"/>
      <c r="AY166" s="23"/>
      <c r="AZ166" s="23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5"/>
      <c r="BM166" s="25"/>
      <c r="BN166" s="25"/>
      <c r="BO166" s="25"/>
      <c r="BP166" s="25"/>
      <c r="BQ166" s="25"/>
      <c r="BR166" s="25"/>
      <c r="BS166" s="25">
        <v>30</v>
      </c>
      <c r="BT166" s="25"/>
      <c r="BU166" s="25"/>
      <c r="BV166" s="25"/>
    </row>
    <row r="167" spans="1:74" ht="12" customHeight="1" x14ac:dyDescent="0.25">
      <c r="A167" s="27"/>
      <c r="B167" s="43" t="s">
        <v>276</v>
      </c>
      <c r="C167" s="92" t="s">
        <v>409</v>
      </c>
      <c r="D167" s="93" t="s">
        <v>998</v>
      </c>
      <c r="E167" s="94" t="s">
        <v>248</v>
      </c>
      <c r="F167" s="91">
        <v>40416</v>
      </c>
      <c r="G167" s="14">
        <v>500</v>
      </c>
      <c r="H167" s="14" t="s">
        <v>48</v>
      </c>
      <c r="I167" s="95" t="s">
        <v>776</v>
      </c>
      <c r="J167" s="94" t="s">
        <v>218</v>
      </c>
      <c r="K167" s="44" t="s">
        <v>27</v>
      </c>
      <c r="L167" s="36" t="s">
        <v>93</v>
      </c>
      <c r="M167" s="107" t="s">
        <v>2206</v>
      </c>
      <c r="N167" s="65"/>
      <c r="O167" s="30"/>
      <c r="P167" s="33"/>
      <c r="Q167" s="34">
        <f>MOD(AF167+AQ167+BB167+BM167+ROUND((AG167+AR167+BC167+BN167-R167)/100,),100)</f>
        <v>0</v>
      </c>
      <c r="R167" s="34">
        <f>MOD(AG167+AR167+BC167+BN167+ROUND((AH167+AS167+BD167+BO167-S167)/100,),100)</f>
        <v>0</v>
      </c>
      <c r="S167" s="34">
        <f>MOD(AH167+AS167+BD167+BO167+ROUND((AI167+AT167+BE167+BP167-T167)/100,),100)</f>
        <v>0</v>
      </c>
      <c r="T167" s="34">
        <f>MOD(AI167+AT167+BE167+BP167+ROUND((AJ167+AU167+BF167+BQ167-U167)/100,),100)</f>
        <v>0</v>
      </c>
      <c r="U167" s="34">
        <f>MOD(AJ167+AU167+BF167+BQ167+ROUND((AK167+AV167+BG167+BR167-V167)/100,),100)</f>
        <v>0</v>
      </c>
      <c r="V167" s="34">
        <f>MOD(AK167+AV167+BG167+BR167+ROUND((AL167+AW167+BH167+BS167-W167)/100,),100)</f>
        <v>0</v>
      </c>
      <c r="W167" s="34">
        <f>MOD(AL167+AW167+BH167+BS167+ROUND((AM167+AX167+BI167+BT167-X167)/100,),100)</f>
        <v>47</v>
      </c>
      <c r="X167" s="34">
        <f>MOD(AM167+AX167+BI167+BT167+ROUND((AN167+AY167+BJ167+BU167-Y167)/100,),100)</f>
        <v>0</v>
      </c>
      <c r="Y167" s="34">
        <f>MOD(AN167+AY167+BJ167+BU167+ROUND((AO167+AZ167+BK167+BV167-Z167)/100,),100)</f>
        <v>0</v>
      </c>
      <c r="Z167" s="34"/>
      <c r="AA167" s="71">
        <v>45577</v>
      </c>
      <c r="AB167" s="20" t="s">
        <v>1338</v>
      </c>
      <c r="AC167" s="21" t="s">
        <v>881</v>
      </c>
      <c r="AD167" s="35" t="s">
        <v>2313</v>
      </c>
      <c r="AE167" s="64"/>
      <c r="AF167" s="22"/>
      <c r="AG167" s="22"/>
      <c r="AH167" s="22"/>
      <c r="AI167" s="22"/>
      <c r="AJ167" s="22"/>
      <c r="AK167" s="22"/>
      <c r="AL167" s="22">
        <v>15</v>
      </c>
      <c r="AM167" s="22"/>
      <c r="AN167" s="22"/>
      <c r="AO167" s="22"/>
      <c r="AP167" s="23"/>
      <c r="AQ167" s="23"/>
      <c r="AR167" s="23"/>
      <c r="AS167" s="23"/>
      <c r="AT167" s="23"/>
      <c r="AU167" s="23"/>
      <c r="AV167" s="23"/>
      <c r="AW167" s="23">
        <v>2</v>
      </c>
      <c r="AX167" s="23"/>
      <c r="AY167" s="23"/>
      <c r="AZ167" s="23"/>
      <c r="BA167" s="24"/>
      <c r="BB167" s="24"/>
      <c r="BC167" s="24"/>
      <c r="BD167" s="24"/>
      <c r="BE167" s="24"/>
      <c r="BF167" s="24"/>
      <c r="BG167" s="24"/>
      <c r="BH167" s="24">
        <v>30</v>
      </c>
      <c r="BI167" s="24"/>
      <c r="BJ167" s="24"/>
      <c r="BK167" s="24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</row>
    <row r="168" spans="1:74" ht="12" customHeight="1" x14ac:dyDescent="0.25">
      <c r="A168" s="27"/>
      <c r="B168" s="43" t="s">
        <v>276</v>
      </c>
      <c r="C168" s="96" t="s">
        <v>1710</v>
      </c>
      <c r="D168" s="97" t="s">
        <v>106</v>
      </c>
      <c r="E168" s="98" t="s">
        <v>1706</v>
      </c>
      <c r="F168" s="99">
        <v>40531</v>
      </c>
      <c r="G168" s="190">
        <v>500</v>
      </c>
      <c r="H168" s="29" t="s">
        <v>48</v>
      </c>
      <c r="I168" s="95" t="s">
        <v>776</v>
      </c>
      <c r="J168" s="98" t="s">
        <v>218</v>
      </c>
      <c r="K168" s="45" t="s">
        <v>27</v>
      </c>
      <c r="L168" s="36" t="s">
        <v>93</v>
      </c>
      <c r="M168" s="107" t="s">
        <v>2253</v>
      </c>
      <c r="N168" s="32"/>
      <c r="O168" s="37"/>
      <c r="P168" s="33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71">
        <v>45577</v>
      </c>
      <c r="AB168" s="20" t="s">
        <v>1338</v>
      </c>
      <c r="AC168" s="21" t="s">
        <v>881</v>
      </c>
      <c r="AD168" s="35" t="s">
        <v>2313</v>
      </c>
      <c r="AE168" s="64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</row>
    <row r="169" spans="1:74" ht="12" customHeight="1" x14ac:dyDescent="0.25">
      <c r="A169" s="27"/>
      <c r="B169" s="43" t="s">
        <v>331</v>
      </c>
      <c r="C169" s="96" t="s">
        <v>1092</v>
      </c>
      <c r="D169" s="97" t="s">
        <v>1093</v>
      </c>
      <c r="E169" s="98" t="s">
        <v>247</v>
      </c>
      <c r="F169" s="99">
        <v>41155</v>
      </c>
      <c r="G169" s="15">
        <v>624</v>
      </c>
      <c r="H169" s="29" t="s">
        <v>59</v>
      </c>
      <c r="I169" s="95" t="s">
        <v>776</v>
      </c>
      <c r="J169" s="98" t="s">
        <v>218</v>
      </c>
      <c r="K169" s="45" t="s">
        <v>27</v>
      </c>
      <c r="L169" s="36" t="s">
        <v>40</v>
      </c>
      <c r="M169" s="106" t="s">
        <v>1318</v>
      </c>
      <c r="N169" s="32"/>
      <c r="O169" s="37"/>
      <c r="P169" s="33"/>
      <c r="Q169" s="34">
        <f>MOD(AF169+AQ169+BB169+BM169+ROUND((AG169+AR169+BC169+BN169-R169)/100,),100)</f>
        <v>0</v>
      </c>
      <c r="R169" s="34">
        <f>MOD(AG169+AR169+BC169+BN169+ROUND((AH169+AS169+BD169+BO169-S169)/100,),100)</f>
        <v>0</v>
      </c>
      <c r="S169" s="34">
        <f>MOD(AH169+AS169+BD169+BO169+ROUND((AI169+AT169+BE169+BP169-T169)/100,),100)</f>
        <v>0</v>
      </c>
      <c r="T169" s="34">
        <f>MOD(AI169+AT169+BE169+BP169+ROUND((AJ169+AU169+BF169+BQ169-U169)/100,),100)</f>
        <v>0</v>
      </c>
      <c r="U169" s="34">
        <f>MOD(AJ169+AU169+BF169+BQ169+ROUND((AK169+AV169+BG169+BR169-V169)/100,),100)</f>
        <v>0</v>
      </c>
      <c r="V169" s="34">
        <f>MOD(AK169+AV169+BG169+BR169+ROUND((AL169+AW169+BH169+BS169-W169)/100,),100)</f>
        <v>49</v>
      </c>
      <c r="W169" s="34">
        <f>MOD(AL169+AW169+BH169+BS169+ROUND((AM169+AX169+BI169+BT169-X169)/100,),100)</f>
        <v>0</v>
      </c>
      <c r="X169" s="34">
        <f>MOD(AM169+AX169+BI169+BT169+ROUND((AN169+AY169+BJ169+BU169-Y169)/100,),100)</f>
        <v>0</v>
      </c>
      <c r="Y169" s="34">
        <f>MOD(AN169+AY169+BJ169+BU169+ROUND((AO169+AZ169+BK169+BV169-Z169)/100,),100)</f>
        <v>0</v>
      </c>
      <c r="Z169" s="34"/>
      <c r="AA169" s="71">
        <v>45577</v>
      </c>
      <c r="AB169" s="20" t="s">
        <v>1338</v>
      </c>
      <c r="AC169" s="21" t="s">
        <v>881</v>
      </c>
      <c r="AD169" s="35" t="s">
        <v>2111</v>
      </c>
      <c r="AE169" s="64"/>
      <c r="AF169" s="22"/>
      <c r="AG169" s="22"/>
      <c r="AH169" s="22"/>
      <c r="AI169" s="22"/>
      <c r="AJ169" s="22"/>
      <c r="AK169" s="22"/>
      <c r="AL169" s="22">
        <v>100</v>
      </c>
      <c r="AM169" s="22"/>
      <c r="AN169" s="22"/>
      <c r="AO169" s="22"/>
      <c r="AP169" s="23"/>
      <c r="AQ169" s="23"/>
      <c r="AR169" s="23"/>
      <c r="AS169" s="23"/>
      <c r="AT169" s="23"/>
      <c r="AU169" s="23"/>
      <c r="AV169" s="23">
        <v>15</v>
      </c>
      <c r="AW169" s="23"/>
      <c r="AX169" s="23"/>
      <c r="AY169" s="23"/>
      <c r="AZ169" s="23"/>
      <c r="BA169" s="24"/>
      <c r="BB169" s="24"/>
      <c r="BC169" s="24"/>
      <c r="BD169" s="24"/>
      <c r="BE169" s="24"/>
      <c r="BF169" s="24"/>
      <c r="BG169" s="24">
        <v>11</v>
      </c>
      <c r="BH169" s="24"/>
      <c r="BI169" s="24"/>
      <c r="BJ169" s="24"/>
      <c r="BK169" s="24"/>
      <c r="BL169" s="25"/>
      <c r="BM169" s="25"/>
      <c r="BN169" s="25"/>
      <c r="BO169" s="25"/>
      <c r="BP169" s="25"/>
      <c r="BQ169" s="25"/>
      <c r="BR169" s="25">
        <v>22</v>
      </c>
      <c r="BS169" s="25"/>
      <c r="BT169" s="25"/>
      <c r="BU169" s="25"/>
      <c r="BV169" s="25"/>
    </row>
    <row r="170" spans="1:74" ht="12" customHeight="1" x14ac:dyDescent="0.25">
      <c r="A170" s="27"/>
      <c r="B170" s="43" t="s">
        <v>331</v>
      </c>
      <c r="C170" s="87" t="s">
        <v>740</v>
      </c>
      <c r="D170" s="88" t="s">
        <v>76</v>
      </c>
      <c r="E170" s="88" t="s">
        <v>435</v>
      </c>
      <c r="F170" s="89">
        <v>41313</v>
      </c>
      <c r="G170" s="29">
        <v>568</v>
      </c>
      <c r="H170" s="29" t="s">
        <v>56</v>
      </c>
      <c r="I170" s="90" t="s">
        <v>776</v>
      </c>
      <c r="J170" s="88" t="s">
        <v>218</v>
      </c>
      <c r="K170" s="44" t="s">
        <v>27</v>
      </c>
      <c r="L170" s="36" t="s">
        <v>40</v>
      </c>
      <c r="M170" s="106" t="s">
        <v>1328</v>
      </c>
      <c r="N170" s="32"/>
      <c r="O170" s="31"/>
      <c r="P170" s="33"/>
      <c r="Q170" s="34">
        <f>MOD(AF170+AQ170+BB170+BM170+ROUND((AG170+AR170+BC170+BN170-R170)/100,),100)</f>
        <v>0</v>
      </c>
      <c r="R170" s="34">
        <f>MOD(AG170+AR170+BC170+BN170+ROUND((AH170+AS170+BD170+BO170-S170)/100,),100)</f>
        <v>0</v>
      </c>
      <c r="S170" s="34">
        <f>MOD(AH170+AS170+BD170+BO170+ROUND((AI170+AT170+BE170+BP170-T170)/100,),100)</f>
        <v>0</v>
      </c>
      <c r="T170" s="34">
        <f>MOD(AI170+AT170+BE170+BP170+ROUND((AJ170+AU170+BF170+BQ170-U170)/100,),100)</f>
        <v>0</v>
      </c>
      <c r="U170" s="34">
        <f>MOD(AJ170+AU170+BF170+BQ170+ROUND((AK170+AV170+BG170+BR170-V170)/100,),100)</f>
        <v>0</v>
      </c>
      <c r="V170" s="34">
        <f>MOD(AK170+AV170+BG170+BR170+ROUND((AL170+AW170+BH170+BS170-W170)/100,),100)</f>
        <v>3</v>
      </c>
      <c r="W170" s="34">
        <f>MOD(AL170+AW170+BH170+BS170+ROUND((AM170+AX170+BI170+BT170-X170)/100,),100)</f>
        <v>73</v>
      </c>
      <c r="X170" s="34">
        <f>MOD(AM170+AX170+BI170+BT170+ROUND((AN170+AY170+BJ170+BU170-Y170)/100,),100)</f>
        <v>0</v>
      </c>
      <c r="Y170" s="34">
        <f>MOD(AN170+AY170+BJ170+BU170+ROUND((AO170+AZ170+BK170+BV170-Z170)/100,),100)</f>
        <v>0</v>
      </c>
      <c r="Z170" s="34"/>
      <c r="AA170" s="71">
        <v>45577</v>
      </c>
      <c r="AB170" s="20" t="s">
        <v>1338</v>
      </c>
      <c r="AC170" s="21" t="s">
        <v>881</v>
      </c>
      <c r="AD170" s="35" t="s">
        <v>2111</v>
      </c>
      <c r="AE170" s="64"/>
      <c r="AF170" s="22"/>
      <c r="AG170" s="22"/>
      <c r="AH170" s="22"/>
      <c r="AI170" s="22"/>
      <c r="AJ170" s="22"/>
      <c r="AK170" s="22">
        <v>3</v>
      </c>
      <c r="AL170" s="22"/>
      <c r="AM170" s="22"/>
      <c r="AN170" s="22"/>
      <c r="AO170" s="22"/>
      <c r="AP170" s="23"/>
      <c r="AQ170" s="23"/>
      <c r="AR170" s="23"/>
      <c r="AS170" s="23"/>
      <c r="AT170" s="23"/>
      <c r="AU170" s="23"/>
      <c r="AV170" s="23"/>
      <c r="AW170" s="23">
        <v>23</v>
      </c>
      <c r="AX170" s="23"/>
      <c r="AY170" s="23"/>
      <c r="AZ170" s="23"/>
      <c r="BA170" s="24"/>
      <c r="BB170" s="24"/>
      <c r="BC170" s="24"/>
      <c r="BD170" s="24"/>
      <c r="BE170" s="24"/>
      <c r="BF170" s="24"/>
      <c r="BG170" s="24"/>
      <c r="BH170" s="24">
        <v>28</v>
      </c>
      <c r="BI170" s="24"/>
      <c r="BJ170" s="24"/>
      <c r="BK170" s="24"/>
      <c r="BL170" s="25"/>
      <c r="BM170" s="25"/>
      <c r="BN170" s="25"/>
      <c r="BO170" s="25"/>
      <c r="BP170" s="25"/>
      <c r="BQ170" s="25"/>
      <c r="BR170" s="25"/>
      <c r="BS170" s="25">
        <v>22</v>
      </c>
      <c r="BT170" s="25"/>
      <c r="BU170" s="25"/>
      <c r="BV170" s="25"/>
    </row>
    <row r="171" spans="1:74" ht="12" customHeight="1" x14ac:dyDescent="0.25">
      <c r="A171" s="27"/>
      <c r="B171" s="43" t="s">
        <v>331</v>
      </c>
      <c r="C171" s="87" t="s">
        <v>1156</v>
      </c>
      <c r="D171" s="88" t="s">
        <v>1157</v>
      </c>
      <c r="E171" s="88" t="s">
        <v>336</v>
      </c>
      <c r="F171" s="89">
        <v>41429</v>
      </c>
      <c r="G171" s="29">
        <v>662</v>
      </c>
      <c r="H171" s="29" t="s">
        <v>56</v>
      </c>
      <c r="I171" s="90" t="s">
        <v>776</v>
      </c>
      <c r="J171" s="88" t="s">
        <v>218</v>
      </c>
      <c r="K171" s="44" t="s">
        <v>27</v>
      </c>
      <c r="L171" s="36" t="s">
        <v>40</v>
      </c>
      <c r="M171" s="106" t="s">
        <v>1329</v>
      </c>
      <c r="N171" s="32"/>
      <c r="O171" s="30"/>
      <c r="P171" s="33"/>
      <c r="Q171" s="34">
        <f>MOD(AF171+AQ171+BB171+BM171+ROUND((AG171+AR171+BC171+BN171-R171)/100,),100)</f>
        <v>0</v>
      </c>
      <c r="R171" s="34">
        <f>MOD(AG171+AR171+BC171+BN171+ROUND((AH171+AS171+BD171+BO171-S171)/100,),100)</f>
        <v>0</v>
      </c>
      <c r="S171" s="34">
        <f>MOD(AH171+AS171+BD171+BO171+ROUND((AI171+AT171+BE171+BP171-T171)/100,),100)</f>
        <v>0</v>
      </c>
      <c r="T171" s="34">
        <f>MOD(AI171+AT171+BE171+BP171+ROUND((AJ171+AU171+BF171+BQ171-U171)/100,),100)</f>
        <v>0</v>
      </c>
      <c r="U171" s="34">
        <f>MOD(AJ171+AU171+BF171+BQ171+ROUND((AK171+AV171+BG171+BR171-V171)/100,),100)</f>
        <v>0</v>
      </c>
      <c r="V171" s="34">
        <f>MOD(AK171+AV171+BG171+BR171+ROUND((AL171+AW171+BH171+BS171-W171)/100,),100)</f>
        <v>1</v>
      </c>
      <c r="W171" s="34">
        <f>MOD(AL171+AW171+BH171+BS171+ROUND((AM171+AX171+BI171+BT171-X171)/100,),100)</f>
        <v>83</v>
      </c>
      <c r="X171" s="34">
        <f>MOD(AM171+AX171+BI171+BT171+ROUND((AN171+AY171+BJ171+BU171-Y171)/100,),100)</f>
        <v>0</v>
      </c>
      <c r="Y171" s="34">
        <f>MOD(AN171+AY171+BJ171+BU171+ROUND((AO171+AZ171+BK171+BV171-Z171)/100,),100)</f>
        <v>0</v>
      </c>
      <c r="Z171" s="34"/>
      <c r="AA171" s="71">
        <v>45577</v>
      </c>
      <c r="AB171" s="20" t="s">
        <v>1338</v>
      </c>
      <c r="AC171" s="21" t="s">
        <v>881</v>
      </c>
      <c r="AD171" s="35" t="s">
        <v>2111</v>
      </c>
      <c r="AE171" s="64"/>
      <c r="AF171" s="22"/>
      <c r="AG171" s="22"/>
      <c r="AH171" s="22"/>
      <c r="AI171" s="22"/>
      <c r="AJ171" s="22"/>
      <c r="AK171" s="22"/>
      <c r="AL171" s="22">
        <v>42</v>
      </c>
      <c r="AM171" s="22"/>
      <c r="AN171" s="22"/>
      <c r="AO171" s="22"/>
      <c r="AP171" s="23"/>
      <c r="AQ171" s="23"/>
      <c r="AR171" s="23"/>
      <c r="AS171" s="23"/>
      <c r="AT171" s="23"/>
      <c r="AU171" s="23"/>
      <c r="AV171" s="23"/>
      <c r="AW171" s="23">
        <v>52</v>
      </c>
      <c r="AX171" s="23"/>
      <c r="AY171" s="23"/>
      <c r="AZ171" s="23"/>
      <c r="BA171" s="24"/>
      <c r="BB171" s="24"/>
      <c r="BC171" s="24"/>
      <c r="BD171" s="24"/>
      <c r="BE171" s="24"/>
      <c r="BF171" s="24"/>
      <c r="BG171" s="24"/>
      <c r="BH171" s="24">
        <v>52</v>
      </c>
      <c r="BI171" s="24"/>
      <c r="BJ171" s="24"/>
      <c r="BK171" s="24"/>
      <c r="BL171" s="25"/>
      <c r="BM171" s="25"/>
      <c r="BN171" s="25"/>
      <c r="BO171" s="25"/>
      <c r="BP171" s="25"/>
      <c r="BQ171" s="25"/>
      <c r="BR171" s="25"/>
      <c r="BS171" s="25">
        <v>37</v>
      </c>
      <c r="BT171" s="25"/>
      <c r="BU171" s="25"/>
      <c r="BV171" s="25"/>
    </row>
    <row r="172" spans="1:74" ht="12" customHeight="1" x14ac:dyDescent="0.25">
      <c r="A172" s="27"/>
      <c r="B172" s="43" t="s">
        <v>331</v>
      </c>
      <c r="C172" s="87" t="s">
        <v>744</v>
      </c>
      <c r="D172" s="88" t="s">
        <v>745</v>
      </c>
      <c r="E172" s="88" t="s">
        <v>746</v>
      </c>
      <c r="F172" s="89">
        <v>40914</v>
      </c>
      <c r="G172" s="29">
        <v>529</v>
      </c>
      <c r="H172" s="29" t="s">
        <v>59</v>
      </c>
      <c r="I172" s="90" t="s">
        <v>776</v>
      </c>
      <c r="J172" s="88" t="s">
        <v>218</v>
      </c>
      <c r="K172" s="21" t="s">
        <v>27</v>
      </c>
      <c r="L172" s="36" t="s">
        <v>40</v>
      </c>
      <c r="M172" s="106" t="s">
        <v>1332</v>
      </c>
      <c r="N172" s="32"/>
      <c r="O172" s="31"/>
      <c r="P172" s="33"/>
      <c r="Q172" s="34">
        <f>MOD(AF172+AQ172+BB172+BM172+ROUND((AG172+AR172+BC172+BN172-R172)/100,),100)</f>
        <v>0</v>
      </c>
      <c r="R172" s="34">
        <f>MOD(AG172+AR172+BC172+BN172+ROUND((AH172+AS172+BD172+BO172-S172)/100,),100)</f>
        <v>0</v>
      </c>
      <c r="S172" s="34">
        <f>MOD(AH172+AS172+BD172+BO172+ROUND((AI172+AT172+BE172+BP172-T172)/100,),100)</f>
        <v>0</v>
      </c>
      <c r="T172" s="34">
        <f>MOD(AI172+AT172+BE172+BP172+ROUND((AJ172+AU172+BF172+BQ172-U172)/100,),100)</f>
        <v>0</v>
      </c>
      <c r="U172" s="34">
        <f>MOD(AJ172+AU172+BF172+BQ172+ROUND((AK172+AV172+BG172+BR172-V172)/100,),100)</f>
        <v>0</v>
      </c>
      <c r="V172" s="34">
        <f>MOD(AK172+AV172+BG172+BR172+ROUND((AL172+AW172+BH172+BS172-W172)/100,),100)</f>
        <v>0</v>
      </c>
      <c r="W172" s="34">
        <f>MOD(AL172+AW172+BH172+BS172+ROUND((AM172+AX172+BI172+BT172-X172)/100,),100)</f>
        <v>89</v>
      </c>
      <c r="X172" s="34">
        <f>MOD(AM172+AX172+BI172+BT172+ROUND((AN172+AY172+BJ172+BU172-Y172)/100,),100)</f>
        <v>0</v>
      </c>
      <c r="Y172" s="34">
        <f>MOD(AN172+AY172+BJ172+BU172+ROUND((AO172+AZ172+BK172+BV172-Z172)/100,),100)</f>
        <v>0</v>
      </c>
      <c r="Z172" s="34"/>
      <c r="AA172" s="71">
        <v>45577</v>
      </c>
      <c r="AB172" s="20" t="s">
        <v>1338</v>
      </c>
      <c r="AC172" s="21" t="s">
        <v>881</v>
      </c>
      <c r="AD172" s="35" t="s">
        <v>2111</v>
      </c>
      <c r="AE172" s="64"/>
      <c r="AF172" s="22"/>
      <c r="AG172" s="22"/>
      <c r="AH172" s="22"/>
      <c r="AI172" s="22"/>
      <c r="AJ172" s="22"/>
      <c r="AK172" s="22"/>
      <c r="AL172" s="22">
        <v>32</v>
      </c>
      <c r="AM172" s="22"/>
      <c r="AN172" s="22"/>
      <c r="AO172" s="22"/>
      <c r="AP172" s="23"/>
      <c r="AQ172" s="23"/>
      <c r="AR172" s="23"/>
      <c r="AS172" s="23"/>
      <c r="AT172" s="23"/>
      <c r="AU172" s="23"/>
      <c r="AV172" s="23"/>
      <c r="AW172" s="23">
        <v>42</v>
      </c>
      <c r="AX172" s="23"/>
      <c r="AY172" s="23"/>
      <c r="AZ172" s="23"/>
      <c r="BA172" s="24"/>
      <c r="BB172" s="24"/>
      <c r="BC172" s="24"/>
      <c r="BD172" s="24"/>
      <c r="BE172" s="24"/>
      <c r="BF172" s="24"/>
      <c r="BG172" s="24"/>
      <c r="BH172" s="24">
        <v>8</v>
      </c>
      <c r="BI172" s="24"/>
      <c r="BJ172" s="24"/>
      <c r="BK172" s="24"/>
      <c r="BL172" s="25"/>
      <c r="BM172" s="25"/>
      <c r="BN172" s="25"/>
      <c r="BO172" s="25"/>
      <c r="BP172" s="25"/>
      <c r="BQ172" s="25"/>
      <c r="BR172" s="25"/>
      <c r="BS172" s="25">
        <v>7</v>
      </c>
      <c r="BT172" s="25"/>
      <c r="BU172" s="25"/>
      <c r="BV172" s="25"/>
    </row>
    <row r="173" spans="1:74" ht="12" customHeight="1" x14ac:dyDescent="0.25">
      <c r="A173" s="27"/>
      <c r="B173" s="43" t="s">
        <v>331</v>
      </c>
      <c r="C173" s="87" t="s">
        <v>1662</v>
      </c>
      <c r="D173" s="88" t="s">
        <v>1663</v>
      </c>
      <c r="E173" s="88" t="s">
        <v>1664</v>
      </c>
      <c r="F173" s="89">
        <v>40930</v>
      </c>
      <c r="G173" s="189">
        <v>707</v>
      </c>
      <c r="H173" s="29" t="s">
        <v>59</v>
      </c>
      <c r="I173" s="90" t="s">
        <v>776</v>
      </c>
      <c r="J173" s="88" t="s">
        <v>218</v>
      </c>
      <c r="K173" s="21" t="s">
        <v>27</v>
      </c>
      <c r="L173" s="36" t="s">
        <v>40</v>
      </c>
      <c r="M173" s="106">
        <v>24</v>
      </c>
      <c r="N173" s="32"/>
      <c r="O173" s="31"/>
      <c r="P173" s="33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71">
        <v>45577</v>
      </c>
      <c r="AB173" s="20" t="s">
        <v>1338</v>
      </c>
      <c r="AC173" s="21" t="s">
        <v>881</v>
      </c>
      <c r="AD173" s="35" t="s">
        <v>2111</v>
      </c>
      <c r="AE173" s="64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</row>
    <row r="174" spans="1:74" ht="12" customHeight="1" x14ac:dyDescent="0.25">
      <c r="A174" s="27"/>
      <c r="B174" s="43" t="s">
        <v>331</v>
      </c>
      <c r="C174" s="92" t="s">
        <v>1561</v>
      </c>
      <c r="D174" s="93" t="s">
        <v>287</v>
      </c>
      <c r="E174" s="94" t="s">
        <v>219</v>
      </c>
      <c r="F174" s="91">
        <v>41287</v>
      </c>
      <c r="G174" s="191">
        <v>505</v>
      </c>
      <c r="H174" s="29" t="s">
        <v>56</v>
      </c>
      <c r="I174" s="95" t="s">
        <v>776</v>
      </c>
      <c r="J174" s="94" t="s">
        <v>218</v>
      </c>
      <c r="K174" s="44" t="s">
        <v>27</v>
      </c>
      <c r="L174" s="36" t="s">
        <v>94</v>
      </c>
      <c r="M174" s="106" t="s">
        <v>2186</v>
      </c>
      <c r="N174" s="32"/>
      <c r="O174" s="37"/>
      <c r="P174" s="33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71">
        <v>45577</v>
      </c>
      <c r="AB174" s="20" t="s">
        <v>1338</v>
      </c>
      <c r="AC174" s="21" t="s">
        <v>881</v>
      </c>
      <c r="AD174" s="35" t="s">
        <v>2293</v>
      </c>
      <c r="AE174" s="64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</row>
    <row r="175" spans="1:74" ht="12" customHeight="1" x14ac:dyDescent="0.25">
      <c r="A175" s="27"/>
      <c r="B175" s="43" t="s">
        <v>413</v>
      </c>
      <c r="C175" s="87" t="s">
        <v>753</v>
      </c>
      <c r="D175" s="88" t="s">
        <v>754</v>
      </c>
      <c r="E175" s="88" t="s">
        <v>755</v>
      </c>
      <c r="F175" s="89">
        <v>41723</v>
      </c>
      <c r="G175" s="29">
        <v>713</v>
      </c>
      <c r="H175" s="29" t="s">
        <v>416</v>
      </c>
      <c r="I175" s="90" t="s">
        <v>776</v>
      </c>
      <c r="J175" s="88" t="s">
        <v>218</v>
      </c>
      <c r="K175" s="21" t="s">
        <v>27</v>
      </c>
      <c r="L175" s="36" t="s">
        <v>28</v>
      </c>
      <c r="M175" s="106"/>
      <c r="N175" s="32">
        <v>1</v>
      </c>
      <c r="O175" s="31"/>
      <c r="P175" s="33"/>
      <c r="Q175" s="34">
        <f>MOD(AF175+AQ175+BB175+BM175+ROUND((AG175+AR175+BC175+BN175-R175)/100,),100)</f>
        <v>0</v>
      </c>
      <c r="R175" s="34">
        <f>MOD(AG175+AR175+BC175+BN175+ROUND((AH175+AS175+BD175+BO175-S175)/100,),100)</f>
        <v>0</v>
      </c>
      <c r="S175" s="34">
        <f>MOD(AH175+AS175+BD175+BO175+ROUND((AI175+AT175+BE175+BP175-T175)/100,),100)</f>
        <v>0</v>
      </c>
      <c r="T175" s="34">
        <f>MOD(AI175+AT175+BE175+BP175+ROUND((AJ175+AU175+BF175+BQ175-U175)/100,),100)</f>
        <v>0</v>
      </c>
      <c r="U175" s="34">
        <f>MOD(AJ175+AU175+BF175+BQ175+ROUND((AK175+AV175+BG175+BR175-V175)/100,),100)</f>
        <v>0</v>
      </c>
      <c r="V175" s="34">
        <f>MOD(AK175+AV175+BG175+BR175+ROUND((AL175+AW175+BH175+BS175-W175)/100,),100)</f>
        <v>17</v>
      </c>
      <c r="W175" s="34">
        <f>MOD(AL175+AW175+BH175+BS175+ROUND((AM175+AX175+BI175+BT175-X175)/100,),100)</f>
        <v>92</v>
      </c>
      <c r="X175" s="34">
        <f>MOD(AM175+AX175+BI175+BT175+ROUND((AN175+AY175+BJ175+BU175-Y175)/100,),100)</f>
        <v>0</v>
      </c>
      <c r="Y175" s="34">
        <f>MOD(AN175+AY175+BJ175+BU175+ROUND((AO175+AZ175+BK175+BV175-Z175)/100,),100)</f>
        <v>0</v>
      </c>
      <c r="Z175" s="34"/>
      <c r="AA175" s="71">
        <v>45578</v>
      </c>
      <c r="AB175" s="20" t="s">
        <v>1220</v>
      </c>
      <c r="AC175" s="21" t="s">
        <v>869</v>
      </c>
      <c r="AD175" s="35" t="s">
        <v>1442</v>
      </c>
      <c r="AE175" s="64"/>
      <c r="AF175" s="22"/>
      <c r="AG175" s="22"/>
      <c r="AH175" s="22"/>
      <c r="AI175" s="22"/>
      <c r="AJ175" s="22"/>
      <c r="AK175" s="22">
        <v>17</v>
      </c>
      <c r="AL175" s="22"/>
      <c r="AM175" s="22"/>
      <c r="AN175" s="22"/>
      <c r="AO175" s="22"/>
      <c r="AP175" s="23"/>
      <c r="AQ175" s="23"/>
      <c r="AR175" s="23"/>
      <c r="AS175" s="23"/>
      <c r="AT175" s="23"/>
      <c r="AU175" s="23"/>
      <c r="AV175" s="23"/>
      <c r="AW175" s="23">
        <v>42</v>
      </c>
      <c r="AX175" s="23"/>
      <c r="AY175" s="23"/>
      <c r="AZ175" s="23"/>
      <c r="BA175" s="24"/>
      <c r="BB175" s="24"/>
      <c r="BC175" s="24"/>
      <c r="BD175" s="24"/>
      <c r="BE175" s="24"/>
      <c r="BF175" s="24"/>
      <c r="BG175" s="24"/>
      <c r="BH175" s="24">
        <v>25</v>
      </c>
      <c r="BI175" s="24"/>
      <c r="BJ175" s="24"/>
      <c r="BK175" s="24"/>
      <c r="BL175" s="25"/>
      <c r="BM175" s="25"/>
      <c r="BN175" s="25"/>
      <c r="BO175" s="25"/>
      <c r="BP175" s="25"/>
      <c r="BQ175" s="25"/>
      <c r="BR175" s="25"/>
      <c r="BS175" s="25">
        <v>25</v>
      </c>
      <c r="BT175" s="25"/>
      <c r="BU175" s="25"/>
      <c r="BV175" s="25"/>
    </row>
    <row r="176" spans="1:74" ht="12" customHeight="1" x14ac:dyDescent="0.25">
      <c r="A176" s="27"/>
      <c r="B176" s="43" t="s">
        <v>413</v>
      </c>
      <c r="C176" s="87" t="s">
        <v>1168</v>
      </c>
      <c r="D176" s="88" t="s">
        <v>1169</v>
      </c>
      <c r="E176" s="88" t="s">
        <v>239</v>
      </c>
      <c r="F176" s="89">
        <v>42053</v>
      </c>
      <c r="G176" s="29">
        <v>537</v>
      </c>
      <c r="H176" s="29" t="s">
        <v>66</v>
      </c>
      <c r="I176" s="90" t="s">
        <v>776</v>
      </c>
      <c r="J176" s="88" t="s">
        <v>218</v>
      </c>
      <c r="K176" s="21" t="s">
        <v>27</v>
      </c>
      <c r="L176" s="36" t="s">
        <v>28</v>
      </c>
      <c r="M176" s="106"/>
      <c r="N176" s="32">
        <v>19</v>
      </c>
      <c r="O176" s="31"/>
      <c r="P176" s="33"/>
      <c r="Q176" s="34">
        <f>MOD(AF176+AQ176+BB176+BM176+ROUND((AG176+AR176+BC176+BN176-R176)/100,),100)</f>
        <v>0</v>
      </c>
      <c r="R176" s="34">
        <f>MOD(AG176+AR176+BC176+BN176+ROUND((AH176+AS176+BD176+BO176-S176)/100,),100)</f>
        <v>0</v>
      </c>
      <c r="S176" s="34">
        <f>MOD(AH176+AS176+BD176+BO176+ROUND((AI176+AT176+BE176+BP176-T176)/100,),100)</f>
        <v>0</v>
      </c>
      <c r="T176" s="34">
        <f>MOD(AI176+AT176+BE176+BP176+ROUND((AJ176+AU176+BF176+BQ176-U176)/100,),100)</f>
        <v>0</v>
      </c>
      <c r="U176" s="34">
        <f>MOD(AJ176+AU176+BF176+BQ176+ROUND((AK176+AV176+BG176+BR176-V176)/100,),100)</f>
        <v>0</v>
      </c>
      <c r="V176" s="34">
        <f>MOD(AK176+AV176+BG176+BR176+ROUND((AL176+AW176+BH176+BS176-W176)/100,),100)</f>
        <v>0</v>
      </c>
      <c r="W176" s="34">
        <f>MOD(AL176+AW176+BH176+BS176+ROUND((AM176+AX176+BI176+BT176-X176)/100,),100)</f>
        <v>58</v>
      </c>
      <c r="X176" s="34">
        <f>MOD(AM176+AX176+BI176+BT176+ROUND((AN176+AY176+BJ176+BU176-Y176)/100,),100)</f>
        <v>0</v>
      </c>
      <c r="Y176" s="34">
        <f>MOD(AN176+AY176+BJ176+BU176+ROUND((AO176+AZ176+BK176+BV176-Z176)/100,),100)</f>
        <v>0</v>
      </c>
      <c r="Z176" s="34"/>
      <c r="AA176" s="71">
        <v>45578</v>
      </c>
      <c r="AB176" s="20" t="s">
        <v>1220</v>
      </c>
      <c r="AC176" s="21" t="s">
        <v>869</v>
      </c>
      <c r="AD176" s="35" t="s">
        <v>1442</v>
      </c>
      <c r="AE176" s="64"/>
      <c r="AF176" s="22"/>
      <c r="AG176" s="22"/>
      <c r="AH176" s="22"/>
      <c r="AI176" s="22"/>
      <c r="AJ176" s="22"/>
      <c r="AK176" s="22"/>
      <c r="AL176" s="22">
        <v>25</v>
      </c>
      <c r="AM176" s="22"/>
      <c r="AN176" s="22"/>
      <c r="AO176" s="22"/>
      <c r="AP176" s="23"/>
      <c r="AQ176" s="23"/>
      <c r="AR176" s="23"/>
      <c r="AS176" s="23"/>
      <c r="AT176" s="23"/>
      <c r="AU176" s="23"/>
      <c r="AV176" s="23"/>
      <c r="AW176" s="23">
        <v>15</v>
      </c>
      <c r="AX176" s="23"/>
      <c r="AY176" s="23"/>
      <c r="AZ176" s="23"/>
      <c r="BA176" s="24"/>
      <c r="BB176" s="24"/>
      <c r="BC176" s="24"/>
      <c r="BD176" s="24"/>
      <c r="BE176" s="24"/>
      <c r="BF176" s="24"/>
      <c r="BG176" s="24"/>
      <c r="BH176" s="24">
        <v>11</v>
      </c>
      <c r="BI176" s="24"/>
      <c r="BJ176" s="24"/>
      <c r="BK176" s="24"/>
      <c r="BL176" s="25"/>
      <c r="BM176" s="25"/>
      <c r="BN176" s="25"/>
      <c r="BO176" s="25"/>
      <c r="BP176" s="25"/>
      <c r="BQ176" s="25"/>
      <c r="BR176" s="25"/>
      <c r="BS176" s="25">
        <v>7</v>
      </c>
      <c r="BT176" s="25"/>
      <c r="BU176" s="25"/>
      <c r="BV176" s="25"/>
    </row>
    <row r="177" spans="1:74" ht="12" customHeight="1" x14ac:dyDescent="0.25">
      <c r="A177" s="27"/>
      <c r="B177" s="43" t="s">
        <v>413</v>
      </c>
      <c r="C177" s="96" t="s">
        <v>1193</v>
      </c>
      <c r="D177" s="97" t="s">
        <v>1194</v>
      </c>
      <c r="E177" s="98" t="s">
        <v>256</v>
      </c>
      <c r="F177" s="99">
        <v>42070</v>
      </c>
      <c r="G177" s="15">
        <v>575</v>
      </c>
      <c r="H177" s="29" t="s">
        <v>66</v>
      </c>
      <c r="I177" s="90" t="s">
        <v>776</v>
      </c>
      <c r="J177" s="98" t="s">
        <v>218</v>
      </c>
      <c r="K177" s="45" t="s">
        <v>27</v>
      </c>
      <c r="L177" s="36" t="s">
        <v>40</v>
      </c>
      <c r="M177" s="106" t="s">
        <v>1315</v>
      </c>
      <c r="N177" s="32"/>
      <c r="O177" s="21"/>
      <c r="P177" s="51"/>
      <c r="Q177" s="34">
        <f>MOD(AF177+AQ177+BB177+BM177+ROUND((AG177+AR177+BC177+BN177-R177)/100,),100)</f>
        <v>0</v>
      </c>
      <c r="R177" s="34">
        <f>MOD(AG177+AR177+BC177+BN177+ROUND((AH177+AS177+BD177+BO177-S177)/100,),100)</f>
        <v>0</v>
      </c>
      <c r="S177" s="34">
        <f>MOD(AH177+AS177+BD177+BO177+ROUND((AI177+AT177+BE177+BP177-T177)/100,),100)</f>
        <v>0</v>
      </c>
      <c r="T177" s="34">
        <f>MOD(AI177+AT177+BE177+BP177+ROUND((AJ177+AU177+BF177+BQ177-U177)/100,),100)</f>
        <v>0</v>
      </c>
      <c r="U177" s="34">
        <f>MOD(AJ177+AU177+BF177+BQ177+ROUND((AK177+AV177+BG177+BR177-V177)/100,),100)</f>
        <v>0</v>
      </c>
      <c r="V177" s="34">
        <f>MOD(AK177+AV177+BG177+BR177+ROUND((AL177+AW177+BH177+BS177-W177)/100,),100)</f>
        <v>0</v>
      </c>
      <c r="W177" s="34">
        <f>MOD(AL177+AW177+BH177+BS177+ROUND((AM177+AX177+BI177+BT177-X177)/100,),100)</f>
        <v>37</v>
      </c>
      <c r="X177" s="34">
        <f>MOD(AM177+AX177+BI177+BT177+ROUND((AN177+AY177+BJ177+BU177-Y177)/100,),100)</f>
        <v>0</v>
      </c>
      <c r="Y177" s="34">
        <f>MOD(AN177+AY177+BJ177+BU177+ROUND((AO177+AZ177+BK177+BV177-Z177)/100,),100)</f>
        <v>0</v>
      </c>
      <c r="Z177" s="34"/>
      <c r="AA177" s="71">
        <v>45577</v>
      </c>
      <c r="AB177" s="20" t="s">
        <v>1338</v>
      </c>
      <c r="AC177" s="21" t="s">
        <v>881</v>
      </c>
      <c r="AD177" s="35" t="s">
        <v>2310</v>
      </c>
      <c r="AE177" s="64"/>
      <c r="AF177" s="22"/>
      <c r="AG177" s="22"/>
      <c r="AH177" s="22"/>
      <c r="AI177" s="22"/>
      <c r="AJ177" s="22"/>
      <c r="AK177" s="22"/>
      <c r="AL177" s="22">
        <v>15</v>
      </c>
      <c r="AM177" s="22"/>
      <c r="AN177" s="22"/>
      <c r="AO177" s="22"/>
      <c r="AP177" s="23"/>
      <c r="AQ177" s="23"/>
      <c r="AR177" s="23"/>
      <c r="AS177" s="23"/>
      <c r="AT177" s="23"/>
      <c r="AU177" s="23"/>
      <c r="AV177" s="23"/>
      <c r="AW177" s="23">
        <v>17</v>
      </c>
      <c r="AX177" s="23"/>
      <c r="AY177" s="23"/>
      <c r="AZ177" s="23"/>
      <c r="BA177" s="24"/>
      <c r="BB177" s="24"/>
      <c r="BC177" s="24"/>
      <c r="BD177" s="24"/>
      <c r="BE177" s="24"/>
      <c r="BF177" s="24"/>
      <c r="BG177" s="24"/>
      <c r="BH177" s="24">
        <v>4</v>
      </c>
      <c r="BI177" s="24"/>
      <c r="BJ177" s="24"/>
      <c r="BK177" s="24"/>
      <c r="BL177" s="25"/>
      <c r="BM177" s="25"/>
      <c r="BN177" s="25"/>
      <c r="BO177" s="25"/>
      <c r="BP177" s="25"/>
      <c r="BQ177" s="25"/>
      <c r="BR177" s="25"/>
      <c r="BS177" s="25"/>
      <c r="BT177" s="25">
        <v>100</v>
      </c>
      <c r="BU177" s="25"/>
      <c r="BV177" s="25"/>
    </row>
    <row r="178" spans="1:74" ht="12" customHeight="1" x14ac:dyDescent="0.25">
      <c r="A178" s="27"/>
      <c r="B178" s="43" t="s">
        <v>413</v>
      </c>
      <c r="C178" s="87" t="s">
        <v>1546</v>
      </c>
      <c r="D178" s="88" t="s">
        <v>945</v>
      </c>
      <c r="E178" s="88" t="s">
        <v>139</v>
      </c>
      <c r="F178" s="89">
        <v>41800</v>
      </c>
      <c r="G178" s="189">
        <v>519</v>
      </c>
      <c r="H178" s="29" t="s">
        <v>416</v>
      </c>
      <c r="I178" s="90" t="s">
        <v>776</v>
      </c>
      <c r="J178" s="88" t="s">
        <v>218</v>
      </c>
      <c r="K178" s="21" t="s">
        <v>27</v>
      </c>
      <c r="L178" s="36" t="s">
        <v>40</v>
      </c>
      <c r="M178" s="106" t="s">
        <v>1336</v>
      </c>
      <c r="N178" s="32"/>
      <c r="O178" s="31"/>
      <c r="P178" s="33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71">
        <v>45577</v>
      </c>
      <c r="AB178" s="20" t="s">
        <v>1338</v>
      </c>
      <c r="AC178" s="21" t="s">
        <v>881</v>
      </c>
      <c r="AD178" s="35" t="s">
        <v>2310</v>
      </c>
      <c r="AE178" s="64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</row>
    <row r="179" spans="1:74" ht="12" customHeight="1" x14ac:dyDescent="0.25">
      <c r="A179" s="27"/>
      <c r="B179" s="43" t="s">
        <v>413</v>
      </c>
      <c r="C179" s="87" t="s">
        <v>1470</v>
      </c>
      <c r="D179" s="88" t="s">
        <v>332</v>
      </c>
      <c r="E179" s="88" t="s">
        <v>139</v>
      </c>
      <c r="F179" s="89">
        <v>41865</v>
      </c>
      <c r="G179" s="189">
        <v>500</v>
      </c>
      <c r="H179" s="29" t="s">
        <v>416</v>
      </c>
      <c r="I179" s="90" t="s">
        <v>776</v>
      </c>
      <c r="J179" s="88" t="s">
        <v>218</v>
      </c>
      <c r="K179" s="21" t="s">
        <v>27</v>
      </c>
      <c r="L179" s="36" t="s">
        <v>94</v>
      </c>
      <c r="M179" s="106" t="s">
        <v>1364</v>
      </c>
      <c r="N179" s="32"/>
      <c r="O179" s="31"/>
      <c r="P179" s="33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71">
        <v>45577</v>
      </c>
      <c r="AB179" s="20" t="s">
        <v>1338</v>
      </c>
      <c r="AC179" s="21" t="s">
        <v>881</v>
      </c>
      <c r="AD179" s="35" t="s">
        <v>2310</v>
      </c>
      <c r="AE179" s="64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</row>
    <row r="180" spans="1:74" ht="12" customHeight="1" x14ac:dyDescent="0.25">
      <c r="A180" s="27"/>
      <c r="B180" s="43" t="s">
        <v>413</v>
      </c>
      <c r="C180" s="87" t="s">
        <v>1468</v>
      </c>
      <c r="D180" s="88" t="s">
        <v>1169</v>
      </c>
      <c r="E180" s="88" t="s">
        <v>1469</v>
      </c>
      <c r="F180" s="89">
        <v>43014</v>
      </c>
      <c r="G180" s="189">
        <v>500</v>
      </c>
      <c r="H180" s="103" t="s">
        <v>64</v>
      </c>
      <c r="I180" s="90" t="s">
        <v>776</v>
      </c>
      <c r="J180" s="88" t="s">
        <v>218</v>
      </c>
      <c r="K180" s="21" t="s">
        <v>27</v>
      </c>
      <c r="L180" s="36" t="s">
        <v>94</v>
      </c>
      <c r="M180" s="106" t="s">
        <v>1555</v>
      </c>
      <c r="N180" s="32"/>
      <c r="O180" s="31"/>
      <c r="P180" s="33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71">
        <v>45577</v>
      </c>
      <c r="AB180" s="20" t="s">
        <v>1338</v>
      </c>
      <c r="AC180" s="21" t="s">
        <v>881</v>
      </c>
      <c r="AD180" s="35" t="s">
        <v>2310</v>
      </c>
      <c r="AE180" s="64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</row>
    <row r="181" spans="1:74" ht="12" customHeight="1" x14ac:dyDescent="0.25">
      <c r="A181" s="27"/>
      <c r="B181" s="28" t="s">
        <v>26</v>
      </c>
      <c r="C181" s="78" t="s">
        <v>1381</v>
      </c>
      <c r="D181" s="79" t="s">
        <v>1382</v>
      </c>
      <c r="E181" s="79" t="s">
        <v>1383</v>
      </c>
      <c r="F181" s="80">
        <v>29119</v>
      </c>
      <c r="G181" s="192">
        <v>500</v>
      </c>
      <c r="H181" s="81" t="s">
        <v>1384</v>
      </c>
      <c r="I181" s="82" t="s">
        <v>777</v>
      </c>
      <c r="J181" s="79" t="s">
        <v>213</v>
      </c>
      <c r="K181" s="44" t="s">
        <v>27</v>
      </c>
      <c r="L181" s="36" t="s">
        <v>40</v>
      </c>
      <c r="M181" s="106"/>
      <c r="N181" s="32"/>
      <c r="O181" s="29">
        <v>1</v>
      </c>
      <c r="P181" s="33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110"/>
      <c r="AB181" s="111"/>
      <c r="AC181" s="112"/>
      <c r="AD181" s="109"/>
      <c r="AE181" s="64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</row>
    <row r="182" spans="1:74" ht="12" customHeight="1" x14ac:dyDescent="0.25">
      <c r="A182" s="27"/>
      <c r="B182" s="28" t="s">
        <v>46</v>
      </c>
      <c r="C182" s="78" t="s">
        <v>1416</v>
      </c>
      <c r="D182" s="79" t="s">
        <v>1417</v>
      </c>
      <c r="E182" s="79" t="s">
        <v>1389</v>
      </c>
      <c r="F182" s="80">
        <v>40622</v>
      </c>
      <c r="G182" s="192">
        <v>500</v>
      </c>
      <c r="H182" s="81" t="s">
        <v>52</v>
      </c>
      <c r="I182" s="82" t="s">
        <v>777</v>
      </c>
      <c r="J182" s="79" t="s">
        <v>213</v>
      </c>
      <c r="K182" s="45" t="s">
        <v>27</v>
      </c>
      <c r="L182" s="36" t="s">
        <v>40</v>
      </c>
      <c r="M182" s="106">
        <v>2</v>
      </c>
      <c r="N182" s="32"/>
      <c r="O182" s="42"/>
      <c r="P182" s="33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71">
        <v>45577</v>
      </c>
      <c r="AB182" s="20" t="s">
        <v>1338</v>
      </c>
      <c r="AC182" s="21" t="s">
        <v>881</v>
      </c>
      <c r="AD182" s="35" t="s">
        <v>2204</v>
      </c>
      <c r="AE182" s="64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</row>
    <row r="183" spans="1:74" ht="12" customHeight="1" x14ac:dyDescent="0.25">
      <c r="A183" s="27"/>
      <c r="B183" s="28" t="s">
        <v>54</v>
      </c>
      <c r="C183" s="78" t="s">
        <v>1421</v>
      </c>
      <c r="D183" s="79" t="s">
        <v>1422</v>
      </c>
      <c r="E183" s="79" t="s">
        <v>50</v>
      </c>
      <c r="F183" s="80">
        <v>41242</v>
      </c>
      <c r="G183" s="192">
        <v>500</v>
      </c>
      <c r="H183" s="81" t="s">
        <v>59</v>
      </c>
      <c r="I183" s="82" t="s">
        <v>777</v>
      </c>
      <c r="J183" s="79" t="s">
        <v>213</v>
      </c>
      <c r="K183" s="44" t="s">
        <v>27</v>
      </c>
      <c r="L183" s="18" t="s">
        <v>40</v>
      </c>
      <c r="M183" s="106">
        <v>8</v>
      </c>
      <c r="N183" s="32"/>
      <c r="O183" s="37"/>
      <c r="P183" s="33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71">
        <v>45577</v>
      </c>
      <c r="AB183" s="20" t="s">
        <v>1338</v>
      </c>
      <c r="AC183" s="21" t="s">
        <v>881</v>
      </c>
      <c r="AD183" s="35" t="s">
        <v>2204</v>
      </c>
      <c r="AE183" s="64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</row>
    <row r="184" spans="1:74" ht="12" customHeight="1" x14ac:dyDescent="0.25">
      <c r="A184" s="27"/>
      <c r="B184" s="43" t="s">
        <v>68</v>
      </c>
      <c r="C184" s="87" t="s">
        <v>474</v>
      </c>
      <c r="D184" s="88" t="s">
        <v>475</v>
      </c>
      <c r="E184" s="88" t="s">
        <v>260</v>
      </c>
      <c r="F184" s="89">
        <v>35739</v>
      </c>
      <c r="G184" s="29">
        <v>1561</v>
      </c>
      <c r="H184" s="29" t="s">
        <v>71</v>
      </c>
      <c r="I184" s="90" t="s">
        <v>777</v>
      </c>
      <c r="J184" s="88" t="s">
        <v>213</v>
      </c>
      <c r="K184" s="44" t="s">
        <v>27</v>
      </c>
      <c r="L184" s="36" t="s">
        <v>28</v>
      </c>
      <c r="M184" s="106"/>
      <c r="N184" s="32">
        <v>21</v>
      </c>
      <c r="O184" s="30"/>
      <c r="P184" s="33"/>
      <c r="Q184" s="34">
        <f>MOD(AF184+AQ184+BB184+BM184+ROUND((AG184+AR184+BC184+BN184-R184)/100,),100)</f>
        <v>0</v>
      </c>
      <c r="R184" s="34">
        <f>MOD(AG184+AR184+BC184+BN184+ROUND((AH184+AS184+BD184+BO184-S184)/100,),100)</f>
        <v>4</v>
      </c>
      <c r="S184" s="34">
        <f>MOD(AH184+AS184+BD184+BO184+ROUND((AI184+AT184+BE184+BP184-T184)/100,),100)</f>
        <v>0</v>
      </c>
      <c r="T184" s="34">
        <f>MOD(AI184+AT184+BE184+BP184+ROUND((AJ184+AU184+BF184+BQ184-U184)/100,),100)</f>
        <v>0</v>
      </c>
      <c r="U184" s="34">
        <f>MOD(AJ184+AU184+BF184+BQ184+ROUND((AK184+AV184+BG184+BR184-V184)/100,),100)</f>
        <v>0</v>
      </c>
      <c r="V184" s="34">
        <f>MOD(AK184+AV184+BG184+BR184+ROUND((AL184+AW184+BH184+BS184-W184)/100,),100)</f>
        <v>0</v>
      </c>
      <c r="W184" s="34">
        <f>MOD(AL184+AW184+BH184+BS184+ROUND((AM184+AX184+BI184+BT184-X184)/100,),100)</f>
        <v>0</v>
      </c>
      <c r="X184" s="34">
        <f>MOD(AM184+AX184+BI184+BT184+ROUND((AN184+AY184+BJ184+BU184-Y184)/100,),100)</f>
        <v>0</v>
      </c>
      <c r="Y184" s="34">
        <f>MOD(AN184+AY184+BJ184+BU184+ROUND((AO184+AZ184+BK184+BV184-Z184)/100,),100)</f>
        <v>0</v>
      </c>
      <c r="Z184" s="34"/>
      <c r="AA184" s="71">
        <v>45578</v>
      </c>
      <c r="AB184" s="20" t="s">
        <v>1219</v>
      </c>
      <c r="AC184" s="21" t="s">
        <v>1220</v>
      </c>
      <c r="AD184" s="35" t="s">
        <v>1440</v>
      </c>
      <c r="AE184" s="64"/>
      <c r="AF184" s="22"/>
      <c r="AG184" s="22">
        <v>2</v>
      </c>
      <c r="AH184" s="22"/>
      <c r="AI184" s="22"/>
      <c r="AJ184" s="22"/>
      <c r="AK184" s="22"/>
      <c r="AL184" s="22"/>
      <c r="AM184" s="22"/>
      <c r="AN184" s="22"/>
      <c r="AO184" s="22"/>
      <c r="AP184" s="23"/>
      <c r="AQ184" s="23"/>
      <c r="AR184" s="23"/>
      <c r="AS184" s="23">
        <v>100</v>
      </c>
      <c r="AT184" s="23"/>
      <c r="AU184" s="23"/>
      <c r="AV184" s="23"/>
      <c r="AW184" s="23"/>
      <c r="AX184" s="23"/>
      <c r="AY184" s="23"/>
      <c r="AZ184" s="23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5"/>
      <c r="BM184" s="25"/>
      <c r="BN184" s="25"/>
      <c r="BO184" s="25">
        <v>100</v>
      </c>
      <c r="BP184" s="25"/>
      <c r="BQ184" s="25"/>
      <c r="BR184" s="25"/>
      <c r="BS184" s="25"/>
      <c r="BT184" s="25"/>
      <c r="BU184" s="25"/>
      <c r="BV184" s="25"/>
    </row>
    <row r="185" spans="1:74" ht="12" customHeight="1" x14ac:dyDescent="0.25">
      <c r="A185" s="27"/>
      <c r="B185" s="43" t="s">
        <v>68</v>
      </c>
      <c r="C185" s="87" t="s">
        <v>527</v>
      </c>
      <c r="D185" s="88" t="s">
        <v>528</v>
      </c>
      <c r="E185" s="88" t="s">
        <v>178</v>
      </c>
      <c r="F185" s="89">
        <v>24514</v>
      </c>
      <c r="G185" s="29">
        <v>1289</v>
      </c>
      <c r="H185" s="29" t="s">
        <v>1838</v>
      </c>
      <c r="I185" s="90" t="s">
        <v>777</v>
      </c>
      <c r="J185" s="88" t="s">
        <v>213</v>
      </c>
      <c r="K185" s="44" t="s">
        <v>27</v>
      </c>
      <c r="L185" s="36" t="s">
        <v>40</v>
      </c>
      <c r="M185" s="106" t="s">
        <v>1319</v>
      </c>
      <c r="N185" s="32"/>
      <c r="O185" s="41"/>
      <c r="P185" s="33"/>
      <c r="Q185" s="34">
        <f>MOD(AF185+AQ185+BB185+BM185+ROUND((AG185+AR185+BC185+BN185-R185)/100,),100)</f>
        <v>0</v>
      </c>
      <c r="R185" s="34">
        <f>MOD(AG185+AR185+BC185+BN185+ROUND((AH185+AS185+BD185+BO185-S185)/100,),100)</f>
        <v>0</v>
      </c>
      <c r="S185" s="34">
        <f>MOD(AH185+AS185+BD185+BO185+ROUND((AI185+AT185+BE185+BP185-T185)/100,),100)</f>
        <v>77</v>
      </c>
      <c r="T185" s="34">
        <f>MOD(AI185+AT185+BE185+BP185+ROUND((AJ185+AU185+BF185+BQ185-U185)/100,),100)</f>
        <v>0</v>
      </c>
      <c r="U185" s="34">
        <f>MOD(AJ185+AU185+BF185+BQ185+ROUND((AK185+AV185+BG185+BR185-V185)/100,),100)</f>
        <v>0</v>
      </c>
      <c r="V185" s="34">
        <f>MOD(AK185+AV185+BG185+BR185+ROUND((AL185+AW185+BH185+BS185-W185)/100,),100)</f>
        <v>0</v>
      </c>
      <c r="W185" s="34">
        <f>MOD(AL185+AW185+BH185+BS185+ROUND((AM185+AX185+BI185+BT185-X185)/100,),100)</f>
        <v>0</v>
      </c>
      <c r="X185" s="34">
        <f>MOD(AM185+AX185+BI185+BT185+ROUND((AN185+AY185+BJ185+BU185-Y185)/100,),100)</f>
        <v>0</v>
      </c>
      <c r="Y185" s="34">
        <f>MOD(AN185+AY185+BJ185+BU185+ROUND((AO185+AZ185+BK185+BV185-Z185)/100,),100)</f>
        <v>0</v>
      </c>
      <c r="Z185" s="34"/>
      <c r="AA185" s="71">
        <v>45578</v>
      </c>
      <c r="AB185" s="20" t="s">
        <v>1313</v>
      </c>
      <c r="AC185" s="21" t="s">
        <v>1219</v>
      </c>
      <c r="AD185" s="35" t="s">
        <v>2204</v>
      </c>
      <c r="AE185" s="64"/>
      <c r="AF185" s="22"/>
      <c r="AG185" s="22"/>
      <c r="AH185" s="22">
        <v>15</v>
      </c>
      <c r="AI185" s="22"/>
      <c r="AJ185" s="22"/>
      <c r="AK185" s="22"/>
      <c r="AL185" s="22"/>
      <c r="AM185" s="22"/>
      <c r="AN185" s="22"/>
      <c r="AO185" s="22"/>
      <c r="AP185" s="23"/>
      <c r="AQ185" s="23"/>
      <c r="AR185" s="23"/>
      <c r="AS185" s="23">
        <v>32</v>
      </c>
      <c r="AT185" s="23"/>
      <c r="AU185" s="23"/>
      <c r="AV185" s="23"/>
      <c r="AW185" s="23"/>
      <c r="AX185" s="23"/>
      <c r="AY185" s="23"/>
      <c r="AZ185" s="23"/>
      <c r="BA185" s="24"/>
      <c r="BB185" s="24"/>
      <c r="BC185" s="24"/>
      <c r="BD185" s="24">
        <v>5</v>
      </c>
      <c r="BE185" s="24"/>
      <c r="BF185" s="24"/>
      <c r="BG185" s="24"/>
      <c r="BH185" s="24"/>
      <c r="BI185" s="24"/>
      <c r="BJ185" s="24"/>
      <c r="BK185" s="24"/>
      <c r="BL185" s="25"/>
      <c r="BM185" s="25"/>
      <c r="BN185" s="25"/>
      <c r="BO185" s="25">
        <v>25</v>
      </c>
      <c r="BP185" s="25"/>
      <c r="BQ185" s="25"/>
      <c r="BR185" s="25"/>
      <c r="BS185" s="25"/>
      <c r="BT185" s="25"/>
      <c r="BU185" s="25"/>
      <c r="BV185" s="25"/>
    </row>
    <row r="186" spans="1:74" ht="12" customHeight="1" x14ac:dyDescent="0.25">
      <c r="A186" s="27"/>
      <c r="B186" s="43" t="s">
        <v>68</v>
      </c>
      <c r="C186" s="87" t="s">
        <v>1950</v>
      </c>
      <c r="D186" s="88" t="s">
        <v>1951</v>
      </c>
      <c r="E186" s="88" t="s">
        <v>112</v>
      </c>
      <c r="F186" s="89">
        <v>25901</v>
      </c>
      <c r="G186" s="189">
        <v>1506</v>
      </c>
      <c r="H186" s="29" t="s">
        <v>1387</v>
      </c>
      <c r="I186" s="90" t="s">
        <v>777</v>
      </c>
      <c r="J186" s="88" t="s">
        <v>213</v>
      </c>
      <c r="K186" s="44" t="s">
        <v>27</v>
      </c>
      <c r="L186" s="36" t="s">
        <v>40</v>
      </c>
      <c r="M186" s="106" t="s">
        <v>1336</v>
      </c>
      <c r="N186" s="32"/>
      <c r="O186" s="41"/>
      <c r="P186" s="33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71">
        <v>45578</v>
      </c>
      <c r="AB186" s="20" t="s">
        <v>1313</v>
      </c>
      <c r="AC186" s="21" t="s">
        <v>1219</v>
      </c>
      <c r="AD186" s="35" t="s">
        <v>2204</v>
      </c>
      <c r="AE186" s="64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</row>
    <row r="187" spans="1:74" ht="12" customHeight="1" x14ac:dyDescent="0.25">
      <c r="A187" s="27"/>
      <c r="B187" s="43" t="s">
        <v>68</v>
      </c>
      <c r="C187" s="87" t="s">
        <v>863</v>
      </c>
      <c r="D187" s="88" t="s">
        <v>421</v>
      </c>
      <c r="E187" s="88" t="s">
        <v>399</v>
      </c>
      <c r="F187" s="89">
        <v>35812</v>
      </c>
      <c r="G187" s="29">
        <v>762</v>
      </c>
      <c r="H187" s="29" t="s">
        <v>71</v>
      </c>
      <c r="I187" s="90" t="s">
        <v>777</v>
      </c>
      <c r="J187" s="88" t="s">
        <v>213</v>
      </c>
      <c r="K187" s="44" t="s">
        <v>27</v>
      </c>
      <c r="L187" s="36" t="s">
        <v>93</v>
      </c>
      <c r="M187" s="106" t="s">
        <v>2173</v>
      </c>
      <c r="N187" s="32"/>
      <c r="O187" s="47"/>
      <c r="P187" s="33"/>
      <c r="Q187" s="34">
        <f>MOD(AF187+AQ187+BB187+BM187+ROUND((AG187+AR187+BC187+BN187-R187)/100,),100)</f>
        <v>0</v>
      </c>
      <c r="R187" s="34">
        <f>MOD(AG187+AR187+BC187+BN187+ROUND((AH187+AS187+BD187+BO187-S187)/100,),100)</f>
        <v>0</v>
      </c>
      <c r="S187" s="34">
        <f>MOD(AH187+AS187+BD187+BO187+ROUND((AI187+AT187+BE187+BP187-T187)/100,),100)</f>
        <v>0</v>
      </c>
      <c r="T187" s="34">
        <f>MOD(AI187+AT187+BE187+BP187+ROUND((AJ187+AU187+BF187+BQ187-U187)/100,),100)</f>
        <v>0</v>
      </c>
      <c r="U187" s="34">
        <f>MOD(AJ187+AU187+BF187+BQ187+ROUND((AK187+AV187+BG187+BR187-V187)/100,),100)</f>
        <v>43</v>
      </c>
      <c r="V187" s="34">
        <f>MOD(AK187+AV187+BG187+BR187+ROUND((AL187+AW187+BH187+BS187-W187)/100,),100)</f>
        <v>0</v>
      </c>
      <c r="W187" s="34">
        <f>MOD(AL187+AW187+BH187+BS187+ROUND((AM187+AX187+BI187+BT187-X187)/100,),100)</f>
        <v>0</v>
      </c>
      <c r="X187" s="34">
        <f>MOD(AM187+AX187+BI187+BT187+ROUND((AN187+AY187+BJ187+BU187-Y187)/100,),100)</f>
        <v>0</v>
      </c>
      <c r="Y187" s="34">
        <f>MOD(AN187+AY187+BJ187+BU187+ROUND((AO187+AZ187+BK187+BV187-Z187)/100,),100)</f>
        <v>0</v>
      </c>
      <c r="Z187" s="34"/>
      <c r="AA187" s="71">
        <v>45578</v>
      </c>
      <c r="AB187" s="20" t="s">
        <v>1313</v>
      </c>
      <c r="AC187" s="21" t="s">
        <v>1219</v>
      </c>
      <c r="AD187" s="35" t="s">
        <v>2293</v>
      </c>
      <c r="AE187" s="64"/>
      <c r="AF187" s="22"/>
      <c r="AG187" s="22"/>
      <c r="AH187" s="22"/>
      <c r="AI187" s="22"/>
      <c r="AJ187" s="22">
        <v>11</v>
      </c>
      <c r="AK187" s="22"/>
      <c r="AL187" s="22"/>
      <c r="AM187" s="22"/>
      <c r="AN187" s="22"/>
      <c r="AO187" s="22"/>
      <c r="AP187" s="23"/>
      <c r="AQ187" s="23"/>
      <c r="AR187" s="23"/>
      <c r="AS187" s="23"/>
      <c r="AT187" s="23"/>
      <c r="AU187" s="23">
        <v>5</v>
      </c>
      <c r="AV187" s="23"/>
      <c r="AW187" s="23"/>
      <c r="AX187" s="23"/>
      <c r="AY187" s="23"/>
      <c r="AZ187" s="23"/>
      <c r="BA187" s="24"/>
      <c r="BB187" s="24"/>
      <c r="BC187" s="24"/>
      <c r="BD187" s="24"/>
      <c r="BE187" s="24"/>
      <c r="BF187" s="24">
        <v>22</v>
      </c>
      <c r="BG187" s="24"/>
      <c r="BH187" s="24"/>
      <c r="BI187" s="24"/>
      <c r="BJ187" s="24"/>
      <c r="BK187" s="24"/>
      <c r="BL187" s="25"/>
      <c r="BM187" s="25"/>
      <c r="BN187" s="25"/>
      <c r="BO187" s="25"/>
      <c r="BP187" s="25"/>
      <c r="BQ187" s="25">
        <v>5</v>
      </c>
      <c r="BR187" s="25"/>
      <c r="BS187" s="25"/>
      <c r="BT187" s="25"/>
      <c r="BU187" s="25"/>
      <c r="BV187" s="25"/>
    </row>
    <row r="188" spans="1:74" ht="12" customHeight="1" x14ac:dyDescent="0.25">
      <c r="A188" s="27"/>
      <c r="B188" s="43" t="s">
        <v>68</v>
      </c>
      <c r="C188" s="87" t="s">
        <v>890</v>
      </c>
      <c r="D188" s="88" t="s">
        <v>891</v>
      </c>
      <c r="E188" s="88" t="s">
        <v>892</v>
      </c>
      <c r="F188" s="89">
        <v>36078</v>
      </c>
      <c r="G188" s="29">
        <v>675</v>
      </c>
      <c r="H188" s="29" t="s">
        <v>71</v>
      </c>
      <c r="I188" s="90" t="s">
        <v>777</v>
      </c>
      <c r="J188" s="88" t="s">
        <v>213</v>
      </c>
      <c r="K188" s="44" t="s">
        <v>27</v>
      </c>
      <c r="L188" s="36" t="s">
        <v>93</v>
      </c>
      <c r="M188" s="106" t="s">
        <v>2182</v>
      </c>
      <c r="N188" s="32"/>
      <c r="O188" s="47"/>
      <c r="P188" s="33"/>
      <c r="Q188" s="34">
        <f>MOD(AF188+AQ188+BB188+BM188+ROUND((AG188+AR188+BC188+BN188-R188)/100,),100)</f>
        <v>0</v>
      </c>
      <c r="R188" s="34">
        <f>MOD(AG188+AR188+BC188+BN188+ROUND((AH188+AS188+BD188+BO188-S188)/100,),100)</f>
        <v>0</v>
      </c>
      <c r="S188" s="34">
        <f>MOD(AH188+AS188+BD188+BO188+ROUND((AI188+AT188+BE188+BP188-T188)/100,),100)</f>
        <v>0</v>
      </c>
      <c r="T188" s="34">
        <f>MOD(AI188+AT188+BE188+BP188+ROUND((AJ188+AU188+BF188+BQ188-U188)/100,),100)</f>
        <v>0</v>
      </c>
      <c r="U188" s="34">
        <f>MOD(AJ188+AU188+BF188+BQ188+ROUND((AK188+AV188+BG188+BR188-V188)/100,),100)</f>
        <v>2</v>
      </c>
      <c r="V188" s="34">
        <f>MOD(AK188+AV188+BG188+BR188+ROUND((AL188+AW188+BH188+BS188-W188)/100,),100)</f>
        <v>40</v>
      </c>
      <c r="W188" s="34">
        <f>MOD(AL188+AW188+BH188+BS188+ROUND((AM188+AX188+BI188+BT188-X188)/100,),100)</f>
        <v>0</v>
      </c>
      <c r="X188" s="34">
        <f>MOD(AM188+AX188+BI188+BT188+ROUND((AN188+AY188+BJ188+BU188-Y188)/100,),100)</f>
        <v>0</v>
      </c>
      <c r="Y188" s="34">
        <f>MOD(AN188+AY188+BJ188+BU188+ROUND((AO188+AZ188+BK188+BV188-Z188)/100,),100)</f>
        <v>0</v>
      </c>
      <c r="Z188" s="34"/>
      <c r="AA188" s="71">
        <v>45578</v>
      </c>
      <c r="AB188" s="20" t="s">
        <v>1313</v>
      </c>
      <c r="AC188" s="21" t="s">
        <v>1219</v>
      </c>
      <c r="AD188" s="35" t="s">
        <v>2293</v>
      </c>
      <c r="AE188" s="64"/>
      <c r="AF188" s="22"/>
      <c r="AG188" s="22"/>
      <c r="AH188" s="22"/>
      <c r="AI188" s="22"/>
      <c r="AJ188" s="22"/>
      <c r="AK188" s="22">
        <v>15</v>
      </c>
      <c r="AL188" s="22"/>
      <c r="AM188" s="22"/>
      <c r="AN188" s="22"/>
      <c r="AO188" s="22"/>
      <c r="AP188" s="23"/>
      <c r="AQ188" s="23"/>
      <c r="AR188" s="23"/>
      <c r="AS188" s="23"/>
      <c r="AT188" s="23"/>
      <c r="AU188" s="23"/>
      <c r="AV188" s="23">
        <v>75</v>
      </c>
      <c r="AW188" s="23"/>
      <c r="AX188" s="23"/>
      <c r="AY188" s="23"/>
      <c r="AZ188" s="23"/>
      <c r="BA188" s="24"/>
      <c r="BB188" s="24"/>
      <c r="BC188" s="24"/>
      <c r="BD188" s="24"/>
      <c r="BE188" s="24"/>
      <c r="BF188" s="24"/>
      <c r="BG188" s="24">
        <v>50</v>
      </c>
      <c r="BH188" s="24"/>
      <c r="BI188" s="24"/>
      <c r="BJ188" s="24"/>
      <c r="BK188" s="24"/>
      <c r="BL188" s="25"/>
      <c r="BM188" s="25"/>
      <c r="BN188" s="25"/>
      <c r="BO188" s="25"/>
      <c r="BP188" s="25"/>
      <c r="BQ188" s="25"/>
      <c r="BR188" s="25">
        <v>100</v>
      </c>
      <c r="BS188" s="25"/>
      <c r="BT188" s="25"/>
      <c r="BU188" s="25"/>
      <c r="BV188" s="25"/>
    </row>
    <row r="189" spans="1:74" ht="12" customHeight="1" x14ac:dyDescent="0.25">
      <c r="A189" s="27"/>
      <c r="B189" s="43" t="s">
        <v>68</v>
      </c>
      <c r="C189" s="87" t="s">
        <v>940</v>
      </c>
      <c r="D189" s="88" t="s">
        <v>941</v>
      </c>
      <c r="E189" s="88" t="s">
        <v>247</v>
      </c>
      <c r="F189" s="89">
        <v>34861</v>
      </c>
      <c r="G189" s="29">
        <v>752</v>
      </c>
      <c r="H189" s="29" t="s">
        <v>71</v>
      </c>
      <c r="I189" s="90" t="s">
        <v>777</v>
      </c>
      <c r="J189" s="88" t="s">
        <v>213</v>
      </c>
      <c r="K189" s="44" t="s">
        <v>27</v>
      </c>
      <c r="L189" s="36" t="s">
        <v>1998</v>
      </c>
      <c r="M189" s="106" t="s">
        <v>2192</v>
      </c>
      <c r="N189" s="32"/>
      <c r="O189" s="30"/>
      <c r="P189" s="33"/>
      <c r="Q189" s="34">
        <f>MOD(AF189+AQ189+BB189+BM189+ROUND((AG189+AR189+BC189+BN189-R189)/100,),100)</f>
        <v>0</v>
      </c>
      <c r="R189" s="34">
        <f>MOD(AG189+AR189+BC189+BN189+ROUND((AH189+AS189+BD189+BO189-S189)/100,),100)</f>
        <v>0</v>
      </c>
      <c r="S189" s="34">
        <f>MOD(AH189+AS189+BD189+BO189+ROUND((AI189+AT189+BE189+BP189-T189)/100,),100)</f>
        <v>0</v>
      </c>
      <c r="T189" s="34">
        <f>MOD(AI189+AT189+BE189+BP189+ROUND((AJ189+AU189+BF189+BQ189-U189)/100,),100)</f>
        <v>0</v>
      </c>
      <c r="U189" s="34">
        <f>MOD(AJ189+AU189+BF189+BQ189+ROUND((AK189+AV189+BG189+BR189-V189)/100,),100)</f>
        <v>2</v>
      </c>
      <c r="V189" s="34">
        <f>MOD(AK189+AV189+BG189+BR189+ROUND((AL189+AW189+BH189+BS189-W189)/100,),100)</f>
        <v>0</v>
      </c>
      <c r="W189" s="34">
        <f>MOD(AL189+AW189+BH189+BS189+ROUND((AM189+AX189+BI189+BT189-X189)/100,),100)</f>
        <v>0</v>
      </c>
      <c r="X189" s="34">
        <f>MOD(AM189+AX189+BI189+BT189+ROUND((AN189+AY189+BJ189+BU189-Y189)/100,),100)</f>
        <v>0</v>
      </c>
      <c r="Y189" s="34">
        <f>MOD(AN189+AY189+BJ189+BU189+ROUND((AO189+AZ189+BK189+BV189-Z189)/100,),100)</f>
        <v>0</v>
      </c>
      <c r="Z189" s="34"/>
      <c r="AA189" s="71">
        <v>45578</v>
      </c>
      <c r="AB189" s="20" t="s">
        <v>1313</v>
      </c>
      <c r="AC189" s="21" t="s">
        <v>1219</v>
      </c>
      <c r="AD189" s="35" t="s">
        <v>2293</v>
      </c>
      <c r="AE189" s="64"/>
      <c r="AF189" s="22"/>
      <c r="AG189" s="22"/>
      <c r="AH189" s="22"/>
      <c r="AI189" s="22"/>
      <c r="AJ189" s="22"/>
      <c r="AK189" s="22">
        <v>50</v>
      </c>
      <c r="AL189" s="22"/>
      <c r="AM189" s="22"/>
      <c r="AN189" s="22"/>
      <c r="AO189" s="22"/>
      <c r="AP189" s="23"/>
      <c r="AQ189" s="23"/>
      <c r="AR189" s="23"/>
      <c r="AS189" s="23"/>
      <c r="AT189" s="23"/>
      <c r="AU189" s="23"/>
      <c r="AV189" s="23">
        <v>50</v>
      </c>
      <c r="AW189" s="23"/>
      <c r="AX189" s="23"/>
      <c r="AY189" s="23"/>
      <c r="AZ189" s="23"/>
      <c r="BA189" s="24"/>
      <c r="BB189" s="24"/>
      <c r="BC189" s="24"/>
      <c r="BD189" s="24"/>
      <c r="BE189" s="24"/>
      <c r="BF189" s="24"/>
      <c r="BG189" s="24">
        <v>50</v>
      </c>
      <c r="BH189" s="24"/>
      <c r="BI189" s="24"/>
      <c r="BJ189" s="24"/>
      <c r="BK189" s="24"/>
      <c r="BL189" s="25"/>
      <c r="BM189" s="25"/>
      <c r="BN189" s="25"/>
      <c r="BO189" s="25"/>
      <c r="BP189" s="25"/>
      <c r="BQ189" s="25"/>
      <c r="BR189" s="25">
        <v>50</v>
      </c>
      <c r="BS189" s="25"/>
      <c r="BT189" s="25"/>
      <c r="BU189" s="25"/>
      <c r="BV189" s="25"/>
    </row>
    <row r="190" spans="1:74" ht="12" customHeight="1" x14ac:dyDescent="0.25">
      <c r="A190" s="27"/>
      <c r="B190" s="43" t="s">
        <v>68</v>
      </c>
      <c r="C190" s="87" t="s">
        <v>553</v>
      </c>
      <c r="D190" s="88" t="s">
        <v>554</v>
      </c>
      <c r="E190" s="88" t="s">
        <v>555</v>
      </c>
      <c r="F190" s="89">
        <v>35998</v>
      </c>
      <c r="G190" s="29">
        <v>734</v>
      </c>
      <c r="H190" s="29" t="s">
        <v>71</v>
      </c>
      <c r="I190" s="90" t="s">
        <v>777</v>
      </c>
      <c r="J190" s="88" t="s">
        <v>213</v>
      </c>
      <c r="K190" s="44" t="s">
        <v>27</v>
      </c>
      <c r="L190" s="36" t="s">
        <v>1998</v>
      </c>
      <c r="M190" s="106" t="s">
        <v>2196</v>
      </c>
      <c r="N190" s="32"/>
      <c r="O190" s="41"/>
      <c r="P190" s="33"/>
      <c r="Q190" s="34">
        <f>MOD(AF190+AQ190+BB190+BM190+ROUND((AG190+AR190+BC190+BN190-R190)/100,),100)</f>
        <v>0</v>
      </c>
      <c r="R190" s="34">
        <f>MOD(AG190+AR190+BC190+BN190+ROUND((AH190+AS190+BD190+BO190-S190)/100,),100)</f>
        <v>0</v>
      </c>
      <c r="S190" s="34">
        <f>MOD(AH190+AS190+BD190+BO190+ROUND((AI190+AT190+BE190+BP190-T190)/100,),100)</f>
        <v>0</v>
      </c>
      <c r="T190" s="34">
        <f>MOD(AI190+AT190+BE190+BP190+ROUND((AJ190+AU190+BF190+BQ190-U190)/100,),100)</f>
        <v>0</v>
      </c>
      <c r="U190" s="34">
        <f>MOD(AJ190+AU190+BF190+BQ190+ROUND((AK190+AV190+BG190+BR190-V190)/100,),100)</f>
        <v>1</v>
      </c>
      <c r="V190" s="34">
        <f>MOD(AK190+AV190+BG190+BR190+ROUND((AL190+AW190+BH190+BS190-W190)/100,),100)</f>
        <v>45</v>
      </c>
      <c r="W190" s="34">
        <f>MOD(AL190+AW190+BH190+BS190+ROUND((AM190+AX190+BI190+BT190-X190)/100,),100)</f>
        <v>0</v>
      </c>
      <c r="X190" s="34">
        <f>MOD(AM190+AX190+BI190+BT190+ROUND((AN190+AY190+BJ190+BU190-Y190)/100,),100)</f>
        <v>0</v>
      </c>
      <c r="Y190" s="34">
        <f>MOD(AN190+AY190+BJ190+BU190+ROUND((AO190+AZ190+BK190+BV190-Z190)/100,),100)</f>
        <v>0</v>
      </c>
      <c r="Z190" s="34"/>
      <c r="AA190" s="71">
        <v>45578</v>
      </c>
      <c r="AB190" s="20" t="s">
        <v>1313</v>
      </c>
      <c r="AC190" s="21" t="s">
        <v>1219</v>
      </c>
      <c r="AD190" s="35" t="s">
        <v>2293</v>
      </c>
      <c r="AE190" s="64"/>
      <c r="AF190" s="22"/>
      <c r="AG190" s="22"/>
      <c r="AH190" s="22"/>
      <c r="AI190" s="22"/>
      <c r="AJ190" s="22"/>
      <c r="AK190" s="22">
        <v>30</v>
      </c>
      <c r="AL190" s="22"/>
      <c r="AM190" s="22"/>
      <c r="AN190" s="22"/>
      <c r="AO190" s="22"/>
      <c r="AP190" s="23"/>
      <c r="AQ190" s="23"/>
      <c r="AR190" s="23"/>
      <c r="AS190" s="23"/>
      <c r="AT190" s="23"/>
      <c r="AU190" s="23"/>
      <c r="AV190" s="23">
        <v>50</v>
      </c>
      <c r="AW190" s="23"/>
      <c r="AX190" s="23"/>
      <c r="AY190" s="23"/>
      <c r="AZ190" s="23"/>
      <c r="BA190" s="24"/>
      <c r="BB190" s="24"/>
      <c r="BC190" s="24"/>
      <c r="BD190" s="24"/>
      <c r="BE190" s="24"/>
      <c r="BF190" s="24"/>
      <c r="BG190" s="24">
        <v>15</v>
      </c>
      <c r="BH190" s="24"/>
      <c r="BI190" s="24"/>
      <c r="BJ190" s="24"/>
      <c r="BK190" s="24"/>
      <c r="BL190" s="25"/>
      <c r="BM190" s="25"/>
      <c r="BN190" s="25"/>
      <c r="BO190" s="25"/>
      <c r="BP190" s="25"/>
      <c r="BQ190" s="25"/>
      <c r="BR190" s="25">
        <v>50</v>
      </c>
      <c r="BS190" s="25"/>
      <c r="BT190" s="25"/>
      <c r="BU190" s="25"/>
      <c r="BV190" s="25"/>
    </row>
    <row r="191" spans="1:74" ht="12" customHeight="1" x14ac:dyDescent="0.25">
      <c r="A191" s="27"/>
      <c r="B191" s="43" t="s">
        <v>68</v>
      </c>
      <c r="C191" s="87" t="s">
        <v>1976</v>
      </c>
      <c r="D191" s="88" t="s">
        <v>269</v>
      </c>
      <c r="E191" s="88" t="s">
        <v>270</v>
      </c>
      <c r="F191" s="89">
        <v>38436</v>
      </c>
      <c r="G191" s="189">
        <v>758</v>
      </c>
      <c r="H191" s="29" t="s">
        <v>71</v>
      </c>
      <c r="I191" s="90" t="s">
        <v>777</v>
      </c>
      <c r="J191" s="88" t="s">
        <v>213</v>
      </c>
      <c r="K191" s="44" t="s">
        <v>27</v>
      </c>
      <c r="L191" s="36" t="s">
        <v>1998</v>
      </c>
      <c r="M191" s="106" t="s">
        <v>2212</v>
      </c>
      <c r="N191" s="32"/>
      <c r="O191" s="30"/>
      <c r="P191" s="33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71">
        <v>45578</v>
      </c>
      <c r="AB191" s="20" t="s">
        <v>1313</v>
      </c>
      <c r="AC191" s="21" t="s">
        <v>1219</v>
      </c>
      <c r="AD191" s="35" t="s">
        <v>2293</v>
      </c>
      <c r="AE191" s="64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</row>
    <row r="192" spans="1:74" ht="12" customHeight="1" x14ac:dyDescent="0.25">
      <c r="A192" s="27"/>
      <c r="B192" s="43" t="s">
        <v>68</v>
      </c>
      <c r="C192" s="92" t="s">
        <v>1902</v>
      </c>
      <c r="D192" s="93" t="s">
        <v>252</v>
      </c>
      <c r="E192" s="94" t="s">
        <v>1903</v>
      </c>
      <c r="F192" s="91">
        <v>37026</v>
      </c>
      <c r="G192" s="191">
        <v>754</v>
      </c>
      <c r="H192" s="14" t="s">
        <v>71</v>
      </c>
      <c r="I192" s="95" t="s">
        <v>777</v>
      </c>
      <c r="J192" s="94" t="s">
        <v>213</v>
      </c>
      <c r="K192" s="44" t="s">
        <v>27</v>
      </c>
      <c r="L192" s="36" t="s">
        <v>1998</v>
      </c>
      <c r="M192" s="106" t="s">
        <v>2213</v>
      </c>
      <c r="N192" s="32"/>
      <c r="O192" s="30"/>
      <c r="P192" s="33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71">
        <v>45578</v>
      </c>
      <c r="AB192" s="20" t="s">
        <v>1313</v>
      </c>
      <c r="AC192" s="21" t="s">
        <v>1219</v>
      </c>
      <c r="AD192" s="35" t="s">
        <v>2293</v>
      </c>
      <c r="AE192" s="64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</row>
    <row r="193" spans="1:74" ht="12" customHeight="1" x14ac:dyDescent="0.25">
      <c r="A193" s="27"/>
      <c r="B193" s="43" t="s">
        <v>68</v>
      </c>
      <c r="C193" s="87" t="s">
        <v>1946</v>
      </c>
      <c r="D193" s="88" t="s">
        <v>1947</v>
      </c>
      <c r="E193" s="88" t="s">
        <v>128</v>
      </c>
      <c r="F193" s="89">
        <v>18568</v>
      </c>
      <c r="G193" s="189">
        <v>693</v>
      </c>
      <c r="H193" s="29" t="s">
        <v>1948</v>
      </c>
      <c r="I193" s="90" t="s">
        <v>777</v>
      </c>
      <c r="J193" s="88" t="s">
        <v>213</v>
      </c>
      <c r="K193" s="44" t="s">
        <v>27</v>
      </c>
      <c r="L193" s="36" t="s">
        <v>1998</v>
      </c>
      <c r="M193" s="106" t="s">
        <v>2218</v>
      </c>
      <c r="N193" s="32"/>
      <c r="O193" s="47"/>
      <c r="P193" s="33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71">
        <v>45578</v>
      </c>
      <c r="AB193" s="20" t="s">
        <v>1313</v>
      </c>
      <c r="AC193" s="21" t="s">
        <v>1219</v>
      </c>
      <c r="AD193" s="35" t="s">
        <v>2293</v>
      </c>
      <c r="AE193" s="64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</row>
    <row r="194" spans="1:74" ht="12" customHeight="1" x14ac:dyDescent="0.25">
      <c r="A194" s="27"/>
      <c r="B194" s="43" t="s">
        <v>68</v>
      </c>
      <c r="C194" s="92" t="s">
        <v>1904</v>
      </c>
      <c r="D194" s="93" t="s">
        <v>1905</v>
      </c>
      <c r="E194" s="94" t="s">
        <v>115</v>
      </c>
      <c r="F194" s="91">
        <v>38601</v>
      </c>
      <c r="G194" s="191">
        <v>500</v>
      </c>
      <c r="H194" s="14" t="s">
        <v>71</v>
      </c>
      <c r="I194" s="95" t="s">
        <v>777</v>
      </c>
      <c r="J194" s="94" t="s">
        <v>213</v>
      </c>
      <c r="K194" s="44" t="s">
        <v>27</v>
      </c>
      <c r="L194" s="36" t="s">
        <v>1998</v>
      </c>
      <c r="M194" s="106" t="s">
        <v>2229</v>
      </c>
      <c r="N194" s="32"/>
      <c r="O194" s="30"/>
      <c r="P194" s="33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71">
        <v>45578</v>
      </c>
      <c r="AB194" s="20" t="s">
        <v>1313</v>
      </c>
      <c r="AC194" s="21" t="s">
        <v>1219</v>
      </c>
      <c r="AD194" s="35" t="s">
        <v>2293</v>
      </c>
      <c r="AE194" s="64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</row>
    <row r="195" spans="1:74" ht="12" customHeight="1" x14ac:dyDescent="0.25">
      <c r="A195" s="27"/>
      <c r="B195" s="43" t="s">
        <v>68</v>
      </c>
      <c r="C195" s="92" t="s">
        <v>1921</v>
      </c>
      <c r="D195" s="93" t="s">
        <v>1922</v>
      </c>
      <c r="E195" s="94" t="s">
        <v>1923</v>
      </c>
      <c r="F195" s="91">
        <v>38544</v>
      </c>
      <c r="G195" s="191">
        <v>500</v>
      </c>
      <c r="H195" s="29" t="s">
        <v>71</v>
      </c>
      <c r="I195" s="92" t="s">
        <v>777</v>
      </c>
      <c r="J195" s="94" t="s">
        <v>213</v>
      </c>
      <c r="K195" s="21" t="s">
        <v>27</v>
      </c>
      <c r="L195" s="36" t="s">
        <v>1998</v>
      </c>
      <c r="M195" s="106" t="s">
        <v>2230</v>
      </c>
      <c r="N195" s="32"/>
      <c r="O195" s="30"/>
      <c r="P195" s="33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71">
        <v>45578</v>
      </c>
      <c r="AB195" s="20" t="s">
        <v>1313</v>
      </c>
      <c r="AC195" s="21" t="s">
        <v>1219</v>
      </c>
      <c r="AD195" s="35" t="s">
        <v>2293</v>
      </c>
      <c r="AE195" s="64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</row>
    <row r="196" spans="1:74" ht="12" customHeight="1" x14ac:dyDescent="0.25">
      <c r="A196" s="27"/>
      <c r="B196" s="43" t="s">
        <v>68</v>
      </c>
      <c r="C196" s="87" t="s">
        <v>1887</v>
      </c>
      <c r="D196" s="88" t="s">
        <v>297</v>
      </c>
      <c r="E196" s="88" t="s">
        <v>114</v>
      </c>
      <c r="F196" s="89">
        <v>25276</v>
      </c>
      <c r="G196" s="189">
        <v>500</v>
      </c>
      <c r="H196" s="29" t="s">
        <v>1838</v>
      </c>
      <c r="I196" s="90" t="s">
        <v>777</v>
      </c>
      <c r="J196" s="88" t="s">
        <v>213</v>
      </c>
      <c r="K196" s="44" t="s">
        <v>27</v>
      </c>
      <c r="L196" s="36" t="s">
        <v>1998</v>
      </c>
      <c r="M196" s="106" t="s">
        <v>2235</v>
      </c>
      <c r="N196" s="32"/>
      <c r="O196" s="41"/>
      <c r="P196" s="33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71">
        <v>45578</v>
      </c>
      <c r="AB196" s="20" t="s">
        <v>1313</v>
      </c>
      <c r="AC196" s="21" t="s">
        <v>1219</v>
      </c>
      <c r="AD196" s="35" t="s">
        <v>2293</v>
      </c>
      <c r="AE196" s="46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</row>
    <row r="197" spans="1:74" ht="12" customHeight="1" x14ac:dyDescent="0.25">
      <c r="A197" s="27"/>
      <c r="B197" s="43" t="s">
        <v>208</v>
      </c>
      <c r="C197" s="92" t="s">
        <v>570</v>
      </c>
      <c r="D197" s="93" t="s">
        <v>571</v>
      </c>
      <c r="E197" s="94" t="s">
        <v>313</v>
      </c>
      <c r="F197" s="91">
        <v>39133</v>
      </c>
      <c r="G197" s="14">
        <v>1580</v>
      </c>
      <c r="H197" s="14" t="s">
        <v>33</v>
      </c>
      <c r="I197" s="92" t="s">
        <v>777</v>
      </c>
      <c r="J197" s="94" t="s">
        <v>213</v>
      </c>
      <c r="K197" s="21" t="s">
        <v>27</v>
      </c>
      <c r="L197" s="36" t="s">
        <v>28</v>
      </c>
      <c r="M197" s="107"/>
      <c r="N197" s="65" t="s">
        <v>1836</v>
      </c>
      <c r="O197" s="30"/>
      <c r="P197" s="33"/>
      <c r="Q197" s="34">
        <f>MOD(AF197+AQ197+BB197+BM197+ROUND((AG197+AR197+BC197+BN197-R197)/100,),100)</f>
        <v>0</v>
      </c>
      <c r="R197" s="34">
        <f>MOD(AG197+AR197+BC197+BN197+ROUND((AH197+AS197+BD197+BO197-S197)/100,),100)</f>
        <v>0</v>
      </c>
      <c r="S197" s="34">
        <f>MOD(AH197+AS197+BD197+BO197+ROUND((AI197+AT197+BE197+BP197-T197)/100,),100)</f>
        <v>38</v>
      </c>
      <c r="T197" s="34">
        <f>MOD(AI197+AT197+BE197+BP197+ROUND((AJ197+AU197+BF197+BQ197-U197)/100,),100)</f>
        <v>0</v>
      </c>
      <c r="U197" s="34">
        <f>MOD(AJ197+AU197+BF197+BQ197+ROUND((AK197+AV197+BG197+BR197-V197)/100,),100)</f>
        <v>0</v>
      </c>
      <c r="V197" s="34">
        <f>MOD(AK197+AV197+BG197+BR197+ROUND((AL197+AW197+BH197+BS197-W197)/100,),100)</f>
        <v>0</v>
      </c>
      <c r="W197" s="34">
        <f>MOD(AL197+AW197+BH197+BS197+ROUND((AM197+AX197+BI197+BT197-X197)/100,),100)</f>
        <v>0</v>
      </c>
      <c r="X197" s="34">
        <f>MOD(AM197+AX197+BI197+BT197+ROUND((AN197+AY197+BJ197+BU197-Y197)/100,),100)</f>
        <v>0</v>
      </c>
      <c r="Y197" s="34">
        <f>MOD(AN197+AY197+BJ197+BU197+ROUND((AO197+AZ197+BK197+BV197-Z197)/100,),100)</f>
        <v>0</v>
      </c>
      <c r="Z197" s="34"/>
      <c r="AA197" s="71">
        <v>45578</v>
      </c>
      <c r="AB197" s="20" t="s">
        <v>1220</v>
      </c>
      <c r="AC197" s="21" t="s">
        <v>869</v>
      </c>
      <c r="AD197" s="35" t="s">
        <v>1441</v>
      </c>
      <c r="AE197" s="64"/>
      <c r="AF197" s="22"/>
      <c r="AG197" s="22"/>
      <c r="AH197" s="22"/>
      <c r="AI197" s="22">
        <v>100</v>
      </c>
      <c r="AJ197" s="22"/>
      <c r="AK197" s="22"/>
      <c r="AL197" s="22"/>
      <c r="AM197" s="22"/>
      <c r="AN197" s="22"/>
      <c r="AO197" s="22"/>
      <c r="AP197" s="23"/>
      <c r="AQ197" s="23"/>
      <c r="AR197" s="23"/>
      <c r="AS197" s="23">
        <v>22</v>
      </c>
      <c r="AT197" s="23"/>
      <c r="AU197" s="23"/>
      <c r="AV197" s="23"/>
      <c r="AW197" s="23"/>
      <c r="AX197" s="23"/>
      <c r="AY197" s="23"/>
      <c r="AZ197" s="23"/>
      <c r="BA197" s="24"/>
      <c r="BB197" s="24"/>
      <c r="BC197" s="24"/>
      <c r="BD197" s="24">
        <v>15</v>
      </c>
      <c r="BE197" s="24"/>
      <c r="BF197" s="24"/>
      <c r="BG197" s="24"/>
      <c r="BH197" s="24"/>
      <c r="BI197" s="24"/>
      <c r="BJ197" s="24"/>
      <c r="BK197" s="24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</row>
    <row r="198" spans="1:74" ht="12" customHeight="1" x14ac:dyDescent="0.25">
      <c r="A198" s="27"/>
      <c r="B198" s="43" t="s">
        <v>208</v>
      </c>
      <c r="C198" s="87" t="s">
        <v>590</v>
      </c>
      <c r="D198" s="88" t="s">
        <v>591</v>
      </c>
      <c r="E198" s="88" t="s">
        <v>117</v>
      </c>
      <c r="F198" s="89">
        <v>39342</v>
      </c>
      <c r="G198" s="29">
        <v>758</v>
      </c>
      <c r="H198" s="14" t="s">
        <v>33</v>
      </c>
      <c r="I198" s="90" t="s">
        <v>777</v>
      </c>
      <c r="J198" s="88" t="s">
        <v>213</v>
      </c>
      <c r="K198" s="44" t="s">
        <v>27</v>
      </c>
      <c r="L198" s="36" t="s">
        <v>94</v>
      </c>
      <c r="M198" s="106" t="s">
        <v>2166</v>
      </c>
      <c r="N198" s="32"/>
      <c r="O198" s="30"/>
      <c r="P198" s="33"/>
      <c r="Q198" s="34">
        <f>MOD(AF198+AQ198+BB198+BM198+ROUND((AG198+AR198+BC198+BN198-R198)/100,),100)</f>
        <v>0</v>
      </c>
      <c r="R198" s="34">
        <f>MOD(AG198+AR198+BC198+BN198+ROUND((AH198+AS198+BD198+BO198-S198)/100,),100)</f>
        <v>0</v>
      </c>
      <c r="S198" s="34">
        <f>MOD(AH198+AS198+BD198+BO198+ROUND((AI198+AT198+BE198+BP198-T198)/100,),100)</f>
        <v>0</v>
      </c>
      <c r="T198" s="34">
        <f>MOD(AI198+AT198+BE198+BP198+ROUND((AJ198+AU198+BF198+BQ198-U198)/100,),100)</f>
        <v>0</v>
      </c>
      <c r="U198" s="34">
        <f>MOD(AJ198+AU198+BF198+BQ198+ROUND((AK198+AV198+BG198+BR198-V198)/100,),100)</f>
        <v>92</v>
      </c>
      <c r="V198" s="34">
        <f>MOD(AK198+AV198+BG198+BR198+ROUND((AL198+AW198+BH198+BS198-W198)/100,),100)</f>
        <v>0</v>
      </c>
      <c r="W198" s="34">
        <f>MOD(AL198+AW198+BH198+BS198+ROUND((AM198+AX198+BI198+BT198-X198)/100,),100)</f>
        <v>0</v>
      </c>
      <c r="X198" s="34">
        <f>MOD(AM198+AX198+BI198+BT198+ROUND((AN198+AY198+BJ198+BU198-Y198)/100,),100)</f>
        <v>0</v>
      </c>
      <c r="Y198" s="34">
        <f>MOD(AN198+AY198+BJ198+BU198+ROUND((AO198+AZ198+BK198+BV198-Z198)/100,),100)</f>
        <v>0</v>
      </c>
      <c r="Z198" s="34"/>
      <c r="AA198" s="71">
        <v>45577</v>
      </c>
      <c r="AB198" s="20" t="s">
        <v>1338</v>
      </c>
      <c r="AC198" s="21" t="s">
        <v>881</v>
      </c>
      <c r="AD198" s="35" t="s">
        <v>2312</v>
      </c>
      <c r="AE198" s="64"/>
      <c r="AF198" s="22"/>
      <c r="AG198" s="22"/>
      <c r="AH198" s="22"/>
      <c r="AI198" s="22"/>
      <c r="AJ198" s="22">
        <v>23</v>
      </c>
      <c r="AK198" s="22"/>
      <c r="AL198" s="22"/>
      <c r="AM198" s="22"/>
      <c r="AN198" s="22"/>
      <c r="AO198" s="22"/>
      <c r="AP198" s="23"/>
      <c r="AQ198" s="23"/>
      <c r="AR198" s="23"/>
      <c r="AS198" s="23"/>
      <c r="AT198" s="23"/>
      <c r="AU198" s="23">
        <v>37</v>
      </c>
      <c r="AV198" s="23"/>
      <c r="AW198" s="23"/>
      <c r="AX198" s="23"/>
      <c r="AY198" s="23"/>
      <c r="AZ198" s="23"/>
      <c r="BA198" s="24"/>
      <c r="BB198" s="24"/>
      <c r="BC198" s="24"/>
      <c r="BD198" s="24"/>
      <c r="BE198" s="24"/>
      <c r="BF198" s="24">
        <v>15</v>
      </c>
      <c r="BG198" s="24"/>
      <c r="BH198" s="24"/>
      <c r="BI198" s="24"/>
      <c r="BJ198" s="24"/>
      <c r="BK198" s="24"/>
      <c r="BL198" s="25"/>
      <c r="BM198" s="25"/>
      <c r="BN198" s="25"/>
      <c r="BO198" s="25"/>
      <c r="BP198" s="25"/>
      <c r="BQ198" s="25">
        <v>17</v>
      </c>
      <c r="BR198" s="25"/>
      <c r="BS198" s="25"/>
      <c r="BT198" s="25"/>
      <c r="BU198" s="25"/>
      <c r="BV198" s="25"/>
    </row>
    <row r="199" spans="1:74" ht="12" customHeight="1" x14ac:dyDescent="0.25">
      <c r="A199" s="27" t="e">
        <f>+#REF!+1</f>
        <v>#REF!</v>
      </c>
      <c r="B199" s="43" t="s">
        <v>208</v>
      </c>
      <c r="C199" s="87" t="s">
        <v>609</v>
      </c>
      <c r="D199" s="88" t="s">
        <v>324</v>
      </c>
      <c r="E199" s="88" t="s">
        <v>272</v>
      </c>
      <c r="F199" s="89">
        <v>39765</v>
      </c>
      <c r="G199" s="29">
        <v>792</v>
      </c>
      <c r="H199" s="29" t="s">
        <v>36</v>
      </c>
      <c r="I199" s="90" t="s">
        <v>777</v>
      </c>
      <c r="J199" s="88" t="s">
        <v>213</v>
      </c>
      <c r="K199" s="44" t="s">
        <v>27</v>
      </c>
      <c r="L199" s="36" t="s">
        <v>94</v>
      </c>
      <c r="M199" s="106" t="s">
        <v>2168</v>
      </c>
      <c r="N199" s="32"/>
      <c r="O199" s="30"/>
      <c r="P199" s="33"/>
      <c r="Q199" s="34">
        <f>MOD(AF199+AQ199+BB199+BM199+ROUND((AG199+AR199+BC199+BN199-R199)/100,),100)</f>
        <v>0</v>
      </c>
      <c r="R199" s="34">
        <f>MOD(AG199+AR199+BC199+BN199+ROUND((AH199+AS199+BD199+BO199-S199)/100,),100)</f>
        <v>0</v>
      </c>
      <c r="S199" s="34">
        <f>MOD(AH199+AS199+BD199+BO199+ROUND((AI199+AT199+BE199+BP199-T199)/100,),100)</f>
        <v>0</v>
      </c>
      <c r="T199" s="34">
        <f>MOD(AI199+AT199+BE199+BP199+ROUND((AJ199+AU199+BF199+BQ199-U199)/100,),100)</f>
        <v>0</v>
      </c>
      <c r="U199" s="34">
        <f>MOD(AJ199+AU199+BF199+BQ199+ROUND((AK199+AV199+BG199+BR199-V199)/100,),100)</f>
        <v>91</v>
      </c>
      <c r="V199" s="34">
        <f>MOD(AK199+AV199+BG199+BR199+ROUND((AL199+AW199+BH199+BS199-W199)/100,),100)</f>
        <v>0</v>
      </c>
      <c r="W199" s="34">
        <f>MOD(AL199+AW199+BH199+BS199+ROUND((AM199+AX199+BI199+BT199-X199)/100,),100)</f>
        <v>0</v>
      </c>
      <c r="X199" s="34">
        <f>MOD(AM199+AX199+BI199+BT199+ROUND((AN199+AY199+BJ199+BU199-Y199)/100,),100)</f>
        <v>0</v>
      </c>
      <c r="Y199" s="34">
        <f>MOD(AN199+AY199+BJ199+BU199+ROUND((AO199+AZ199+BK199+BV199-Z199)/100,),100)</f>
        <v>0</v>
      </c>
      <c r="Z199" s="34"/>
      <c r="AA199" s="71">
        <v>45577</v>
      </c>
      <c r="AB199" s="20" t="s">
        <v>1338</v>
      </c>
      <c r="AC199" s="21" t="s">
        <v>881</v>
      </c>
      <c r="AD199" s="35" t="s">
        <v>2312</v>
      </c>
      <c r="AE199" s="64"/>
      <c r="AF199" s="22"/>
      <c r="AG199" s="22"/>
      <c r="AH199" s="22"/>
      <c r="AI199" s="22"/>
      <c r="AJ199" s="22">
        <v>25</v>
      </c>
      <c r="AK199" s="22"/>
      <c r="AL199" s="22"/>
      <c r="AM199" s="22"/>
      <c r="AN199" s="22"/>
      <c r="AO199" s="22"/>
      <c r="AP199" s="23"/>
      <c r="AQ199" s="23"/>
      <c r="AR199" s="23"/>
      <c r="AS199" s="23"/>
      <c r="AT199" s="23"/>
      <c r="AU199" s="23">
        <v>9</v>
      </c>
      <c r="AV199" s="23"/>
      <c r="AW199" s="23"/>
      <c r="AX199" s="23"/>
      <c r="AY199" s="23"/>
      <c r="AZ199" s="23"/>
      <c r="BA199" s="24"/>
      <c r="BB199" s="24"/>
      <c r="BC199" s="24"/>
      <c r="BD199" s="24"/>
      <c r="BE199" s="24"/>
      <c r="BF199" s="24">
        <v>42</v>
      </c>
      <c r="BG199" s="24"/>
      <c r="BH199" s="24"/>
      <c r="BI199" s="24"/>
      <c r="BJ199" s="24"/>
      <c r="BK199" s="24"/>
      <c r="BL199" s="25"/>
      <c r="BM199" s="25"/>
      <c r="BN199" s="25"/>
      <c r="BO199" s="25"/>
      <c r="BP199" s="25"/>
      <c r="BQ199" s="25">
        <v>15</v>
      </c>
      <c r="BR199" s="25"/>
      <c r="BS199" s="25"/>
      <c r="BT199" s="25"/>
      <c r="BU199" s="25"/>
      <c r="BV199" s="25"/>
    </row>
    <row r="200" spans="1:74" ht="12" customHeight="1" x14ac:dyDescent="0.25">
      <c r="A200" s="27"/>
      <c r="B200" s="43" t="s">
        <v>208</v>
      </c>
      <c r="C200" s="96" t="s">
        <v>390</v>
      </c>
      <c r="D200" s="97" t="s">
        <v>269</v>
      </c>
      <c r="E200" s="98" t="s">
        <v>225</v>
      </c>
      <c r="F200" s="99">
        <v>40016</v>
      </c>
      <c r="G200" s="15">
        <v>786</v>
      </c>
      <c r="H200" s="29" t="s">
        <v>37</v>
      </c>
      <c r="I200" s="95" t="s">
        <v>777</v>
      </c>
      <c r="J200" s="98" t="s">
        <v>213</v>
      </c>
      <c r="K200" s="45" t="s">
        <v>27</v>
      </c>
      <c r="L200" s="36" t="s">
        <v>93</v>
      </c>
      <c r="M200" s="106" t="s">
        <v>2189</v>
      </c>
      <c r="N200" s="65"/>
      <c r="O200" s="30"/>
      <c r="P200" s="33"/>
      <c r="Q200" s="34">
        <f>MOD(AF200+AQ200+BB200+BM200+ROUND((AG200+AR200+BC200+BN200-R200)/100,),100)</f>
        <v>0</v>
      </c>
      <c r="R200" s="34">
        <f>MOD(AG200+AR200+BC200+BN200+ROUND((AH200+AS200+BD200+BO200-S200)/100,),100)</f>
        <v>0</v>
      </c>
      <c r="S200" s="34">
        <f>MOD(AH200+AS200+BD200+BO200+ROUND((AI200+AT200+BE200+BP200-T200)/100,),100)</f>
        <v>0</v>
      </c>
      <c r="T200" s="34">
        <f>MOD(AI200+AT200+BE200+BP200+ROUND((AJ200+AU200+BF200+BQ200-U200)/100,),100)</f>
        <v>0</v>
      </c>
      <c r="U200" s="34">
        <f>MOD(AJ200+AU200+BF200+BQ200+ROUND((AK200+AV200+BG200+BR200-V200)/100,),100)</f>
        <v>0</v>
      </c>
      <c r="V200" s="34">
        <f>MOD(AK200+AV200+BG200+BR200+ROUND((AL200+AW200+BH200+BS200-W200)/100,),100)</f>
        <v>90</v>
      </c>
      <c r="W200" s="34">
        <f>MOD(AL200+AW200+BH200+BS200+ROUND((AM200+AX200+BI200+BT200-X200)/100,),100)</f>
        <v>0</v>
      </c>
      <c r="X200" s="34">
        <f>MOD(AM200+AX200+BI200+BT200+ROUND((AN200+AY200+BJ200+BU200-Y200)/100,),100)</f>
        <v>0</v>
      </c>
      <c r="Y200" s="34">
        <f>MOD(AN200+AY200+BJ200+BU200+ROUND((AO200+AZ200+BK200+BV200-Z200)/100,),100)</f>
        <v>0</v>
      </c>
      <c r="Z200" s="34"/>
      <c r="AA200" s="71">
        <v>45577</v>
      </c>
      <c r="AB200" s="20" t="s">
        <v>1338</v>
      </c>
      <c r="AC200" s="21" t="s">
        <v>881</v>
      </c>
      <c r="AD200" s="35" t="s">
        <v>2293</v>
      </c>
      <c r="AE200" s="64"/>
      <c r="AF200" s="22"/>
      <c r="AG200" s="22"/>
      <c r="AH200" s="22"/>
      <c r="AI200" s="22"/>
      <c r="AJ200" s="22"/>
      <c r="AK200" s="22">
        <v>25</v>
      </c>
      <c r="AL200" s="22"/>
      <c r="AM200" s="22"/>
      <c r="AN200" s="22"/>
      <c r="AO200" s="22"/>
      <c r="AP200" s="23"/>
      <c r="AQ200" s="23"/>
      <c r="AR200" s="23"/>
      <c r="AS200" s="23"/>
      <c r="AT200" s="23"/>
      <c r="AU200" s="23"/>
      <c r="AV200" s="23">
        <v>9</v>
      </c>
      <c r="AW200" s="23"/>
      <c r="AX200" s="23"/>
      <c r="AY200" s="23"/>
      <c r="AZ200" s="23"/>
      <c r="BA200" s="24"/>
      <c r="BB200" s="24"/>
      <c r="BC200" s="24"/>
      <c r="BD200" s="24"/>
      <c r="BE200" s="24"/>
      <c r="BF200" s="24"/>
      <c r="BG200" s="24">
        <v>24</v>
      </c>
      <c r="BH200" s="24"/>
      <c r="BI200" s="24"/>
      <c r="BJ200" s="24"/>
      <c r="BK200" s="24"/>
      <c r="BL200" s="25"/>
      <c r="BM200" s="25"/>
      <c r="BN200" s="25"/>
      <c r="BO200" s="25"/>
      <c r="BP200" s="25"/>
      <c r="BQ200" s="25"/>
      <c r="BR200" s="25">
        <v>32</v>
      </c>
      <c r="BS200" s="25"/>
      <c r="BT200" s="25"/>
      <c r="BU200" s="25"/>
      <c r="BV200" s="25"/>
    </row>
    <row r="201" spans="1:74" ht="12" customHeight="1" x14ac:dyDescent="0.25">
      <c r="A201" s="27"/>
      <c r="B201" s="43" t="s">
        <v>208</v>
      </c>
      <c r="C201" s="92" t="s">
        <v>1047</v>
      </c>
      <c r="D201" s="93" t="s">
        <v>274</v>
      </c>
      <c r="E201" s="94" t="s">
        <v>1048</v>
      </c>
      <c r="F201" s="91">
        <v>40127</v>
      </c>
      <c r="G201" s="14">
        <v>533</v>
      </c>
      <c r="H201" s="29" t="s">
        <v>37</v>
      </c>
      <c r="I201" s="95" t="s">
        <v>777</v>
      </c>
      <c r="J201" s="94" t="s">
        <v>213</v>
      </c>
      <c r="K201" s="44" t="s">
        <v>27</v>
      </c>
      <c r="L201" s="36" t="s">
        <v>93</v>
      </c>
      <c r="M201" s="106" t="s">
        <v>2198</v>
      </c>
      <c r="N201" s="65"/>
      <c r="O201" s="30"/>
      <c r="P201" s="33"/>
      <c r="Q201" s="34">
        <f>MOD(AF201+AQ201+BB201+BM201+ROUND((AG201+AR201+BC201+BN201-R201)/100,),100)</f>
        <v>0</v>
      </c>
      <c r="R201" s="34">
        <f>MOD(AG201+AR201+BC201+BN201+ROUND((AH201+AS201+BD201+BO201-S201)/100,),100)</f>
        <v>0</v>
      </c>
      <c r="S201" s="34">
        <f>MOD(AH201+AS201+BD201+BO201+ROUND((AI201+AT201+BE201+BP201-T201)/100,),100)</f>
        <v>0</v>
      </c>
      <c r="T201" s="34">
        <f>MOD(AI201+AT201+BE201+BP201+ROUND((AJ201+AU201+BF201+BQ201-U201)/100,),100)</f>
        <v>0</v>
      </c>
      <c r="U201" s="34">
        <f>MOD(AJ201+AU201+BF201+BQ201+ROUND((AK201+AV201+BG201+BR201-V201)/100,),100)</f>
        <v>0</v>
      </c>
      <c r="V201" s="34">
        <f>MOD(AK201+AV201+BG201+BR201+ROUND((AL201+AW201+BH201+BS201-W201)/100,),100)</f>
        <v>8</v>
      </c>
      <c r="W201" s="34">
        <f>MOD(AL201+AW201+BH201+BS201+ROUND((AM201+AX201+BI201+BT201-X201)/100,),100)</f>
        <v>0</v>
      </c>
      <c r="X201" s="34">
        <f>MOD(AM201+AX201+BI201+BT201+ROUND((AN201+AY201+BJ201+BU201-Y201)/100,),100)</f>
        <v>0</v>
      </c>
      <c r="Y201" s="34">
        <f>MOD(AN201+AY201+BJ201+BU201+ROUND((AO201+AZ201+BK201+BV201-Z201)/100,),100)</f>
        <v>0</v>
      </c>
      <c r="Z201" s="34"/>
      <c r="AA201" s="71">
        <v>45577</v>
      </c>
      <c r="AB201" s="20" t="s">
        <v>1338</v>
      </c>
      <c r="AC201" s="21" t="s">
        <v>881</v>
      </c>
      <c r="AD201" s="35" t="s">
        <v>2293</v>
      </c>
      <c r="AE201" s="64"/>
      <c r="AF201" s="22"/>
      <c r="AG201" s="22"/>
      <c r="AH201" s="22"/>
      <c r="AI201" s="22"/>
      <c r="AJ201" s="22"/>
      <c r="AK201" s="22"/>
      <c r="AL201" s="22">
        <v>50</v>
      </c>
      <c r="AM201" s="22"/>
      <c r="AN201" s="22"/>
      <c r="AO201" s="22"/>
      <c r="AP201" s="23"/>
      <c r="AQ201" s="23"/>
      <c r="AR201" s="23"/>
      <c r="AS201" s="23"/>
      <c r="AT201" s="23"/>
      <c r="AU201" s="23"/>
      <c r="AV201" s="23"/>
      <c r="AW201" s="23">
        <v>100</v>
      </c>
      <c r="AX201" s="23"/>
      <c r="AY201" s="23"/>
      <c r="AZ201" s="23"/>
      <c r="BA201" s="24"/>
      <c r="BB201" s="24"/>
      <c r="BC201" s="24"/>
      <c r="BD201" s="24"/>
      <c r="BE201" s="24"/>
      <c r="BF201" s="24"/>
      <c r="BG201" s="24">
        <v>6</v>
      </c>
      <c r="BH201" s="24"/>
      <c r="BI201" s="24"/>
      <c r="BJ201" s="24"/>
      <c r="BK201" s="24"/>
      <c r="BL201" s="25"/>
      <c r="BM201" s="25"/>
      <c r="BN201" s="25"/>
      <c r="BO201" s="25"/>
      <c r="BP201" s="25"/>
      <c r="BQ201" s="25"/>
      <c r="BR201" s="25"/>
      <c r="BS201" s="25">
        <v>50</v>
      </c>
      <c r="BT201" s="25"/>
      <c r="BU201" s="25"/>
      <c r="BV201" s="25"/>
    </row>
    <row r="202" spans="1:74" ht="12" customHeight="1" x14ac:dyDescent="0.25">
      <c r="A202" s="27"/>
      <c r="B202" s="43" t="s">
        <v>208</v>
      </c>
      <c r="C202" s="87" t="s">
        <v>1002</v>
      </c>
      <c r="D202" s="88" t="s">
        <v>1003</v>
      </c>
      <c r="E202" s="88" t="s">
        <v>264</v>
      </c>
      <c r="F202" s="89">
        <v>40031</v>
      </c>
      <c r="G202" s="29">
        <v>521</v>
      </c>
      <c r="H202" s="29" t="s">
        <v>37</v>
      </c>
      <c r="I202" s="90" t="s">
        <v>777</v>
      </c>
      <c r="J202" s="88" t="s">
        <v>213</v>
      </c>
      <c r="K202" s="44" t="s">
        <v>27</v>
      </c>
      <c r="L202" s="36" t="s">
        <v>93</v>
      </c>
      <c r="M202" s="106" t="s">
        <v>2200</v>
      </c>
      <c r="N202" s="65"/>
      <c r="O202" s="30"/>
      <c r="P202" s="33"/>
      <c r="Q202" s="34">
        <f>MOD(AF202+AQ202+BB202+BM202+ROUND((AG202+AR202+BC202+BN202-R202)/100,),100)</f>
        <v>0</v>
      </c>
      <c r="R202" s="34">
        <f>MOD(AG202+AR202+BC202+BN202+ROUND((AH202+AS202+BD202+BO202-S202)/100,),100)</f>
        <v>0</v>
      </c>
      <c r="S202" s="34">
        <f>MOD(AH202+AS202+BD202+BO202+ROUND((AI202+AT202+BE202+BP202-T202)/100,),100)</f>
        <v>0</v>
      </c>
      <c r="T202" s="34">
        <f>MOD(AI202+AT202+BE202+BP202+ROUND((AJ202+AU202+BF202+BQ202-U202)/100,),100)</f>
        <v>0</v>
      </c>
      <c r="U202" s="34">
        <f>MOD(AJ202+AU202+BF202+BQ202+ROUND((AK202+AV202+BG202+BR202-V202)/100,),100)</f>
        <v>0</v>
      </c>
      <c r="V202" s="34">
        <f>MOD(AK202+AV202+BG202+BR202+ROUND((AL202+AW202+BH202+BS202-W202)/100,),100)</f>
        <v>2</v>
      </c>
      <c r="W202" s="34">
        <f>MOD(AL202+AW202+BH202+BS202+ROUND((AM202+AX202+BI202+BT202-X202)/100,),100)</f>
        <v>50</v>
      </c>
      <c r="X202" s="34">
        <f>MOD(AM202+AX202+BI202+BT202+ROUND((AN202+AY202+BJ202+BU202-Y202)/100,),100)</f>
        <v>0</v>
      </c>
      <c r="Y202" s="34">
        <f>MOD(AN202+AY202+BJ202+BU202+ROUND((AO202+AZ202+BK202+BV202-Z202)/100,),100)</f>
        <v>0</v>
      </c>
      <c r="Z202" s="34"/>
      <c r="AA202" s="71">
        <v>45577</v>
      </c>
      <c r="AB202" s="20" t="s">
        <v>1338</v>
      </c>
      <c r="AC202" s="21" t="s">
        <v>881</v>
      </c>
      <c r="AD202" s="35" t="s">
        <v>2293</v>
      </c>
      <c r="AE202" s="64"/>
      <c r="AF202" s="22"/>
      <c r="AG202" s="22"/>
      <c r="AH202" s="22"/>
      <c r="AI202" s="22"/>
      <c r="AJ202" s="22"/>
      <c r="AK202" s="22"/>
      <c r="AL202" s="22">
        <v>50</v>
      </c>
      <c r="AM202" s="22"/>
      <c r="AN202" s="22"/>
      <c r="AO202" s="22"/>
      <c r="AP202" s="23"/>
      <c r="AQ202" s="23"/>
      <c r="AR202" s="23"/>
      <c r="AS202" s="23"/>
      <c r="AT202" s="23"/>
      <c r="AU202" s="23"/>
      <c r="AV202" s="23"/>
      <c r="AW202" s="23">
        <v>75</v>
      </c>
      <c r="AX202" s="23"/>
      <c r="AY202" s="23"/>
      <c r="AZ202" s="23"/>
      <c r="BA202" s="24"/>
      <c r="BB202" s="24"/>
      <c r="BC202" s="24"/>
      <c r="BD202" s="24"/>
      <c r="BE202" s="24"/>
      <c r="BF202" s="24"/>
      <c r="BG202" s="24"/>
      <c r="BH202" s="24">
        <v>75</v>
      </c>
      <c r="BI202" s="24"/>
      <c r="BJ202" s="24"/>
      <c r="BK202" s="24"/>
      <c r="BL202" s="25"/>
      <c r="BM202" s="25"/>
      <c r="BN202" s="25"/>
      <c r="BO202" s="25"/>
      <c r="BP202" s="25"/>
      <c r="BQ202" s="25"/>
      <c r="BR202" s="25"/>
      <c r="BS202" s="25">
        <v>50</v>
      </c>
      <c r="BT202" s="25"/>
      <c r="BU202" s="25"/>
      <c r="BV202" s="25"/>
    </row>
    <row r="203" spans="1:74" ht="12" customHeight="1" x14ac:dyDescent="0.25">
      <c r="A203" s="27"/>
      <c r="B203" s="43" t="s">
        <v>208</v>
      </c>
      <c r="C203" s="92" t="s">
        <v>987</v>
      </c>
      <c r="D203" s="93" t="s">
        <v>72</v>
      </c>
      <c r="E203" s="94" t="s">
        <v>272</v>
      </c>
      <c r="F203" s="91">
        <v>40149</v>
      </c>
      <c r="G203" s="14">
        <v>500</v>
      </c>
      <c r="H203" s="29" t="s">
        <v>37</v>
      </c>
      <c r="I203" s="95" t="s">
        <v>777</v>
      </c>
      <c r="J203" s="94" t="s">
        <v>213</v>
      </c>
      <c r="K203" s="44" t="s">
        <v>27</v>
      </c>
      <c r="L203" s="36" t="s">
        <v>93</v>
      </c>
      <c r="M203" s="106" t="s">
        <v>2206</v>
      </c>
      <c r="N203" s="65"/>
      <c r="O203" s="37"/>
      <c r="P203" s="33"/>
      <c r="Q203" s="34">
        <f>MOD(AF203+AQ203+BB203+BM203+ROUND((AG203+AR203+BC203+BN203-R203)/100,),100)</f>
        <v>0</v>
      </c>
      <c r="R203" s="34">
        <f>MOD(AG203+AR203+BC203+BN203+ROUND((AH203+AS203+BD203+BO203-S203)/100,),100)</f>
        <v>0</v>
      </c>
      <c r="S203" s="34">
        <f>MOD(AH203+AS203+BD203+BO203+ROUND((AI203+AT203+BE203+BP203-T203)/100,),100)</f>
        <v>0</v>
      </c>
      <c r="T203" s="34">
        <f>MOD(AI203+AT203+BE203+BP203+ROUND((AJ203+AU203+BF203+BQ203-U203)/100,),100)</f>
        <v>0</v>
      </c>
      <c r="U203" s="34">
        <f>MOD(AJ203+AU203+BF203+BQ203+ROUND((AK203+AV203+BG203+BR203-V203)/100,),100)</f>
        <v>0</v>
      </c>
      <c r="V203" s="34">
        <f>MOD(AK203+AV203+BG203+BR203+ROUND((AL203+AW203+BH203+BS203-W203)/100,),100)</f>
        <v>0</v>
      </c>
      <c r="W203" s="34">
        <f>MOD(AL203+AW203+BH203+BS203+ROUND((AM203+AX203+BI203+BT203-X203)/100,),100)</f>
        <v>45</v>
      </c>
      <c r="X203" s="34">
        <f>MOD(AM203+AX203+BI203+BT203+ROUND((AN203+AY203+BJ203+BU203-Y203)/100,),100)</f>
        <v>0</v>
      </c>
      <c r="Y203" s="34">
        <f>MOD(AN203+AY203+BJ203+BU203+ROUND((AO203+AZ203+BK203+BV203-Z203)/100,),100)</f>
        <v>0</v>
      </c>
      <c r="Z203" s="34"/>
      <c r="AA203" s="71">
        <v>45577</v>
      </c>
      <c r="AB203" s="20" t="s">
        <v>1338</v>
      </c>
      <c r="AC203" s="21" t="s">
        <v>881</v>
      </c>
      <c r="AD203" s="35" t="s">
        <v>2293</v>
      </c>
      <c r="AE203" s="64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4"/>
      <c r="BB203" s="24"/>
      <c r="BC203" s="24"/>
      <c r="BD203" s="24"/>
      <c r="BE203" s="24"/>
      <c r="BF203" s="24"/>
      <c r="BG203" s="24"/>
      <c r="BH203" s="24">
        <v>15</v>
      </c>
      <c r="BI203" s="24"/>
      <c r="BJ203" s="24"/>
      <c r="BK203" s="24"/>
      <c r="BL203" s="25"/>
      <c r="BM203" s="25"/>
      <c r="BN203" s="25"/>
      <c r="BO203" s="25"/>
      <c r="BP203" s="25"/>
      <c r="BQ203" s="25"/>
      <c r="BR203" s="25"/>
      <c r="BS203" s="25">
        <v>30</v>
      </c>
      <c r="BT203" s="25"/>
      <c r="BU203" s="25"/>
      <c r="BV203" s="25"/>
    </row>
    <row r="204" spans="1:74" ht="12" customHeight="1" x14ac:dyDescent="0.25">
      <c r="A204" s="27"/>
      <c r="B204" s="43" t="s">
        <v>208</v>
      </c>
      <c r="C204" s="87" t="s">
        <v>1794</v>
      </c>
      <c r="D204" s="88" t="s">
        <v>1795</v>
      </c>
      <c r="E204" s="88" t="s">
        <v>1796</v>
      </c>
      <c r="F204" s="89">
        <v>38905</v>
      </c>
      <c r="G204" s="189">
        <v>575</v>
      </c>
      <c r="H204" s="21" t="s">
        <v>443</v>
      </c>
      <c r="I204" s="87" t="s">
        <v>777</v>
      </c>
      <c r="J204" s="88" t="s">
        <v>213</v>
      </c>
      <c r="K204" s="21" t="s">
        <v>27</v>
      </c>
      <c r="L204" s="36" t="s">
        <v>93</v>
      </c>
      <c r="M204" s="106" t="s">
        <v>2214</v>
      </c>
      <c r="N204" s="32"/>
      <c r="O204" s="29"/>
      <c r="P204" s="33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71">
        <v>45577</v>
      </c>
      <c r="AB204" s="20" t="s">
        <v>1338</v>
      </c>
      <c r="AC204" s="21" t="s">
        <v>881</v>
      </c>
      <c r="AD204" s="35" t="s">
        <v>2293</v>
      </c>
      <c r="AE204" s="64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</row>
    <row r="205" spans="1:74" ht="12" customHeight="1" x14ac:dyDescent="0.25">
      <c r="A205" s="27"/>
      <c r="B205" s="43" t="s">
        <v>276</v>
      </c>
      <c r="C205" s="92" t="s">
        <v>1037</v>
      </c>
      <c r="D205" s="93" t="s">
        <v>1038</v>
      </c>
      <c r="E205" s="94" t="s">
        <v>240</v>
      </c>
      <c r="F205" s="91">
        <v>40351</v>
      </c>
      <c r="G205" s="14">
        <v>673</v>
      </c>
      <c r="H205" s="14" t="s">
        <v>48</v>
      </c>
      <c r="I205" s="95" t="s">
        <v>777</v>
      </c>
      <c r="J205" s="94" t="s">
        <v>213</v>
      </c>
      <c r="K205" s="44" t="s">
        <v>27</v>
      </c>
      <c r="L205" s="36" t="s">
        <v>94</v>
      </c>
      <c r="M205" s="107" t="s">
        <v>2187</v>
      </c>
      <c r="N205" s="65"/>
      <c r="O205" s="37"/>
      <c r="P205" s="33"/>
      <c r="Q205" s="34">
        <f>MOD(AF205+AQ205+BB205+BM205+ROUND((AG205+AR205+BC205+BN205-R205)/100,),100)</f>
        <v>0</v>
      </c>
      <c r="R205" s="34">
        <f>MOD(AG205+AR205+BC205+BN205+ROUND((AH205+AS205+BD205+BO205-S205)/100,),100)</f>
        <v>0</v>
      </c>
      <c r="S205" s="34">
        <f>MOD(AH205+AS205+BD205+BO205+ROUND((AI205+AT205+BE205+BP205-T205)/100,),100)</f>
        <v>0</v>
      </c>
      <c r="T205" s="34">
        <f>MOD(AI205+AT205+BE205+BP205+ROUND((AJ205+AU205+BF205+BQ205-U205)/100,),100)</f>
        <v>0</v>
      </c>
      <c r="U205" s="34">
        <f>MOD(AJ205+AU205+BF205+BQ205+ROUND((AK205+AV205+BG205+BR205-V205)/100,),100)</f>
        <v>0</v>
      </c>
      <c r="V205" s="34">
        <f>MOD(AK205+AV205+BG205+BR205+ROUND((AL205+AW205+BH205+BS205-W205)/100,),100)</f>
        <v>2</v>
      </c>
      <c r="W205" s="34">
        <f>MOD(AL205+AW205+BH205+BS205+ROUND((AM205+AX205+BI205+BT205-X205)/100,),100)</f>
        <v>0</v>
      </c>
      <c r="X205" s="34">
        <f>MOD(AM205+AX205+BI205+BT205+ROUND((AN205+AY205+BJ205+BU205-Y205)/100,),100)</f>
        <v>0</v>
      </c>
      <c r="Y205" s="34">
        <f>MOD(AN205+AY205+BJ205+BU205+ROUND((AO205+AZ205+BK205+BV205-Z205)/100,),100)</f>
        <v>0</v>
      </c>
      <c r="Z205" s="34"/>
      <c r="AA205" s="71">
        <v>45577</v>
      </c>
      <c r="AB205" s="20" t="s">
        <v>1338</v>
      </c>
      <c r="AC205" s="21" t="s">
        <v>881</v>
      </c>
      <c r="AD205" s="35" t="s">
        <v>2313</v>
      </c>
      <c r="AE205" s="64"/>
      <c r="AF205" s="22"/>
      <c r="AG205" s="22"/>
      <c r="AH205" s="22"/>
      <c r="AI205" s="22"/>
      <c r="AJ205" s="22"/>
      <c r="AK205" s="22"/>
      <c r="AL205" s="22">
        <v>50</v>
      </c>
      <c r="AM205" s="22"/>
      <c r="AN205" s="22"/>
      <c r="AO205" s="22"/>
      <c r="AP205" s="23"/>
      <c r="AQ205" s="23"/>
      <c r="AR205" s="23"/>
      <c r="AS205" s="23"/>
      <c r="AT205" s="23"/>
      <c r="AU205" s="23"/>
      <c r="AV205" s="23"/>
      <c r="AW205" s="23">
        <v>50</v>
      </c>
      <c r="AX205" s="23"/>
      <c r="AY205" s="23"/>
      <c r="AZ205" s="23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5"/>
      <c r="BM205" s="25"/>
      <c r="BN205" s="25"/>
      <c r="BO205" s="25"/>
      <c r="BP205" s="25"/>
      <c r="BQ205" s="25"/>
      <c r="BR205" s="25"/>
      <c r="BS205" s="25">
        <v>100</v>
      </c>
      <c r="BT205" s="25"/>
      <c r="BU205" s="25"/>
      <c r="BV205" s="25"/>
    </row>
    <row r="206" spans="1:74" ht="12" customHeight="1" x14ac:dyDescent="0.25">
      <c r="A206" s="27"/>
      <c r="B206" s="43" t="s">
        <v>276</v>
      </c>
      <c r="C206" s="87" t="s">
        <v>1015</v>
      </c>
      <c r="D206" s="88" t="s">
        <v>1016</v>
      </c>
      <c r="E206" s="88" t="s">
        <v>200</v>
      </c>
      <c r="F206" s="89">
        <v>40242</v>
      </c>
      <c r="G206" s="29">
        <v>512</v>
      </c>
      <c r="H206" s="14" t="s">
        <v>48</v>
      </c>
      <c r="I206" s="90" t="s">
        <v>777</v>
      </c>
      <c r="J206" s="88" t="s">
        <v>213</v>
      </c>
      <c r="K206" s="44" t="s">
        <v>27</v>
      </c>
      <c r="L206" s="36" t="s">
        <v>93</v>
      </c>
      <c r="M206" s="107" t="s">
        <v>2194</v>
      </c>
      <c r="N206" s="65"/>
      <c r="O206" s="30"/>
      <c r="P206" s="33"/>
      <c r="Q206" s="34">
        <f>MOD(AF206+AQ206+BB206+BM206+ROUND((AG206+AR206+BC206+BN206-R206)/100,),100)</f>
        <v>0</v>
      </c>
      <c r="R206" s="34">
        <f>MOD(AG206+AR206+BC206+BN206+ROUND((AH206+AS206+BD206+BO206-S206)/100,),100)</f>
        <v>0</v>
      </c>
      <c r="S206" s="34">
        <f>MOD(AH206+AS206+BD206+BO206+ROUND((AI206+AT206+BE206+BP206-T206)/100,),100)</f>
        <v>0</v>
      </c>
      <c r="T206" s="34">
        <f>MOD(AI206+AT206+BE206+BP206+ROUND((AJ206+AU206+BF206+BQ206-U206)/100,),100)</f>
        <v>0</v>
      </c>
      <c r="U206" s="34">
        <f>MOD(AJ206+AU206+BF206+BQ206+ROUND((AK206+AV206+BG206+BR206-V206)/100,),100)</f>
        <v>0</v>
      </c>
      <c r="V206" s="34">
        <f>MOD(AK206+AV206+BG206+BR206+ROUND((AL206+AW206+BH206+BS206-W206)/100,),100)</f>
        <v>1</v>
      </c>
      <c r="W206" s="34">
        <f>MOD(AL206+AW206+BH206+BS206+ROUND((AM206+AX206+BI206+BT206-X206)/100,),100)</f>
        <v>22</v>
      </c>
      <c r="X206" s="34">
        <f>MOD(AM206+AX206+BI206+BT206+ROUND((AN206+AY206+BJ206+BU206-Y206)/100,),100)</f>
        <v>0</v>
      </c>
      <c r="Y206" s="34">
        <f>MOD(AN206+AY206+BJ206+BU206+ROUND((AO206+AZ206+BK206+BV206-Z206)/100,),100)</f>
        <v>0</v>
      </c>
      <c r="Z206" s="34"/>
      <c r="AA206" s="71">
        <v>45577</v>
      </c>
      <c r="AB206" s="20" t="s">
        <v>1338</v>
      </c>
      <c r="AC206" s="21" t="s">
        <v>881</v>
      </c>
      <c r="AD206" s="35" t="s">
        <v>2313</v>
      </c>
      <c r="AE206" s="64"/>
      <c r="AF206" s="22"/>
      <c r="AG206" s="22"/>
      <c r="AH206" s="22"/>
      <c r="AI206" s="22"/>
      <c r="AJ206" s="22"/>
      <c r="AK206" s="22"/>
      <c r="AL206" s="22">
        <v>2</v>
      </c>
      <c r="AM206" s="22"/>
      <c r="AN206" s="22"/>
      <c r="AO206" s="22"/>
      <c r="AP206" s="23"/>
      <c r="AQ206" s="23"/>
      <c r="AR206" s="23"/>
      <c r="AS206" s="23"/>
      <c r="AT206" s="23"/>
      <c r="AU206" s="23"/>
      <c r="AV206" s="23"/>
      <c r="AW206" s="23">
        <v>15</v>
      </c>
      <c r="AX206" s="23"/>
      <c r="AY206" s="23"/>
      <c r="AZ206" s="23"/>
      <c r="BA206" s="24"/>
      <c r="BB206" s="24"/>
      <c r="BC206" s="24"/>
      <c r="BD206" s="24"/>
      <c r="BE206" s="24"/>
      <c r="BF206" s="24"/>
      <c r="BG206" s="24"/>
      <c r="BH206" s="24">
        <v>30</v>
      </c>
      <c r="BI206" s="24"/>
      <c r="BJ206" s="24"/>
      <c r="BK206" s="24"/>
      <c r="BL206" s="25"/>
      <c r="BM206" s="25"/>
      <c r="BN206" s="25"/>
      <c r="BO206" s="25"/>
      <c r="BP206" s="25"/>
      <c r="BQ206" s="25"/>
      <c r="BR206" s="25"/>
      <c r="BS206" s="25">
        <v>75</v>
      </c>
      <c r="BT206" s="25"/>
      <c r="BU206" s="25"/>
      <c r="BV206" s="25"/>
    </row>
    <row r="207" spans="1:74" ht="12" customHeight="1" x14ac:dyDescent="0.25">
      <c r="A207" s="27"/>
      <c r="B207" s="43" t="s">
        <v>276</v>
      </c>
      <c r="C207" s="92" t="s">
        <v>1735</v>
      </c>
      <c r="D207" s="93" t="s">
        <v>1736</v>
      </c>
      <c r="E207" s="94" t="s">
        <v>229</v>
      </c>
      <c r="F207" s="91">
        <v>40554</v>
      </c>
      <c r="G207" s="191">
        <v>521</v>
      </c>
      <c r="H207" s="14" t="s">
        <v>52</v>
      </c>
      <c r="I207" s="95" t="s">
        <v>777</v>
      </c>
      <c r="J207" s="94" t="s">
        <v>213</v>
      </c>
      <c r="K207" s="44" t="s">
        <v>27</v>
      </c>
      <c r="L207" s="36" t="s">
        <v>93</v>
      </c>
      <c r="M207" s="107" t="s">
        <v>2233</v>
      </c>
      <c r="N207" s="65"/>
      <c r="O207" s="37"/>
      <c r="P207" s="33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71">
        <v>45577</v>
      </c>
      <c r="AB207" s="20" t="s">
        <v>1338</v>
      </c>
      <c r="AC207" s="21" t="s">
        <v>881</v>
      </c>
      <c r="AD207" s="35" t="s">
        <v>2313</v>
      </c>
      <c r="AE207" s="64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</row>
    <row r="208" spans="1:74" ht="12" customHeight="1" x14ac:dyDescent="0.25">
      <c r="A208" s="27"/>
      <c r="B208" s="43" t="s">
        <v>276</v>
      </c>
      <c r="C208" s="96" t="s">
        <v>1785</v>
      </c>
      <c r="D208" s="97" t="s">
        <v>1786</v>
      </c>
      <c r="E208" s="98" t="s">
        <v>219</v>
      </c>
      <c r="F208" s="99">
        <v>40555</v>
      </c>
      <c r="G208" s="190">
        <v>500</v>
      </c>
      <c r="H208" s="29" t="s">
        <v>52</v>
      </c>
      <c r="I208" s="90" t="s">
        <v>777</v>
      </c>
      <c r="J208" s="98" t="s">
        <v>213</v>
      </c>
      <c r="K208" s="45" t="s">
        <v>27</v>
      </c>
      <c r="L208" s="36" t="s">
        <v>93</v>
      </c>
      <c r="M208" s="107" t="s">
        <v>2252</v>
      </c>
      <c r="N208" s="32"/>
      <c r="O208" s="21"/>
      <c r="P208" s="51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71">
        <v>45577</v>
      </c>
      <c r="AB208" s="20" t="s">
        <v>1338</v>
      </c>
      <c r="AC208" s="21" t="s">
        <v>881</v>
      </c>
      <c r="AD208" s="35" t="s">
        <v>2313</v>
      </c>
      <c r="AE208" s="64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</row>
    <row r="209" spans="1:74" ht="12" customHeight="1" x14ac:dyDescent="0.25">
      <c r="A209" s="27"/>
      <c r="B209" s="43" t="s">
        <v>331</v>
      </c>
      <c r="C209" s="87" t="s">
        <v>1089</v>
      </c>
      <c r="D209" s="88" t="s">
        <v>1090</v>
      </c>
      <c r="E209" s="88" t="s">
        <v>1091</v>
      </c>
      <c r="F209" s="89">
        <v>41262</v>
      </c>
      <c r="G209" s="29">
        <v>501</v>
      </c>
      <c r="H209" s="29" t="s">
        <v>59</v>
      </c>
      <c r="I209" s="90" t="s">
        <v>777</v>
      </c>
      <c r="J209" s="88" t="s">
        <v>213</v>
      </c>
      <c r="K209" s="44" t="s">
        <v>27</v>
      </c>
      <c r="L209" s="36" t="s">
        <v>94</v>
      </c>
      <c r="M209" s="106" t="s">
        <v>2166</v>
      </c>
      <c r="N209" s="32"/>
      <c r="O209" s="37"/>
      <c r="P209" s="33"/>
      <c r="Q209" s="34">
        <f>MOD(AF209+AQ209+BB209+BM209+ROUND((AG209+AR209+BC209+BN209-R209)/100,),100)</f>
        <v>0</v>
      </c>
      <c r="R209" s="34">
        <f>MOD(AG209+AR209+BC209+BN209+ROUND((AH209+AS209+BD209+BO209-S209)/100,),100)</f>
        <v>0</v>
      </c>
      <c r="S209" s="34">
        <f>MOD(AH209+AS209+BD209+BO209+ROUND((AI209+AT209+BE209+BP209-T209)/100,),100)</f>
        <v>0</v>
      </c>
      <c r="T209" s="34">
        <f>MOD(AI209+AT209+BE209+BP209+ROUND((AJ209+AU209+BF209+BQ209-U209)/100,),100)</f>
        <v>0</v>
      </c>
      <c r="U209" s="34">
        <f>MOD(AJ209+AU209+BF209+BQ209+ROUND((AK209+AV209+BG209+BR209-V209)/100,),100)</f>
        <v>0</v>
      </c>
      <c r="V209" s="34">
        <f>MOD(AK209+AV209+BG209+BR209+ROUND((AL209+AW209+BH209+BS209-W209)/100,),100)</f>
        <v>0</v>
      </c>
      <c r="W209" s="34">
        <f>MOD(AL209+AW209+BH209+BS209+ROUND((AM209+AX209+BI209+BT209-X209)/100,),100)</f>
        <v>34</v>
      </c>
      <c r="X209" s="34">
        <f>MOD(AM209+AX209+BI209+BT209+ROUND((AN209+AY209+BJ209+BU209-Y209)/100,),100)</f>
        <v>0</v>
      </c>
      <c r="Y209" s="34">
        <f>MOD(AN209+AY209+BJ209+BU209+ROUND((AO209+AZ209+BK209+BV209-Z209)/100,),100)</f>
        <v>0</v>
      </c>
      <c r="Z209" s="34"/>
      <c r="AA209" s="71">
        <v>45577</v>
      </c>
      <c r="AB209" s="20" t="s">
        <v>1338</v>
      </c>
      <c r="AC209" s="21" t="s">
        <v>881</v>
      </c>
      <c r="AD209" s="35" t="s">
        <v>2293</v>
      </c>
      <c r="AE209" s="64"/>
      <c r="AF209" s="22"/>
      <c r="AG209" s="22"/>
      <c r="AH209" s="22"/>
      <c r="AI209" s="22"/>
      <c r="AJ209" s="22"/>
      <c r="AK209" s="22"/>
      <c r="AL209" s="22">
        <v>8</v>
      </c>
      <c r="AM209" s="22"/>
      <c r="AN209" s="22"/>
      <c r="AO209" s="22"/>
      <c r="AP209" s="23"/>
      <c r="AQ209" s="23"/>
      <c r="AR209" s="23"/>
      <c r="AS209" s="23"/>
      <c r="AT209" s="23"/>
      <c r="AU209" s="23"/>
      <c r="AV209" s="23"/>
      <c r="AW209" s="23">
        <v>15</v>
      </c>
      <c r="AX209" s="23"/>
      <c r="AY209" s="23"/>
      <c r="AZ209" s="23"/>
      <c r="BA209" s="24"/>
      <c r="BB209" s="24"/>
      <c r="BC209" s="24"/>
      <c r="BD209" s="24"/>
      <c r="BE209" s="24"/>
      <c r="BF209" s="24"/>
      <c r="BG209" s="24"/>
      <c r="BH209" s="24">
        <v>6</v>
      </c>
      <c r="BI209" s="24"/>
      <c r="BJ209" s="24"/>
      <c r="BK209" s="24"/>
      <c r="BL209" s="25"/>
      <c r="BM209" s="25"/>
      <c r="BN209" s="25"/>
      <c r="BO209" s="25"/>
      <c r="BP209" s="25"/>
      <c r="BQ209" s="25"/>
      <c r="BR209" s="25"/>
      <c r="BS209" s="25">
        <v>5</v>
      </c>
      <c r="BT209" s="25"/>
      <c r="BU209" s="25"/>
      <c r="BV209" s="25"/>
    </row>
    <row r="210" spans="1:74" ht="12" customHeight="1" x14ac:dyDescent="0.25">
      <c r="A210" s="27"/>
      <c r="B210" s="43" t="s">
        <v>331</v>
      </c>
      <c r="C210" s="96" t="s">
        <v>1630</v>
      </c>
      <c r="D210" s="97" t="s">
        <v>1631</v>
      </c>
      <c r="E210" s="98" t="s">
        <v>115</v>
      </c>
      <c r="F210" s="99">
        <v>41123</v>
      </c>
      <c r="G210" s="190">
        <v>525</v>
      </c>
      <c r="H210" s="29" t="s">
        <v>59</v>
      </c>
      <c r="I210" s="95" t="s">
        <v>777</v>
      </c>
      <c r="J210" s="98" t="s">
        <v>213</v>
      </c>
      <c r="K210" s="45" t="s">
        <v>27</v>
      </c>
      <c r="L210" s="36" t="s">
        <v>94</v>
      </c>
      <c r="M210" s="106" t="s">
        <v>2181</v>
      </c>
      <c r="N210" s="32"/>
      <c r="O210" s="37"/>
      <c r="P210" s="33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71">
        <v>45577</v>
      </c>
      <c r="AB210" s="20" t="s">
        <v>1338</v>
      </c>
      <c r="AC210" s="21" t="s">
        <v>881</v>
      </c>
      <c r="AD210" s="35" t="s">
        <v>2293</v>
      </c>
      <c r="AE210" s="64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</row>
    <row r="211" spans="1:74" ht="12" customHeight="1" x14ac:dyDescent="0.25">
      <c r="A211" s="27"/>
      <c r="B211" s="43" t="s">
        <v>331</v>
      </c>
      <c r="C211" s="87" t="s">
        <v>1603</v>
      </c>
      <c r="D211" s="88" t="s">
        <v>1604</v>
      </c>
      <c r="E211" s="88" t="s">
        <v>1605</v>
      </c>
      <c r="F211" s="89">
        <v>41405</v>
      </c>
      <c r="G211" s="189">
        <v>500</v>
      </c>
      <c r="H211" s="29" t="s">
        <v>56</v>
      </c>
      <c r="I211" s="90" t="s">
        <v>777</v>
      </c>
      <c r="J211" s="88" t="s">
        <v>213</v>
      </c>
      <c r="K211" s="44" t="s">
        <v>27</v>
      </c>
      <c r="L211" s="36" t="s">
        <v>93</v>
      </c>
      <c r="M211" s="106" t="s">
        <v>2191</v>
      </c>
      <c r="N211" s="32"/>
      <c r="O211" s="30"/>
      <c r="P211" s="33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71">
        <v>45577</v>
      </c>
      <c r="AB211" s="20" t="s">
        <v>1338</v>
      </c>
      <c r="AC211" s="21" t="s">
        <v>881</v>
      </c>
      <c r="AD211" s="35" t="s">
        <v>2293</v>
      </c>
      <c r="AE211" s="64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</row>
    <row r="212" spans="1:74" ht="12" customHeight="1" x14ac:dyDescent="0.25">
      <c r="A212" s="27"/>
      <c r="B212" s="43" t="s">
        <v>331</v>
      </c>
      <c r="C212" s="96" t="s">
        <v>1683</v>
      </c>
      <c r="D212" s="97" t="s">
        <v>1684</v>
      </c>
      <c r="E212" s="98" t="s">
        <v>187</v>
      </c>
      <c r="F212" s="99">
        <v>41382</v>
      </c>
      <c r="G212" s="190">
        <v>500</v>
      </c>
      <c r="H212" s="29" t="s">
        <v>56</v>
      </c>
      <c r="I212" s="90" t="s">
        <v>777</v>
      </c>
      <c r="J212" s="98" t="s">
        <v>213</v>
      </c>
      <c r="K212" s="45" t="s">
        <v>27</v>
      </c>
      <c r="L212" s="36" t="s">
        <v>93</v>
      </c>
      <c r="M212" s="106" t="s">
        <v>2192</v>
      </c>
      <c r="N212" s="32"/>
      <c r="O212" s="21"/>
      <c r="P212" s="51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71">
        <v>45577</v>
      </c>
      <c r="AB212" s="20" t="s">
        <v>1338</v>
      </c>
      <c r="AC212" s="21" t="s">
        <v>881</v>
      </c>
      <c r="AD212" s="35" t="s">
        <v>2293</v>
      </c>
      <c r="AE212" s="64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5"/>
      <c r="BM212" s="25"/>
      <c r="BN212" s="25"/>
      <c r="BO212" s="25"/>
      <c r="BP212" s="25"/>
      <c r="BQ212" s="25"/>
      <c r="BR212" s="25"/>
      <c r="BS212" s="25"/>
      <c r="BT212" s="25"/>
      <c r="BU212" s="25"/>
      <c r="BV212" s="25"/>
    </row>
    <row r="213" spans="1:74" ht="12" customHeight="1" x14ac:dyDescent="0.25">
      <c r="A213" s="27"/>
      <c r="B213" s="43" t="s">
        <v>331</v>
      </c>
      <c r="C213" s="87" t="s">
        <v>1610</v>
      </c>
      <c r="D213" s="88" t="s">
        <v>1611</v>
      </c>
      <c r="E213" s="88" t="s">
        <v>168</v>
      </c>
      <c r="F213" s="89">
        <v>41170</v>
      </c>
      <c r="G213" s="189">
        <v>500</v>
      </c>
      <c r="H213" s="29" t="s">
        <v>59</v>
      </c>
      <c r="I213" s="90" t="s">
        <v>777</v>
      </c>
      <c r="J213" s="88" t="s">
        <v>213</v>
      </c>
      <c r="K213" s="44" t="s">
        <v>27</v>
      </c>
      <c r="L213" s="36" t="s">
        <v>93</v>
      </c>
      <c r="M213" s="106" t="s">
        <v>2193</v>
      </c>
      <c r="N213" s="32"/>
      <c r="O213" s="30"/>
      <c r="P213" s="33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71">
        <v>45577</v>
      </c>
      <c r="AB213" s="20" t="s">
        <v>1338</v>
      </c>
      <c r="AC213" s="21" t="s">
        <v>881</v>
      </c>
      <c r="AD213" s="35" t="s">
        <v>2293</v>
      </c>
      <c r="AE213" s="64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5"/>
      <c r="BM213" s="25"/>
      <c r="BN213" s="25"/>
      <c r="BO213" s="25"/>
      <c r="BP213" s="25"/>
      <c r="BQ213" s="25"/>
      <c r="BR213" s="25"/>
      <c r="BS213" s="25"/>
      <c r="BT213" s="25"/>
      <c r="BU213" s="25"/>
      <c r="BV213" s="25"/>
    </row>
    <row r="214" spans="1:74" ht="12" customHeight="1" x14ac:dyDescent="0.25">
      <c r="A214" s="27"/>
      <c r="B214" s="43" t="s">
        <v>331</v>
      </c>
      <c r="C214" s="87" t="s">
        <v>1639</v>
      </c>
      <c r="D214" s="88" t="s">
        <v>1640</v>
      </c>
      <c r="E214" s="88" t="s">
        <v>313</v>
      </c>
      <c r="F214" s="89">
        <v>41020</v>
      </c>
      <c r="G214" s="189">
        <v>500</v>
      </c>
      <c r="H214" s="29" t="s">
        <v>59</v>
      </c>
      <c r="I214" s="90" t="s">
        <v>777</v>
      </c>
      <c r="J214" s="88" t="s">
        <v>213</v>
      </c>
      <c r="K214" s="21" t="s">
        <v>27</v>
      </c>
      <c r="L214" s="36" t="s">
        <v>93</v>
      </c>
      <c r="M214" s="106" t="s">
        <v>2200</v>
      </c>
      <c r="N214" s="32"/>
      <c r="O214" s="31"/>
      <c r="P214" s="33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71">
        <v>45577</v>
      </c>
      <c r="AB214" s="20" t="s">
        <v>1338</v>
      </c>
      <c r="AC214" s="21" t="s">
        <v>881</v>
      </c>
      <c r="AD214" s="35" t="s">
        <v>2293</v>
      </c>
      <c r="AE214" s="64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5"/>
      <c r="BM214" s="25"/>
      <c r="BN214" s="25"/>
      <c r="BO214" s="25"/>
      <c r="BP214" s="25"/>
      <c r="BQ214" s="25"/>
      <c r="BR214" s="25"/>
      <c r="BS214" s="25"/>
      <c r="BT214" s="25"/>
      <c r="BU214" s="25"/>
      <c r="BV214" s="25"/>
    </row>
    <row r="215" spans="1:74" ht="12" customHeight="1" x14ac:dyDescent="0.25">
      <c r="A215" s="27"/>
      <c r="B215" s="43" t="s">
        <v>413</v>
      </c>
      <c r="C215" s="87" t="s">
        <v>1502</v>
      </c>
      <c r="D215" s="88" t="s">
        <v>1503</v>
      </c>
      <c r="E215" s="88" t="s">
        <v>1504</v>
      </c>
      <c r="F215" s="89">
        <v>41768</v>
      </c>
      <c r="G215" s="189">
        <v>500</v>
      </c>
      <c r="H215" s="29" t="s">
        <v>416</v>
      </c>
      <c r="I215" s="90" t="s">
        <v>777</v>
      </c>
      <c r="J215" s="88" t="s">
        <v>213</v>
      </c>
      <c r="K215" s="21" t="s">
        <v>27</v>
      </c>
      <c r="L215" s="36" t="s">
        <v>94</v>
      </c>
      <c r="M215" s="106" t="s">
        <v>1372</v>
      </c>
      <c r="N215" s="32"/>
      <c r="O215" s="31"/>
      <c r="P215" s="33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71">
        <v>45577</v>
      </c>
      <c r="AB215" s="20" t="s">
        <v>1338</v>
      </c>
      <c r="AC215" s="21" t="s">
        <v>881</v>
      </c>
      <c r="AD215" s="35" t="s">
        <v>2310</v>
      </c>
      <c r="AE215" s="64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5"/>
      <c r="BM215" s="25"/>
      <c r="BN215" s="25"/>
      <c r="BO215" s="25"/>
      <c r="BP215" s="25"/>
      <c r="BQ215" s="25"/>
      <c r="BR215" s="25"/>
      <c r="BS215" s="25"/>
      <c r="BT215" s="25"/>
      <c r="BU215" s="25"/>
      <c r="BV215" s="25"/>
    </row>
    <row r="216" spans="1:74" ht="12" customHeight="1" x14ac:dyDescent="0.25">
      <c r="A216" s="27"/>
      <c r="B216" s="28" t="s">
        <v>31</v>
      </c>
      <c r="C216" s="84" t="s">
        <v>43</v>
      </c>
      <c r="D216" s="104" t="s">
        <v>44</v>
      </c>
      <c r="E216" s="85" t="s">
        <v>45</v>
      </c>
      <c r="F216" s="83">
        <v>39058</v>
      </c>
      <c r="G216" s="86">
        <v>524</v>
      </c>
      <c r="H216" s="86" t="s">
        <v>443</v>
      </c>
      <c r="I216" s="82" t="s">
        <v>778</v>
      </c>
      <c r="J216" s="79" t="s">
        <v>130</v>
      </c>
      <c r="K216" s="44" t="s">
        <v>27</v>
      </c>
      <c r="L216" s="194" t="s">
        <v>28</v>
      </c>
      <c r="M216" s="106"/>
      <c r="N216" s="32"/>
      <c r="O216" s="30"/>
      <c r="P216" s="33"/>
      <c r="Q216" s="34">
        <f>MOD(AF216+AQ216+BB216+BM216+ROUND((AG216+AR216+BC216+BN216-R216)/100,),100)</f>
        <v>0</v>
      </c>
      <c r="R216" s="34">
        <f>MOD(AG216+AR216+BC216+BN216+ROUND((AH216+AS216+BD216+BO216-S216)/100,),100)</f>
        <v>0</v>
      </c>
      <c r="S216" s="34">
        <f>MOD(AH216+AS216+BD216+BO216+ROUND((AI216+AT216+BE216+BP216-T216)/100,),100)</f>
        <v>9</v>
      </c>
      <c r="T216" s="34">
        <f>MOD(AI216+AT216+BE216+BP216+ROUND((AJ216+AU216+BF216+BQ216-U216)/100,),100)</f>
        <v>75</v>
      </c>
      <c r="U216" s="34">
        <f>MOD(AJ216+AU216+BF216+BQ216+ROUND((AK216+AV216+BG216+BR216-V216)/100,),100)</f>
        <v>0</v>
      </c>
      <c r="V216" s="34">
        <f>MOD(AK216+AV216+BG216+BR216+ROUND((AL216+AW216+BH216+BS216-W216)/100,),100)</f>
        <v>0</v>
      </c>
      <c r="W216" s="34">
        <f>MOD(AL216+AW216+BH216+BS216+ROUND((AM216+AX216+BI216+BT216-X216)/100,),100)</f>
        <v>0</v>
      </c>
      <c r="X216" s="34">
        <f>MOD(AM216+AX216+BI216+BT216+ROUND((AN216+AY216+BJ216+BU216-Y216)/100,),100)</f>
        <v>0</v>
      </c>
      <c r="Y216" s="34">
        <f>MOD(AN216+AY216+BJ216+BU216+ROUND((AO216+AZ216+BK216+BV216-Z216)/100,),100)</f>
        <v>0</v>
      </c>
      <c r="Z216" s="34"/>
      <c r="AA216" s="71">
        <v>45578</v>
      </c>
      <c r="AB216" s="20" t="s">
        <v>870</v>
      </c>
      <c r="AC216" s="21" t="s">
        <v>1221</v>
      </c>
      <c r="AD216" s="35" t="s">
        <v>1441</v>
      </c>
      <c r="AE216" s="64"/>
      <c r="AF216" s="22"/>
      <c r="AG216" s="22"/>
      <c r="AH216" s="22">
        <v>3</v>
      </c>
      <c r="AI216" s="22"/>
      <c r="AJ216" s="22"/>
      <c r="AK216" s="22"/>
      <c r="AL216" s="22"/>
      <c r="AM216" s="22"/>
      <c r="AN216" s="22"/>
      <c r="AO216" s="22"/>
      <c r="AP216" s="23"/>
      <c r="AQ216" s="23"/>
      <c r="AR216" s="23"/>
      <c r="AS216" s="23"/>
      <c r="AT216" s="23">
        <v>75</v>
      </c>
      <c r="AU216" s="23"/>
      <c r="AV216" s="23"/>
      <c r="AW216" s="23"/>
      <c r="AX216" s="23"/>
      <c r="AY216" s="23"/>
      <c r="AZ216" s="23"/>
      <c r="BA216" s="24"/>
      <c r="BB216" s="24"/>
      <c r="BC216" s="24"/>
      <c r="BD216" s="24"/>
      <c r="BE216" s="24">
        <v>100</v>
      </c>
      <c r="BF216" s="24"/>
      <c r="BG216" s="24"/>
      <c r="BH216" s="24"/>
      <c r="BI216" s="24"/>
      <c r="BJ216" s="24"/>
      <c r="BK216" s="24"/>
      <c r="BL216" s="25"/>
      <c r="BM216" s="25"/>
      <c r="BN216" s="25"/>
      <c r="BO216" s="25">
        <v>5</v>
      </c>
      <c r="BP216" s="25"/>
      <c r="BQ216" s="25"/>
      <c r="BR216" s="25"/>
      <c r="BS216" s="25"/>
      <c r="BT216" s="25"/>
      <c r="BU216" s="25"/>
      <c r="BV216" s="25"/>
    </row>
    <row r="217" spans="1:74" ht="12" customHeight="1" x14ac:dyDescent="0.25">
      <c r="A217" s="27" t="e">
        <f>+#REF!+1</f>
        <v>#REF!</v>
      </c>
      <c r="B217" s="28" t="s">
        <v>54</v>
      </c>
      <c r="C217" s="78" t="s">
        <v>452</v>
      </c>
      <c r="D217" s="79" t="s">
        <v>65</v>
      </c>
      <c r="E217" s="79" t="s">
        <v>453</v>
      </c>
      <c r="F217" s="80">
        <v>41182</v>
      </c>
      <c r="G217" s="81">
        <v>699</v>
      </c>
      <c r="H217" s="81" t="s">
        <v>59</v>
      </c>
      <c r="I217" s="82" t="s">
        <v>778</v>
      </c>
      <c r="J217" s="79" t="s">
        <v>130</v>
      </c>
      <c r="K217" s="44" t="s">
        <v>27</v>
      </c>
      <c r="L217" s="36" t="s">
        <v>35</v>
      </c>
      <c r="M217" s="106"/>
      <c r="N217" s="32">
        <v>15</v>
      </c>
      <c r="O217" s="30"/>
      <c r="P217" s="33"/>
      <c r="Q217" s="34">
        <f>MOD(AF217+AQ217+BB217+BM217+ROUND((AG217+AR217+BC217+BN217-R217)/100,),100)</f>
        <v>0</v>
      </c>
      <c r="R217" s="34">
        <f>MOD(AG217+AR217+BC217+BN217+ROUND((AH217+AS217+BD217+BO217-S217)/100,),100)</f>
        <v>0</v>
      </c>
      <c r="S217" s="34">
        <f>MOD(AH217+AS217+BD217+BO217+ROUND((AI217+AT217+BE217+BP217-T217)/100,),100)</f>
        <v>0</v>
      </c>
      <c r="T217" s="34">
        <f>MOD(AI217+AT217+BE217+BP217+ROUND((AJ217+AU217+BF217+BQ217-U217)/100,),100)</f>
        <v>1</v>
      </c>
      <c r="U217" s="34">
        <f>MOD(AJ217+AU217+BF217+BQ217+ROUND((AK217+AV217+BG217+BR217-V217)/100,),100)</f>
        <v>80</v>
      </c>
      <c r="V217" s="34">
        <f>MOD(AK217+AV217+BG217+BR217+ROUND((AL217+AW217+BH217+BS217-W217)/100,),100)</f>
        <v>0</v>
      </c>
      <c r="W217" s="34">
        <f>MOD(AL217+AW217+BH217+BS217+ROUND((AM217+AX217+BI217+BT217-X217)/100,),100)</f>
        <v>0</v>
      </c>
      <c r="X217" s="34">
        <f>MOD(AM217+AX217+BI217+BT217+ROUND((AN217+AY217+BJ217+BU217-Y217)/100,),100)</f>
        <v>0</v>
      </c>
      <c r="Y217" s="34">
        <f>MOD(AN217+AY217+BJ217+BU217+ROUND((AO217+AZ217+BK217+BV217-Z217)/100,),100)</f>
        <v>0</v>
      </c>
      <c r="Z217" s="34"/>
      <c r="AA217" s="71">
        <v>45577</v>
      </c>
      <c r="AB217" s="20" t="s">
        <v>880</v>
      </c>
      <c r="AC217" s="21" t="s">
        <v>881</v>
      </c>
      <c r="AD217" s="35" t="s">
        <v>1551</v>
      </c>
      <c r="AE217" s="64"/>
      <c r="AF217" s="22"/>
      <c r="AG217" s="22"/>
      <c r="AH217" s="22"/>
      <c r="AI217" s="22"/>
      <c r="AJ217" s="22">
        <v>65</v>
      </c>
      <c r="AK217" s="22"/>
      <c r="AL217" s="22"/>
      <c r="AM217" s="22"/>
      <c r="AN217" s="22"/>
      <c r="AO217" s="22"/>
      <c r="AP217" s="23"/>
      <c r="AQ217" s="23"/>
      <c r="AR217" s="23"/>
      <c r="AS217" s="23"/>
      <c r="AT217" s="23"/>
      <c r="AU217" s="23">
        <v>30</v>
      </c>
      <c r="AV217" s="23"/>
      <c r="AW217" s="23"/>
      <c r="AX217" s="23"/>
      <c r="AY217" s="23"/>
      <c r="AZ217" s="23"/>
      <c r="BA217" s="24"/>
      <c r="BB217" s="24"/>
      <c r="BC217" s="24"/>
      <c r="BD217" s="24"/>
      <c r="BE217" s="24"/>
      <c r="BF217" s="24">
        <v>35</v>
      </c>
      <c r="BG217" s="24"/>
      <c r="BH217" s="24"/>
      <c r="BI217" s="24"/>
      <c r="BJ217" s="24"/>
      <c r="BK217" s="24"/>
      <c r="BL217" s="25"/>
      <c r="BM217" s="25"/>
      <c r="BN217" s="25"/>
      <c r="BO217" s="25"/>
      <c r="BP217" s="25"/>
      <c r="BQ217" s="25">
        <v>50</v>
      </c>
      <c r="BR217" s="25"/>
      <c r="BS217" s="25"/>
      <c r="BT217" s="25"/>
      <c r="BU217" s="25"/>
      <c r="BV217" s="25"/>
    </row>
    <row r="218" spans="1:74" ht="12" customHeight="1" x14ac:dyDescent="0.25">
      <c r="A218" s="27"/>
      <c r="B218" s="28" t="s">
        <v>63</v>
      </c>
      <c r="C218" s="78" t="s">
        <v>466</v>
      </c>
      <c r="D218" s="79" t="s">
        <v>223</v>
      </c>
      <c r="E218" s="79" t="s">
        <v>467</v>
      </c>
      <c r="F218" s="80">
        <v>41809</v>
      </c>
      <c r="G218" s="81">
        <v>500</v>
      </c>
      <c r="H218" s="81" t="s">
        <v>416</v>
      </c>
      <c r="I218" s="82" t="s">
        <v>778</v>
      </c>
      <c r="J218" s="79" t="s">
        <v>130</v>
      </c>
      <c r="K218" s="44" t="s">
        <v>27</v>
      </c>
      <c r="L218" s="18" t="s">
        <v>35</v>
      </c>
      <c r="M218" s="106"/>
      <c r="N218" s="32">
        <v>16</v>
      </c>
      <c r="O218" s="37"/>
      <c r="P218" s="33"/>
      <c r="Q218" s="34">
        <f>MOD(AF218+AQ218+BB218+BM218+ROUND((AG218+AR218+BC218+BN218-R218)/100,),100)</f>
        <v>0</v>
      </c>
      <c r="R218" s="34">
        <f>MOD(AG218+AR218+BC218+BN218+ROUND((AH218+AS218+BD218+BO218-S218)/100,),100)</f>
        <v>0</v>
      </c>
      <c r="S218" s="34">
        <f>MOD(AH218+AS218+BD218+BO218+ROUND((AI218+AT218+BE218+BP218-T218)/100,),100)</f>
        <v>0</v>
      </c>
      <c r="T218" s="34">
        <f>MOD(AI218+AT218+BE218+BP218+ROUND((AJ218+AU218+BF218+BQ218-U218)/100,),100)</f>
        <v>0</v>
      </c>
      <c r="U218" s="34">
        <f>MOD(AJ218+AU218+BF218+BQ218+ROUND((AK218+AV218+BG218+BR218-V218)/100,),100)</f>
        <v>0</v>
      </c>
      <c r="V218" s="34">
        <f>MOD(AK218+AV218+BG218+BR218+ROUND((AL218+AW218+BH218+BS218-W218)/100,),100)</f>
        <v>82</v>
      </c>
      <c r="W218" s="34">
        <f>MOD(AL218+AW218+BH218+BS218+ROUND((AM218+AX218+BI218+BT218-X218)/100,),100)</f>
        <v>0</v>
      </c>
      <c r="X218" s="34">
        <f>MOD(AM218+AX218+BI218+BT218+ROUND((AN218+AY218+BJ218+BU218-Y218)/100,),100)</f>
        <v>0</v>
      </c>
      <c r="Y218" s="34">
        <f>MOD(AN218+AY218+BJ218+BU218+ROUND((AO218+AZ218+BK218+BV218-Z218)/100,),100)</f>
        <v>0</v>
      </c>
      <c r="Z218" s="34"/>
      <c r="AA218" s="71">
        <v>45577</v>
      </c>
      <c r="AB218" s="20" t="s">
        <v>880</v>
      </c>
      <c r="AC218" s="21" t="s">
        <v>881</v>
      </c>
      <c r="AD218" s="35" t="s">
        <v>1551</v>
      </c>
      <c r="AE218" s="64"/>
      <c r="AF218" s="22"/>
      <c r="AG218" s="22"/>
      <c r="AH218" s="22"/>
      <c r="AI218" s="22"/>
      <c r="AJ218" s="22"/>
      <c r="AK218" s="22">
        <v>30</v>
      </c>
      <c r="AL218" s="22"/>
      <c r="AM218" s="22"/>
      <c r="AN218" s="22"/>
      <c r="AO218" s="22"/>
      <c r="AP218" s="23"/>
      <c r="AQ218" s="23"/>
      <c r="AR218" s="23"/>
      <c r="AS218" s="23"/>
      <c r="AT218" s="23"/>
      <c r="AU218" s="23"/>
      <c r="AV218" s="23">
        <v>25</v>
      </c>
      <c r="AW218" s="23"/>
      <c r="AX218" s="23"/>
      <c r="AY218" s="23"/>
      <c r="AZ218" s="23"/>
      <c r="BA218" s="24"/>
      <c r="BB218" s="24"/>
      <c r="BC218" s="24"/>
      <c r="BD218" s="24"/>
      <c r="BE218" s="24"/>
      <c r="BF218" s="24"/>
      <c r="BG218" s="24">
        <v>7</v>
      </c>
      <c r="BH218" s="24"/>
      <c r="BI218" s="24"/>
      <c r="BJ218" s="24"/>
      <c r="BK218" s="24"/>
      <c r="BL218" s="25"/>
      <c r="BM218" s="25"/>
      <c r="BN218" s="25"/>
      <c r="BO218" s="25"/>
      <c r="BP218" s="25"/>
      <c r="BQ218" s="25"/>
      <c r="BR218" s="25">
        <v>20</v>
      </c>
      <c r="BS218" s="25"/>
      <c r="BT218" s="25"/>
      <c r="BU218" s="25"/>
      <c r="BV218" s="25"/>
    </row>
    <row r="219" spans="1:74" ht="12" customHeight="1" x14ac:dyDescent="0.25">
      <c r="A219" s="27"/>
      <c r="B219" s="28" t="s">
        <v>63</v>
      </c>
      <c r="C219" s="78" t="s">
        <v>1434</v>
      </c>
      <c r="D219" s="79" t="s">
        <v>885</v>
      </c>
      <c r="E219" s="79" t="s">
        <v>1435</v>
      </c>
      <c r="F219" s="80">
        <v>42141</v>
      </c>
      <c r="G219" s="192">
        <v>500</v>
      </c>
      <c r="H219" s="81" t="s">
        <v>66</v>
      </c>
      <c r="I219" s="82" t="s">
        <v>778</v>
      </c>
      <c r="J219" s="79" t="s">
        <v>130</v>
      </c>
      <c r="K219" s="44" t="s">
        <v>27</v>
      </c>
      <c r="L219" s="18" t="s">
        <v>40</v>
      </c>
      <c r="M219" s="106"/>
      <c r="N219" s="32"/>
      <c r="O219" s="37">
        <v>1</v>
      </c>
      <c r="P219" s="33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110"/>
      <c r="AB219" s="111"/>
      <c r="AC219" s="112"/>
      <c r="AD219" s="109"/>
      <c r="AE219" s="64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5"/>
      <c r="BM219" s="25"/>
      <c r="BN219" s="25"/>
      <c r="BO219" s="25"/>
      <c r="BP219" s="25"/>
      <c r="BQ219" s="25"/>
      <c r="BR219" s="25"/>
      <c r="BS219" s="25"/>
      <c r="BT219" s="25"/>
      <c r="BU219" s="25"/>
      <c r="BV219" s="25"/>
    </row>
    <row r="220" spans="1:74" ht="12" customHeight="1" x14ac:dyDescent="0.25">
      <c r="A220" s="27"/>
      <c r="B220" s="43" t="s">
        <v>68</v>
      </c>
      <c r="C220" s="87" t="s">
        <v>523</v>
      </c>
      <c r="D220" s="88" t="s">
        <v>524</v>
      </c>
      <c r="E220" s="88" t="s">
        <v>247</v>
      </c>
      <c r="F220" s="89">
        <v>32810</v>
      </c>
      <c r="G220" s="29">
        <v>1305</v>
      </c>
      <c r="H220" s="29" t="s">
        <v>71</v>
      </c>
      <c r="I220" s="90" t="s">
        <v>778</v>
      </c>
      <c r="J220" s="88" t="s">
        <v>130</v>
      </c>
      <c r="K220" s="44" t="s">
        <v>27</v>
      </c>
      <c r="L220" s="36" t="s">
        <v>40</v>
      </c>
      <c r="M220" s="106" t="s">
        <v>1315</v>
      </c>
      <c r="N220" s="32"/>
      <c r="O220" s="41"/>
      <c r="P220" s="33"/>
      <c r="Q220" s="34">
        <f>MOD(AF220+AQ220+BB220+BM220+ROUND((AG220+AR220+BC220+BN220-R220)/100,),100)</f>
        <v>0</v>
      </c>
      <c r="R220" s="34">
        <f>MOD(AG220+AR220+BC220+BN220+ROUND((AH220+AS220+BD220+BO220-S220)/100,),100)</f>
        <v>1</v>
      </c>
      <c r="S220" s="34">
        <f>MOD(AH220+AS220+BD220+BO220+ROUND((AI220+AT220+BE220+BP220-T220)/100,),100)</f>
        <v>31</v>
      </c>
      <c r="T220" s="34">
        <f>MOD(AI220+AT220+BE220+BP220+ROUND((AJ220+AU220+BF220+BQ220-U220)/100,),100)</f>
        <v>0</v>
      </c>
      <c r="U220" s="34">
        <f>MOD(AJ220+AU220+BF220+BQ220+ROUND((AK220+AV220+BG220+BR220-V220)/100,),100)</f>
        <v>0</v>
      </c>
      <c r="V220" s="34">
        <f>MOD(AK220+AV220+BG220+BR220+ROUND((AL220+AW220+BH220+BS220-W220)/100,),100)</f>
        <v>0</v>
      </c>
      <c r="W220" s="34">
        <f>MOD(AL220+AW220+BH220+BS220+ROUND((AM220+AX220+BI220+BT220-X220)/100,),100)</f>
        <v>0</v>
      </c>
      <c r="X220" s="34">
        <f>MOD(AM220+AX220+BI220+BT220+ROUND((AN220+AY220+BJ220+BU220-Y220)/100,),100)</f>
        <v>0</v>
      </c>
      <c r="Y220" s="34">
        <f>MOD(AN220+AY220+BJ220+BU220+ROUND((AO220+AZ220+BK220+BV220-Z220)/100,),100)</f>
        <v>0</v>
      </c>
      <c r="Z220" s="34"/>
      <c r="AA220" s="71">
        <v>45578</v>
      </c>
      <c r="AB220" s="20" t="s">
        <v>1313</v>
      </c>
      <c r="AC220" s="21" t="s">
        <v>1219</v>
      </c>
      <c r="AD220" s="35" t="s">
        <v>2204</v>
      </c>
      <c r="AE220" s="46"/>
      <c r="AF220" s="22"/>
      <c r="AG220" s="22"/>
      <c r="AH220" s="22">
        <v>42</v>
      </c>
      <c r="AI220" s="22"/>
      <c r="AJ220" s="22"/>
      <c r="AK220" s="22"/>
      <c r="AL220" s="22"/>
      <c r="AM220" s="22"/>
      <c r="AN220" s="22"/>
      <c r="AO220" s="22"/>
      <c r="AP220" s="23"/>
      <c r="AQ220" s="23"/>
      <c r="AR220" s="23"/>
      <c r="AS220" s="23">
        <v>11</v>
      </c>
      <c r="AT220" s="23"/>
      <c r="AU220" s="23"/>
      <c r="AV220" s="23"/>
      <c r="AW220" s="23"/>
      <c r="AX220" s="23"/>
      <c r="AY220" s="23"/>
      <c r="AZ220" s="23"/>
      <c r="BA220" s="24"/>
      <c r="BB220" s="24"/>
      <c r="BC220" s="24"/>
      <c r="BD220" s="24">
        <v>65</v>
      </c>
      <c r="BE220" s="24"/>
      <c r="BF220" s="24"/>
      <c r="BG220" s="24"/>
      <c r="BH220" s="24"/>
      <c r="BI220" s="24"/>
      <c r="BJ220" s="24"/>
      <c r="BK220" s="24"/>
      <c r="BL220" s="25"/>
      <c r="BM220" s="25"/>
      <c r="BN220" s="25"/>
      <c r="BO220" s="25">
        <v>13</v>
      </c>
      <c r="BP220" s="25"/>
      <c r="BQ220" s="25"/>
      <c r="BR220" s="25"/>
      <c r="BS220" s="25"/>
      <c r="BT220" s="25"/>
      <c r="BU220" s="25"/>
      <c r="BV220" s="25"/>
    </row>
    <row r="221" spans="1:74" ht="12" customHeight="1" x14ac:dyDescent="0.25">
      <c r="A221" s="27">
        <f>+A220+1</f>
        <v>1</v>
      </c>
      <c r="B221" s="43" t="s">
        <v>68</v>
      </c>
      <c r="C221" s="87" t="s">
        <v>470</v>
      </c>
      <c r="D221" s="88" t="s">
        <v>88</v>
      </c>
      <c r="E221" s="88" t="s">
        <v>89</v>
      </c>
      <c r="F221" s="89">
        <v>25602</v>
      </c>
      <c r="G221" s="29">
        <v>1368</v>
      </c>
      <c r="H221" s="29" t="s">
        <v>1387</v>
      </c>
      <c r="I221" s="90" t="s">
        <v>778</v>
      </c>
      <c r="J221" s="88" t="s">
        <v>130</v>
      </c>
      <c r="K221" s="44" t="s">
        <v>27</v>
      </c>
      <c r="L221" s="36" t="s">
        <v>40</v>
      </c>
      <c r="M221" s="106" t="s">
        <v>1318</v>
      </c>
      <c r="N221" s="32"/>
      <c r="O221" s="30"/>
      <c r="P221" s="33"/>
      <c r="Q221" s="34">
        <f>MOD(AF221+AQ221+BB221+BM221+ROUND((AG221+AR221+BC221+BN221-R221)/100,),100)</f>
        <v>0</v>
      </c>
      <c r="R221" s="34">
        <f>MOD(AG221+AR221+BC221+BN221+ROUND((AH221+AS221+BD221+BO221-S221)/100,),100)</f>
        <v>0</v>
      </c>
      <c r="S221" s="34">
        <f>MOD(AH221+AS221+BD221+BO221+ROUND((AI221+AT221+BE221+BP221-T221)/100,),100)</f>
        <v>97</v>
      </c>
      <c r="T221" s="34">
        <f>MOD(AI221+AT221+BE221+BP221+ROUND((AJ221+AU221+BF221+BQ221-U221)/100,),100)</f>
        <v>0</v>
      </c>
      <c r="U221" s="34">
        <f>MOD(AJ221+AU221+BF221+BQ221+ROUND((AK221+AV221+BG221+BR221-V221)/100,),100)</f>
        <v>0</v>
      </c>
      <c r="V221" s="34">
        <f>MOD(AK221+AV221+BG221+BR221+ROUND((AL221+AW221+BH221+BS221-W221)/100,),100)</f>
        <v>0</v>
      </c>
      <c r="W221" s="34">
        <f>MOD(AL221+AW221+BH221+BS221+ROUND((AM221+AX221+BI221+BT221-X221)/100,),100)</f>
        <v>0</v>
      </c>
      <c r="X221" s="34">
        <f>MOD(AM221+AX221+BI221+BT221+ROUND((AN221+AY221+BJ221+BU221-Y221)/100,),100)</f>
        <v>0</v>
      </c>
      <c r="Y221" s="34">
        <f>MOD(AN221+AY221+BJ221+BU221+ROUND((AO221+AZ221+BK221+BV221-Z221)/100,),100)</f>
        <v>0</v>
      </c>
      <c r="Z221" s="34"/>
      <c r="AA221" s="71">
        <v>45578</v>
      </c>
      <c r="AB221" s="20" t="s">
        <v>1313</v>
      </c>
      <c r="AC221" s="21" t="s">
        <v>1219</v>
      </c>
      <c r="AD221" s="35" t="s">
        <v>2204</v>
      </c>
      <c r="AE221" s="64"/>
      <c r="AF221" s="22"/>
      <c r="AG221" s="22"/>
      <c r="AH221" s="22">
        <v>24</v>
      </c>
      <c r="AI221" s="22"/>
      <c r="AJ221" s="22"/>
      <c r="AK221" s="22"/>
      <c r="AL221" s="22"/>
      <c r="AM221" s="22"/>
      <c r="AN221" s="22"/>
      <c r="AO221" s="22"/>
      <c r="AP221" s="23"/>
      <c r="AQ221" s="23"/>
      <c r="AR221" s="23"/>
      <c r="AS221" s="23">
        <v>24</v>
      </c>
      <c r="AT221" s="23"/>
      <c r="AU221" s="23"/>
      <c r="AV221" s="23"/>
      <c r="AW221" s="23"/>
      <c r="AX221" s="23"/>
      <c r="AY221" s="23"/>
      <c r="AZ221" s="23"/>
      <c r="BA221" s="24"/>
      <c r="BB221" s="24"/>
      <c r="BC221" s="24"/>
      <c r="BD221" s="24">
        <v>17</v>
      </c>
      <c r="BE221" s="24"/>
      <c r="BF221" s="24"/>
      <c r="BG221" s="24"/>
      <c r="BH221" s="24"/>
      <c r="BI221" s="24"/>
      <c r="BJ221" s="24"/>
      <c r="BK221" s="24"/>
      <c r="BL221" s="25"/>
      <c r="BM221" s="25"/>
      <c r="BN221" s="25"/>
      <c r="BO221" s="25">
        <v>32</v>
      </c>
      <c r="BP221" s="25"/>
      <c r="BQ221" s="25"/>
      <c r="BR221" s="25"/>
      <c r="BS221" s="25"/>
      <c r="BT221" s="25"/>
      <c r="BU221" s="25"/>
      <c r="BV221" s="25"/>
    </row>
    <row r="222" spans="1:74" ht="12" customHeight="1" x14ac:dyDescent="0.25">
      <c r="A222" s="27"/>
      <c r="B222" s="43" t="s">
        <v>68</v>
      </c>
      <c r="C222" s="87" t="s">
        <v>1311</v>
      </c>
      <c r="D222" s="88" t="s">
        <v>1312</v>
      </c>
      <c r="E222" s="88" t="s">
        <v>95</v>
      </c>
      <c r="F222" s="89">
        <v>31234</v>
      </c>
      <c r="G222" s="29">
        <v>1127</v>
      </c>
      <c r="H222" s="29" t="s">
        <v>71</v>
      </c>
      <c r="I222" s="90" t="s">
        <v>778</v>
      </c>
      <c r="J222" s="88" t="s">
        <v>130</v>
      </c>
      <c r="K222" s="44" t="s">
        <v>27</v>
      </c>
      <c r="L222" s="36" t="s">
        <v>40</v>
      </c>
      <c r="M222" s="106" t="s">
        <v>1334</v>
      </c>
      <c r="N222" s="32"/>
      <c r="O222" s="41"/>
      <c r="P222" s="33"/>
      <c r="Q222" s="34">
        <f>MOD(AF222+AQ222+BB222+BM222+ROUND((AG222+AR222+BC222+BN222-R222)/100,),100)</f>
        <v>0</v>
      </c>
      <c r="R222" s="34">
        <f>MOD(AG222+AR222+BC222+BN222+ROUND((AH222+AS222+BD222+BO222-S222)/100,),100)</f>
        <v>0</v>
      </c>
      <c r="S222" s="34">
        <f>MOD(AH222+AS222+BD222+BO222+ROUND((AI222+AT222+BE222+BP222-T222)/100,),100)</f>
        <v>0</v>
      </c>
      <c r="T222" s="34">
        <f>MOD(AI222+AT222+BE222+BP222+ROUND((AJ222+AU222+BF222+BQ222-U222)/100,),100)</f>
        <v>80</v>
      </c>
      <c r="U222" s="34">
        <f>MOD(AJ222+AU222+BF222+BQ222+ROUND((AK222+AV222+BG222+BR222-V222)/100,),100)</f>
        <v>81</v>
      </c>
      <c r="V222" s="34">
        <f>MOD(AK222+AV222+BG222+BR222+ROUND((AL222+AW222+BH222+BS222-W222)/100,),100)</f>
        <v>0</v>
      </c>
      <c r="W222" s="34">
        <f>MOD(AL222+AW222+BH222+BS222+ROUND((AM222+AX222+BI222+BT222-X222)/100,),100)</f>
        <v>0</v>
      </c>
      <c r="X222" s="34">
        <f>MOD(AM222+AX222+BI222+BT222+ROUND((AN222+AY222+BJ222+BU222-Y222)/100,),100)</f>
        <v>0</v>
      </c>
      <c r="Y222" s="34">
        <f>MOD(AN222+AY222+BJ222+BU222+ROUND((AO222+AZ222+BK222+BV222-Z222)/100,),100)</f>
        <v>0</v>
      </c>
      <c r="Z222" s="34"/>
      <c r="AA222" s="71">
        <v>45578</v>
      </c>
      <c r="AB222" s="20" t="s">
        <v>1313</v>
      </c>
      <c r="AC222" s="21" t="s">
        <v>1219</v>
      </c>
      <c r="AD222" s="35" t="s">
        <v>2204</v>
      </c>
      <c r="AE222" s="64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3"/>
      <c r="AQ222" s="23"/>
      <c r="AR222" s="23"/>
      <c r="AS222" s="23"/>
      <c r="AT222" s="23"/>
      <c r="AU222" s="23"/>
      <c r="AV222" s="23">
        <v>100</v>
      </c>
      <c r="AW222" s="23"/>
      <c r="AX222" s="23"/>
      <c r="AY222" s="23"/>
      <c r="AZ222" s="23"/>
      <c r="BA222" s="24"/>
      <c r="BB222" s="24"/>
      <c r="BC222" s="24"/>
      <c r="BD222" s="24"/>
      <c r="BE222" s="24"/>
      <c r="BF222" s="24">
        <v>80</v>
      </c>
      <c r="BG222" s="24"/>
      <c r="BH222" s="24"/>
      <c r="BI222" s="24"/>
      <c r="BJ222" s="24"/>
      <c r="BK222" s="24"/>
      <c r="BL222" s="25"/>
      <c r="BM222" s="25"/>
      <c r="BN222" s="25"/>
      <c r="BO222" s="25"/>
      <c r="BP222" s="25">
        <v>80</v>
      </c>
      <c r="BQ222" s="25"/>
      <c r="BR222" s="25"/>
      <c r="BS222" s="25"/>
      <c r="BT222" s="25"/>
      <c r="BU222" s="25"/>
      <c r="BV222" s="25"/>
    </row>
    <row r="223" spans="1:74" ht="12" customHeight="1" x14ac:dyDescent="0.25">
      <c r="A223" s="27"/>
      <c r="B223" s="43" t="s">
        <v>68</v>
      </c>
      <c r="C223" s="87" t="s">
        <v>857</v>
      </c>
      <c r="D223" s="88" t="s">
        <v>858</v>
      </c>
      <c r="E223" s="88" t="s">
        <v>859</v>
      </c>
      <c r="F223" s="89">
        <v>31496</v>
      </c>
      <c r="G223" s="29">
        <v>1139</v>
      </c>
      <c r="H223" s="29" t="s">
        <v>71</v>
      </c>
      <c r="I223" s="90" t="s">
        <v>778</v>
      </c>
      <c r="J223" s="88" t="s">
        <v>130</v>
      </c>
      <c r="K223" s="44" t="s">
        <v>27</v>
      </c>
      <c r="L223" s="36" t="s">
        <v>94</v>
      </c>
      <c r="M223" s="106" t="s">
        <v>1360</v>
      </c>
      <c r="N223" s="32"/>
      <c r="O223" s="47"/>
      <c r="P223" s="33"/>
      <c r="Q223" s="34">
        <f>MOD(AF223+AQ223+BB223+BM223+ROUND((AG223+AR223+BC223+BN223-R223)/100,),100)</f>
        <v>0</v>
      </c>
      <c r="R223" s="34">
        <f>MOD(AG223+AR223+BC223+BN223+ROUND((AH223+AS223+BD223+BO223-S223)/100,),100)</f>
        <v>0</v>
      </c>
      <c r="S223" s="34">
        <f>MOD(AH223+AS223+BD223+BO223+ROUND((AI223+AT223+BE223+BP223-T223)/100,),100)</f>
        <v>0</v>
      </c>
      <c r="T223" s="34">
        <f>MOD(AI223+AT223+BE223+BP223+ROUND((AJ223+AU223+BF223+BQ223-U223)/100,),100)</f>
        <v>2</v>
      </c>
      <c r="U223" s="34">
        <f>MOD(AJ223+AU223+BF223+BQ223+ROUND((AK223+AV223+BG223+BR223-V223)/100,),100)</f>
        <v>5</v>
      </c>
      <c r="V223" s="34">
        <f>MOD(AK223+AV223+BG223+BR223+ROUND((AL223+AW223+BH223+BS223-W223)/100,),100)</f>
        <v>0</v>
      </c>
      <c r="W223" s="34">
        <f>MOD(AL223+AW223+BH223+BS223+ROUND((AM223+AX223+BI223+BT223-X223)/100,),100)</f>
        <v>0</v>
      </c>
      <c r="X223" s="34">
        <f>MOD(AM223+AX223+BI223+BT223+ROUND((AN223+AY223+BJ223+BU223-Y223)/100,),100)</f>
        <v>0</v>
      </c>
      <c r="Y223" s="34">
        <f>MOD(AN223+AY223+BJ223+BU223+ROUND((AO223+AZ223+BK223+BV223-Z223)/100,),100)</f>
        <v>0</v>
      </c>
      <c r="Z223" s="34"/>
      <c r="AA223" s="71">
        <v>45578</v>
      </c>
      <c r="AB223" s="20" t="s">
        <v>1313</v>
      </c>
      <c r="AC223" s="21" t="s">
        <v>1219</v>
      </c>
      <c r="AD223" s="35" t="s">
        <v>2204</v>
      </c>
      <c r="AE223" s="64"/>
      <c r="AF223" s="22"/>
      <c r="AG223" s="22"/>
      <c r="AH223" s="22"/>
      <c r="AI223" s="22"/>
      <c r="AJ223" s="22">
        <v>28</v>
      </c>
      <c r="AK223" s="22"/>
      <c r="AL223" s="22"/>
      <c r="AM223" s="22"/>
      <c r="AN223" s="22"/>
      <c r="AO223" s="22"/>
      <c r="AP223" s="23"/>
      <c r="AQ223" s="23"/>
      <c r="AR223" s="23"/>
      <c r="AS223" s="23"/>
      <c r="AT223" s="23"/>
      <c r="AU223" s="23">
        <v>25</v>
      </c>
      <c r="AV223" s="23"/>
      <c r="AW223" s="23"/>
      <c r="AX223" s="23"/>
      <c r="AY223" s="23"/>
      <c r="AZ223" s="23"/>
      <c r="BA223" s="24"/>
      <c r="BB223" s="24"/>
      <c r="BC223" s="24"/>
      <c r="BD223" s="24"/>
      <c r="BE223" s="24"/>
      <c r="BF223" s="24">
        <v>52</v>
      </c>
      <c r="BG223" s="24"/>
      <c r="BH223" s="24"/>
      <c r="BI223" s="24"/>
      <c r="BJ223" s="24"/>
      <c r="BK223" s="24"/>
      <c r="BL223" s="25"/>
      <c r="BM223" s="25"/>
      <c r="BN223" s="25"/>
      <c r="BO223" s="25"/>
      <c r="BP223" s="25"/>
      <c r="BQ223" s="25">
        <v>100</v>
      </c>
      <c r="BR223" s="25"/>
      <c r="BS223" s="25"/>
      <c r="BT223" s="25"/>
      <c r="BU223" s="25"/>
      <c r="BV223" s="25"/>
    </row>
    <row r="224" spans="1:74" ht="12" customHeight="1" x14ac:dyDescent="0.25">
      <c r="A224" s="27"/>
      <c r="B224" s="43" t="s">
        <v>68</v>
      </c>
      <c r="C224" s="87" t="s">
        <v>1934</v>
      </c>
      <c r="D224" s="88" t="s">
        <v>1935</v>
      </c>
      <c r="E224" s="88" t="s">
        <v>114</v>
      </c>
      <c r="F224" s="89">
        <v>23850</v>
      </c>
      <c r="G224" s="189">
        <v>1159</v>
      </c>
      <c r="H224" s="29" t="s">
        <v>1838</v>
      </c>
      <c r="I224" s="90" t="s">
        <v>778</v>
      </c>
      <c r="J224" s="88" t="s">
        <v>130</v>
      </c>
      <c r="K224" s="44" t="s">
        <v>27</v>
      </c>
      <c r="L224" s="36" t="s">
        <v>93</v>
      </c>
      <c r="M224" s="106" t="s">
        <v>2184</v>
      </c>
      <c r="N224" s="32"/>
      <c r="O224" s="30"/>
      <c r="P224" s="33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71">
        <v>45578</v>
      </c>
      <c r="AB224" s="20" t="s">
        <v>1313</v>
      </c>
      <c r="AC224" s="21" t="s">
        <v>1219</v>
      </c>
      <c r="AD224" s="35" t="s">
        <v>2293</v>
      </c>
      <c r="AE224" s="64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5"/>
      <c r="BM224" s="25"/>
      <c r="BN224" s="25"/>
      <c r="BO224" s="25"/>
      <c r="BP224" s="25"/>
      <c r="BQ224" s="25"/>
      <c r="BR224" s="25"/>
      <c r="BS224" s="25"/>
      <c r="BT224" s="25"/>
      <c r="BU224" s="25"/>
      <c r="BV224" s="25"/>
    </row>
    <row r="225" spans="1:74" ht="12" customHeight="1" x14ac:dyDescent="0.25">
      <c r="A225" s="27"/>
      <c r="B225" s="43" t="s">
        <v>208</v>
      </c>
      <c r="C225" s="92" t="s">
        <v>354</v>
      </c>
      <c r="D225" s="93" t="s">
        <v>355</v>
      </c>
      <c r="E225" s="94" t="s">
        <v>356</v>
      </c>
      <c r="F225" s="91">
        <v>40116</v>
      </c>
      <c r="G225" s="14">
        <v>774</v>
      </c>
      <c r="H225" s="29" t="s">
        <v>37</v>
      </c>
      <c r="I225" s="95" t="s">
        <v>778</v>
      </c>
      <c r="J225" s="94" t="s">
        <v>130</v>
      </c>
      <c r="K225" s="44" t="s">
        <v>27</v>
      </c>
      <c r="L225" s="36" t="s">
        <v>94</v>
      </c>
      <c r="M225" s="106" t="s">
        <v>2175</v>
      </c>
      <c r="N225" s="65"/>
      <c r="O225" s="30"/>
      <c r="P225" s="33"/>
      <c r="Q225" s="34">
        <f>MOD(AF225+AQ225+BB225+BM225+ROUND((AG225+AR225+BC225+BN225-R225)/100,),100)</f>
        <v>0</v>
      </c>
      <c r="R225" s="34">
        <f>MOD(AG225+AR225+BC225+BN225+ROUND((AH225+AS225+BD225+BO225-S225)/100,),100)</f>
        <v>0</v>
      </c>
      <c r="S225" s="34">
        <f>MOD(AH225+AS225+BD225+BO225+ROUND((AI225+AT225+BE225+BP225-T225)/100,),100)</f>
        <v>0</v>
      </c>
      <c r="T225" s="34">
        <f>MOD(AI225+AT225+BE225+BP225+ROUND((AJ225+AU225+BF225+BQ225-U225)/100,),100)</f>
        <v>0</v>
      </c>
      <c r="U225" s="34">
        <f>MOD(AJ225+AU225+BF225+BQ225+ROUND((AK225+AV225+BG225+BR225-V225)/100,),100)</f>
        <v>23</v>
      </c>
      <c r="V225" s="34">
        <f>MOD(AK225+AV225+BG225+BR225+ROUND((AL225+AW225+BH225+BS225-W225)/100,),100)</f>
        <v>80</v>
      </c>
      <c r="W225" s="34">
        <f>MOD(AL225+AW225+BH225+BS225+ROUND((AM225+AX225+BI225+BT225-X225)/100,),100)</f>
        <v>0</v>
      </c>
      <c r="X225" s="34">
        <f>MOD(AM225+AX225+BI225+BT225+ROUND((AN225+AY225+BJ225+BU225-Y225)/100,),100)</f>
        <v>0</v>
      </c>
      <c r="Y225" s="34">
        <f>MOD(AN225+AY225+BJ225+BU225+ROUND((AO225+AZ225+BK225+BV225-Z225)/100,),100)</f>
        <v>0</v>
      </c>
      <c r="Z225" s="34"/>
      <c r="AA225" s="71">
        <v>45577</v>
      </c>
      <c r="AB225" s="20" t="s">
        <v>1338</v>
      </c>
      <c r="AC225" s="21" t="s">
        <v>881</v>
      </c>
      <c r="AD225" s="35" t="s">
        <v>2312</v>
      </c>
      <c r="AE225" s="64"/>
      <c r="AF225" s="22"/>
      <c r="AG225" s="22"/>
      <c r="AH225" s="22"/>
      <c r="AI225" s="22"/>
      <c r="AJ225" s="22">
        <v>13</v>
      </c>
      <c r="AK225" s="22"/>
      <c r="AL225" s="22"/>
      <c r="AM225" s="22"/>
      <c r="AN225" s="22"/>
      <c r="AO225" s="22"/>
      <c r="AP225" s="23"/>
      <c r="AQ225" s="23"/>
      <c r="AR225" s="23"/>
      <c r="AS225" s="23"/>
      <c r="AT225" s="23"/>
      <c r="AU225" s="23">
        <v>6</v>
      </c>
      <c r="AV225" s="23"/>
      <c r="AW225" s="23"/>
      <c r="AX225" s="23"/>
      <c r="AY225" s="23"/>
      <c r="AZ225" s="23"/>
      <c r="BA225" s="24"/>
      <c r="BB225" s="24"/>
      <c r="BC225" s="24"/>
      <c r="BD225" s="24"/>
      <c r="BE225" s="24"/>
      <c r="BF225" s="24"/>
      <c r="BG225" s="24">
        <v>80</v>
      </c>
      <c r="BH225" s="24"/>
      <c r="BI225" s="24"/>
      <c r="BJ225" s="24"/>
      <c r="BK225" s="24"/>
      <c r="BL225" s="25"/>
      <c r="BM225" s="25"/>
      <c r="BN225" s="25"/>
      <c r="BO225" s="25"/>
      <c r="BP225" s="25"/>
      <c r="BQ225" s="25">
        <v>4</v>
      </c>
      <c r="BR225" s="25"/>
      <c r="BS225" s="25"/>
      <c r="BT225" s="25"/>
      <c r="BU225" s="25"/>
      <c r="BV225" s="25"/>
    </row>
    <row r="226" spans="1:74" ht="12" customHeight="1" x14ac:dyDescent="0.25">
      <c r="A226" s="27" t="e">
        <f>+#REF!+1</f>
        <v>#REF!</v>
      </c>
      <c r="B226" s="43" t="s">
        <v>208</v>
      </c>
      <c r="C226" s="87" t="s">
        <v>577</v>
      </c>
      <c r="D226" s="88" t="s">
        <v>265</v>
      </c>
      <c r="E226" s="88" t="s">
        <v>204</v>
      </c>
      <c r="F226" s="89">
        <v>39047</v>
      </c>
      <c r="G226" s="29">
        <v>650</v>
      </c>
      <c r="H226" s="21" t="s">
        <v>443</v>
      </c>
      <c r="I226" s="90" t="s">
        <v>778</v>
      </c>
      <c r="J226" s="88" t="s">
        <v>130</v>
      </c>
      <c r="K226" s="45" t="s">
        <v>27</v>
      </c>
      <c r="L226" s="36" t="s">
        <v>94</v>
      </c>
      <c r="M226" s="106" t="s">
        <v>2176</v>
      </c>
      <c r="N226" s="32"/>
      <c r="O226" s="30"/>
      <c r="P226" s="33"/>
      <c r="Q226" s="34">
        <f>MOD(AF226+AQ226+BB226+BM226+ROUND((AG226+AR226+BC226+BN226-R226)/100,),100)</f>
        <v>0</v>
      </c>
      <c r="R226" s="34">
        <f>MOD(AG226+AR226+BC226+BN226+ROUND((AH226+AS226+BD226+BO226-S226)/100,),100)</f>
        <v>0</v>
      </c>
      <c r="S226" s="34">
        <f>MOD(AH226+AS226+BD226+BO226+ROUND((AI226+AT226+BE226+BP226-T226)/100,),100)</f>
        <v>0</v>
      </c>
      <c r="T226" s="34">
        <f>MOD(AI226+AT226+BE226+BP226+ROUND((AJ226+AU226+BF226+BQ226-U226)/100,),100)</f>
        <v>0</v>
      </c>
      <c r="U226" s="34">
        <f>MOD(AJ226+AU226+BF226+BQ226+ROUND((AK226+AV226+BG226+BR226-V226)/100,),100)</f>
        <v>19</v>
      </c>
      <c r="V226" s="34">
        <f>MOD(AK226+AV226+BG226+BR226+ROUND((AL226+AW226+BH226+BS226-W226)/100,),100)</f>
        <v>0</v>
      </c>
      <c r="W226" s="34">
        <f>MOD(AL226+AW226+BH226+BS226+ROUND((AM226+AX226+BI226+BT226-X226)/100,),100)</f>
        <v>0</v>
      </c>
      <c r="X226" s="34">
        <f>MOD(AM226+AX226+BI226+BT226+ROUND((AN226+AY226+BJ226+BU226-Y226)/100,),100)</f>
        <v>0</v>
      </c>
      <c r="Y226" s="34">
        <f>MOD(AN226+AY226+BJ226+BU226+ROUND((AO226+AZ226+BK226+BV226-Z226)/100,),100)</f>
        <v>0</v>
      </c>
      <c r="Z226" s="34"/>
      <c r="AA226" s="71">
        <v>45577</v>
      </c>
      <c r="AB226" s="20" t="s">
        <v>1338</v>
      </c>
      <c r="AC226" s="21" t="s">
        <v>881</v>
      </c>
      <c r="AD226" s="35" t="s">
        <v>2312</v>
      </c>
      <c r="AE226" s="64"/>
      <c r="AF226" s="22"/>
      <c r="AG226" s="22"/>
      <c r="AH226" s="22"/>
      <c r="AI226" s="22"/>
      <c r="AJ226" s="22">
        <v>9</v>
      </c>
      <c r="AK226" s="22"/>
      <c r="AL226" s="22"/>
      <c r="AM226" s="22"/>
      <c r="AN226" s="22"/>
      <c r="AO226" s="22"/>
      <c r="AP226" s="23"/>
      <c r="AQ226" s="23"/>
      <c r="AR226" s="23"/>
      <c r="AS226" s="23"/>
      <c r="AT226" s="23"/>
      <c r="AU226" s="23">
        <v>6</v>
      </c>
      <c r="AV226" s="23"/>
      <c r="AW226" s="23"/>
      <c r="AX226" s="23"/>
      <c r="AY226" s="23"/>
      <c r="AZ226" s="23"/>
      <c r="BA226" s="24"/>
      <c r="BB226" s="24"/>
      <c r="BC226" s="24"/>
      <c r="BD226" s="24"/>
      <c r="BE226" s="24"/>
      <c r="BF226" s="24">
        <v>3</v>
      </c>
      <c r="BG226" s="24"/>
      <c r="BH226" s="24"/>
      <c r="BI226" s="24"/>
      <c r="BJ226" s="24"/>
      <c r="BK226" s="24"/>
      <c r="BL226" s="25"/>
      <c r="BM226" s="25"/>
      <c r="BN226" s="25"/>
      <c r="BO226" s="25"/>
      <c r="BP226" s="25"/>
      <c r="BQ226" s="25"/>
      <c r="BR226" s="25">
        <v>100</v>
      </c>
      <c r="BS226" s="25"/>
      <c r="BT226" s="25"/>
      <c r="BU226" s="25"/>
      <c r="BV226" s="25"/>
    </row>
    <row r="227" spans="1:74" ht="12" customHeight="1" x14ac:dyDescent="0.25">
      <c r="A227" s="27" t="e">
        <f>+#REF!+1</f>
        <v>#REF!</v>
      </c>
      <c r="B227" s="43" t="s">
        <v>208</v>
      </c>
      <c r="C227" s="87" t="s">
        <v>580</v>
      </c>
      <c r="D227" s="88" t="s">
        <v>326</v>
      </c>
      <c r="E227" s="88" t="s">
        <v>136</v>
      </c>
      <c r="F227" s="89">
        <v>39405</v>
      </c>
      <c r="G227" s="29">
        <v>622</v>
      </c>
      <c r="H227" s="14" t="s">
        <v>33</v>
      </c>
      <c r="I227" s="90" t="s">
        <v>778</v>
      </c>
      <c r="J227" s="88" t="s">
        <v>130</v>
      </c>
      <c r="K227" s="44" t="s">
        <v>27</v>
      </c>
      <c r="L227" s="36" t="s">
        <v>94</v>
      </c>
      <c r="M227" s="106" t="s">
        <v>2178</v>
      </c>
      <c r="N227" s="32"/>
      <c r="O227" s="41"/>
      <c r="P227" s="33"/>
      <c r="Q227" s="34">
        <f>MOD(AF227+AQ227+BB227+BM227+ROUND((AG227+AR227+BC227+BN227-R227)/100,),100)</f>
        <v>0</v>
      </c>
      <c r="R227" s="34">
        <f>MOD(AG227+AR227+BC227+BN227+ROUND((AH227+AS227+BD227+BO227-S227)/100,),100)</f>
        <v>0</v>
      </c>
      <c r="S227" s="34">
        <f>MOD(AH227+AS227+BD227+BO227+ROUND((AI227+AT227+BE227+BP227-T227)/100,),100)</f>
        <v>0</v>
      </c>
      <c r="T227" s="34">
        <f>MOD(AI227+AT227+BE227+BP227+ROUND((AJ227+AU227+BF227+BQ227-U227)/100,),100)</f>
        <v>0</v>
      </c>
      <c r="U227" s="34">
        <f>MOD(AJ227+AU227+BF227+BQ227+ROUND((AK227+AV227+BG227+BR227-V227)/100,),100)</f>
        <v>7</v>
      </c>
      <c r="V227" s="34">
        <f>MOD(AK227+AV227+BG227+BR227+ROUND((AL227+AW227+BH227+BS227-W227)/100,),100)</f>
        <v>90</v>
      </c>
      <c r="W227" s="34">
        <f>MOD(AL227+AW227+BH227+BS227+ROUND((AM227+AX227+BI227+BT227-X227)/100,),100)</f>
        <v>0</v>
      </c>
      <c r="X227" s="34">
        <f>MOD(AM227+AX227+BI227+BT227+ROUND((AN227+AY227+BJ227+BU227-Y227)/100,),100)</f>
        <v>0</v>
      </c>
      <c r="Y227" s="34">
        <f>MOD(AN227+AY227+BJ227+BU227+ROUND((AO227+AZ227+BK227+BV227-Z227)/100,),100)</f>
        <v>0</v>
      </c>
      <c r="Z227" s="34"/>
      <c r="AA227" s="71">
        <v>45577</v>
      </c>
      <c r="AB227" s="20" t="s">
        <v>1338</v>
      </c>
      <c r="AC227" s="21" t="s">
        <v>881</v>
      </c>
      <c r="AD227" s="35" t="s">
        <v>2312</v>
      </c>
      <c r="AE227" s="64"/>
      <c r="AF227" s="22"/>
      <c r="AG227" s="22"/>
      <c r="AH227" s="22"/>
      <c r="AI227" s="22"/>
      <c r="AJ227" s="22"/>
      <c r="AK227" s="22">
        <v>15</v>
      </c>
      <c r="AL227" s="22"/>
      <c r="AM227" s="22"/>
      <c r="AN227" s="22"/>
      <c r="AO227" s="22"/>
      <c r="AP227" s="23"/>
      <c r="AQ227" s="23"/>
      <c r="AR227" s="23"/>
      <c r="AS227" s="23"/>
      <c r="AT227" s="23"/>
      <c r="AU227" s="23"/>
      <c r="AV227" s="23">
        <v>75</v>
      </c>
      <c r="AW227" s="23"/>
      <c r="AX227" s="23"/>
      <c r="AY227" s="23"/>
      <c r="AZ227" s="23"/>
      <c r="BA227" s="24"/>
      <c r="BB227" s="24"/>
      <c r="BC227" s="24"/>
      <c r="BD227" s="24"/>
      <c r="BE227" s="24"/>
      <c r="BF227" s="24"/>
      <c r="BG227" s="24">
        <v>100</v>
      </c>
      <c r="BH227" s="24"/>
      <c r="BI227" s="24"/>
      <c r="BJ227" s="24"/>
      <c r="BK227" s="24"/>
      <c r="BL227" s="25"/>
      <c r="BM227" s="25"/>
      <c r="BN227" s="25"/>
      <c r="BO227" s="25"/>
      <c r="BP227" s="25"/>
      <c r="BQ227" s="25">
        <v>6</v>
      </c>
      <c r="BR227" s="25"/>
      <c r="BS227" s="25"/>
      <c r="BT227" s="25"/>
      <c r="BU227" s="25"/>
      <c r="BV227" s="25"/>
    </row>
    <row r="228" spans="1:74" ht="12" customHeight="1" x14ac:dyDescent="0.25">
      <c r="A228" s="27"/>
      <c r="B228" s="43" t="s">
        <v>208</v>
      </c>
      <c r="C228" s="92" t="s">
        <v>638</v>
      </c>
      <c r="D228" s="93" t="s">
        <v>639</v>
      </c>
      <c r="E228" s="94" t="s">
        <v>304</v>
      </c>
      <c r="F228" s="91">
        <v>39974</v>
      </c>
      <c r="G228" s="14">
        <v>553</v>
      </c>
      <c r="H228" s="29" t="s">
        <v>37</v>
      </c>
      <c r="I228" s="95" t="s">
        <v>778</v>
      </c>
      <c r="J228" s="94" t="s">
        <v>130</v>
      </c>
      <c r="K228" s="44" t="s">
        <v>27</v>
      </c>
      <c r="L228" s="36" t="s">
        <v>93</v>
      </c>
      <c r="M228" s="106" t="s">
        <v>2197</v>
      </c>
      <c r="N228" s="65"/>
      <c r="O228" s="30"/>
      <c r="P228" s="33"/>
      <c r="Q228" s="34">
        <f>MOD(AF228+AQ228+BB228+BM228+ROUND((AG228+AR228+BC228+BN228-R228)/100,),100)</f>
        <v>0</v>
      </c>
      <c r="R228" s="34">
        <f>MOD(AG228+AR228+BC228+BN228+ROUND((AH228+AS228+BD228+BO228-S228)/100,),100)</f>
        <v>0</v>
      </c>
      <c r="S228" s="34">
        <f>MOD(AH228+AS228+BD228+BO228+ROUND((AI228+AT228+BE228+BP228-T228)/100,),100)</f>
        <v>0</v>
      </c>
      <c r="T228" s="34">
        <f>MOD(AI228+AT228+BE228+BP228+ROUND((AJ228+AU228+BF228+BQ228-U228)/100,),100)</f>
        <v>0</v>
      </c>
      <c r="U228" s="34">
        <f>MOD(AJ228+AU228+BF228+BQ228+ROUND((AK228+AV228+BG228+BR228-V228)/100,),100)</f>
        <v>0</v>
      </c>
      <c r="V228" s="34">
        <f>MOD(AK228+AV228+BG228+BR228+ROUND((AL228+AW228+BH228+BS228-W228)/100,),100)</f>
        <v>13</v>
      </c>
      <c r="W228" s="34">
        <f>MOD(AL228+AW228+BH228+BS228+ROUND((AM228+AX228+BI228+BT228-X228)/100,),100)</f>
        <v>25</v>
      </c>
      <c r="X228" s="34">
        <f>MOD(AM228+AX228+BI228+BT228+ROUND((AN228+AY228+BJ228+BU228-Y228)/100,),100)</f>
        <v>0</v>
      </c>
      <c r="Y228" s="34">
        <f>MOD(AN228+AY228+BJ228+BU228+ROUND((AO228+AZ228+BK228+BV228-Z228)/100,),100)</f>
        <v>0</v>
      </c>
      <c r="Z228" s="34"/>
      <c r="AA228" s="71">
        <v>45577</v>
      </c>
      <c r="AB228" s="20" t="s">
        <v>1338</v>
      </c>
      <c r="AC228" s="21" t="s">
        <v>881</v>
      </c>
      <c r="AD228" s="35" t="s">
        <v>2293</v>
      </c>
      <c r="AE228" s="64"/>
      <c r="AF228" s="22"/>
      <c r="AG228" s="22"/>
      <c r="AH228" s="22"/>
      <c r="AI228" s="22"/>
      <c r="AJ228" s="22"/>
      <c r="AK228" s="22">
        <v>7</v>
      </c>
      <c r="AL228" s="22"/>
      <c r="AM228" s="22"/>
      <c r="AN228" s="22"/>
      <c r="AO228" s="22"/>
      <c r="AP228" s="23"/>
      <c r="AQ228" s="23"/>
      <c r="AR228" s="23"/>
      <c r="AS228" s="23"/>
      <c r="AT228" s="23"/>
      <c r="AU228" s="23"/>
      <c r="AV228" s="23">
        <v>5</v>
      </c>
      <c r="AW228" s="23"/>
      <c r="AX228" s="23"/>
      <c r="AY228" s="23"/>
      <c r="AZ228" s="23"/>
      <c r="BA228" s="24"/>
      <c r="BB228" s="24"/>
      <c r="BC228" s="24"/>
      <c r="BD228" s="24"/>
      <c r="BE228" s="24"/>
      <c r="BF228" s="24"/>
      <c r="BG228" s="24"/>
      <c r="BH228" s="24">
        <v>50</v>
      </c>
      <c r="BI228" s="24"/>
      <c r="BJ228" s="24"/>
      <c r="BK228" s="24"/>
      <c r="BL228" s="25"/>
      <c r="BM228" s="25"/>
      <c r="BN228" s="25"/>
      <c r="BO228" s="25"/>
      <c r="BP228" s="25"/>
      <c r="BQ228" s="25"/>
      <c r="BR228" s="25"/>
      <c r="BS228" s="25">
        <v>75</v>
      </c>
      <c r="BT228" s="25"/>
      <c r="BU228" s="25"/>
      <c r="BV228" s="25"/>
    </row>
    <row r="229" spans="1:74" ht="12" customHeight="1" x14ac:dyDescent="0.25">
      <c r="A229" s="27"/>
      <c r="B229" s="43" t="s">
        <v>208</v>
      </c>
      <c r="C229" s="87" t="s">
        <v>1069</v>
      </c>
      <c r="D229" s="88" t="s">
        <v>1070</v>
      </c>
      <c r="E229" s="88" t="s">
        <v>993</v>
      </c>
      <c r="F229" s="89">
        <v>39911</v>
      </c>
      <c r="G229" s="29">
        <v>512</v>
      </c>
      <c r="H229" s="29" t="s">
        <v>37</v>
      </c>
      <c r="I229" s="90" t="s">
        <v>778</v>
      </c>
      <c r="J229" s="88" t="s">
        <v>130</v>
      </c>
      <c r="K229" s="44" t="s">
        <v>27</v>
      </c>
      <c r="L229" s="36" t="s">
        <v>93</v>
      </c>
      <c r="M229" s="106" t="s">
        <v>2202</v>
      </c>
      <c r="N229" s="65"/>
      <c r="O229" s="66"/>
      <c r="P229" s="33"/>
      <c r="Q229" s="34">
        <f>MOD(AF229+AQ229+BB229+BM229+ROUND((AG229+AR229+BC229+BN229-R229)/100,),100)</f>
        <v>0</v>
      </c>
      <c r="R229" s="34">
        <f>MOD(AG229+AR229+BC229+BN229+ROUND((AH229+AS229+BD229+BO229-S229)/100,),100)</f>
        <v>0</v>
      </c>
      <c r="S229" s="34">
        <f>MOD(AH229+AS229+BD229+BO229+ROUND((AI229+AT229+BE229+BP229-T229)/100,),100)</f>
        <v>0</v>
      </c>
      <c r="T229" s="34">
        <f>MOD(AI229+AT229+BE229+BP229+ROUND((AJ229+AU229+BF229+BQ229-U229)/100,),100)</f>
        <v>0</v>
      </c>
      <c r="U229" s="34">
        <f>MOD(AJ229+AU229+BF229+BQ229+ROUND((AK229+AV229+BG229+BR229-V229)/100,),100)</f>
        <v>0</v>
      </c>
      <c r="V229" s="34">
        <f>MOD(AK229+AV229+BG229+BR229+ROUND((AL229+AW229+BH229+BS229-W229)/100,),100)</f>
        <v>1</v>
      </c>
      <c r="W229" s="34">
        <f>MOD(AL229+AW229+BH229+BS229+ROUND((AM229+AX229+BI229+BT229-X229)/100,),100)</f>
        <v>30</v>
      </c>
      <c r="X229" s="34">
        <f>MOD(AM229+AX229+BI229+BT229+ROUND((AN229+AY229+BJ229+BU229-Y229)/100,),100)</f>
        <v>0</v>
      </c>
      <c r="Y229" s="34">
        <f>MOD(AN229+AY229+BJ229+BU229+ROUND((AO229+AZ229+BK229+BV229-Z229)/100,),100)</f>
        <v>0</v>
      </c>
      <c r="Z229" s="34"/>
      <c r="AA229" s="71">
        <v>45577</v>
      </c>
      <c r="AB229" s="20" t="s">
        <v>1338</v>
      </c>
      <c r="AC229" s="21" t="s">
        <v>881</v>
      </c>
      <c r="AD229" s="35" t="s">
        <v>2293</v>
      </c>
      <c r="AE229" s="64"/>
      <c r="AF229" s="22"/>
      <c r="AG229" s="22"/>
      <c r="AH229" s="22"/>
      <c r="AI229" s="22"/>
      <c r="AJ229" s="22"/>
      <c r="AK229" s="22"/>
      <c r="AL229" s="22">
        <v>30</v>
      </c>
      <c r="AM229" s="22"/>
      <c r="AN229" s="22"/>
      <c r="AO229" s="22"/>
      <c r="AP229" s="23"/>
      <c r="AQ229" s="23"/>
      <c r="AR229" s="23"/>
      <c r="AS229" s="23"/>
      <c r="AT229" s="23"/>
      <c r="AU229" s="23"/>
      <c r="AV229" s="23"/>
      <c r="AW229" s="23">
        <v>50</v>
      </c>
      <c r="AX229" s="23"/>
      <c r="AY229" s="23"/>
      <c r="AZ229" s="23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5"/>
      <c r="BM229" s="25"/>
      <c r="BN229" s="25"/>
      <c r="BO229" s="25"/>
      <c r="BP229" s="25"/>
      <c r="BQ229" s="25"/>
      <c r="BR229" s="25"/>
      <c r="BS229" s="25">
        <v>50</v>
      </c>
      <c r="BT229" s="25"/>
      <c r="BU229" s="25"/>
      <c r="BV229" s="25"/>
    </row>
    <row r="230" spans="1:74" ht="12" customHeight="1" x14ac:dyDescent="0.25">
      <c r="A230" s="27"/>
      <c r="B230" s="43" t="s">
        <v>276</v>
      </c>
      <c r="C230" s="87" t="s">
        <v>679</v>
      </c>
      <c r="D230" s="88" t="s">
        <v>421</v>
      </c>
      <c r="E230" s="88" t="s">
        <v>422</v>
      </c>
      <c r="F230" s="89">
        <v>40892</v>
      </c>
      <c r="G230" s="29">
        <v>682</v>
      </c>
      <c r="H230" s="29" t="s">
        <v>52</v>
      </c>
      <c r="I230" s="90" t="s">
        <v>778</v>
      </c>
      <c r="J230" s="88" t="s">
        <v>130</v>
      </c>
      <c r="K230" s="44" t="s">
        <v>27</v>
      </c>
      <c r="L230" s="36" t="s">
        <v>94</v>
      </c>
      <c r="M230" s="107" t="s">
        <v>2166</v>
      </c>
      <c r="N230" s="32"/>
      <c r="O230" s="30"/>
      <c r="P230" s="33"/>
      <c r="Q230" s="34">
        <f>MOD(AF230+AQ230+BB230+BM230+ROUND((AG230+AR230+BC230+BN230-R230)/100,),100)</f>
        <v>0</v>
      </c>
      <c r="R230" s="34">
        <f>MOD(AG230+AR230+BC230+BN230+ROUND((AH230+AS230+BD230+BO230-S230)/100,),100)</f>
        <v>0</v>
      </c>
      <c r="S230" s="34">
        <f>MOD(AH230+AS230+BD230+BO230+ROUND((AI230+AT230+BE230+BP230-T230)/100,),100)</f>
        <v>0</v>
      </c>
      <c r="T230" s="34">
        <f>MOD(AI230+AT230+BE230+BP230+ROUND((AJ230+AU230+BF230+BQ230-U230)/100,),100)</f>
        <v>0</v>
      </c>
      <c r="U230" s="34">
        <f>MOD(AJ230+AU230+BF230+BQ230+ROUND((AK230+AV230+BG230+BR230-V230)/100,),100)</f>
        <v>0</v>
      </c>
      <c r="V230" s="34">
        <f>MOD(AK230+AV230+BG230+BR230+ROUND((AL230+AW230+BH230+BS230-W230)/100,),100)</f>
        <v>69</v>
      </c>
      <c r="W230" s="34">
        <f>MOD(AL230+AW230+BH230+BS230+ROUND((AM230+AX230+BI230+BT230-X230)/100,),100)</f>
        <v>80</v>
      </c>
      <c r="X230" s="34">
        <f>MOD(AM230+AX230+BI230+BT230+ROUND((AN230+AY230+BJ230+BU230-Y230)/100,),100)</f>
        <v>0</v>
      </c>
      <c r="Y230" s="34">
        <f>MOD(AN230+AY230+BJ230+BU230+ROUND((AO230+AZ230+BK230+BV230-Z230)/100,),100)</f>
        <v>0</v>
      </c>
      <c r="Z230" s="34"/>
      <c r="AA230" s="71">
        <v>45577</v>
      </c>
      <c r="AB230" s="20" t="s">
        <v>1338</v>
      </c>
      <c r="AC230" s="21" t="s">
        <v>881</v>
      </c>
      <c r="AD230" s="35" t="s">
        <v>2313</v>
      </c>
      <c r="AE230" s="64"/>
      <c r="AF230" s="22"/>
      <c r="AG230" s="22"/>
      <c r="AH230" s="22"/>
      <c r="AI230" s="22"/>
      <c r="AJ230" s="22"/>
      <c r="AK230" s="22">
        <v>24</v>
      </c>
      <c r="AL230" s="22"/>
      <c r="AM230" s="22"/>
      <c r="AN230" s="22"/>
      <c r="AO230" s="22"/>
      <c r="AP230" s="23"/>
      <c r="AQ230" s="23"/>
      <c r="AR230" s="23"/>
      <c r="AS230" s="23"/>
      <c r="AT230" s="23"/>
      <c r="AU230" s="23"/>
      <c r="AV230" s="23">
        <v>42</v>
      </c>
      <c r="AW230" s="23"/>
      <c r="AX230" s="23"/>
      <c r="AY230" s="23"/>
      <c r="AZ230" s="23"/>
      <c r="BA230" s="24"/>
      <c r="BB230" s="24"/>
      <c r="BC230" s="24"/>
      <c r="BD230" s="24"/>
      <c r="BE230" s="24"/>
      <c r="BF230" s="24"/>
      <c r="BG230" s="24">
        <v>3</v>
      </c>
      <c r="BH230" s="24"/>
      <c r="BI230" s="24"/>
      <c r="BJ230" s="24"/>
      <c r="BK230" s="24"/>
      <c r="BL230" s="25"/>
      <c r="BM230" s="25"/>
      <c r="BN230" s="25"/>
      <c r="BO230" s="25"/>
      <c r="BP230" s="25"/>
      <c r="BQ230" s="25"/>
      <c r="BR230" s="25"/>
      <c r="BS230" s="25">
        <v>80</v>
      </c>
      <c r="BT230" s="25"/>
      <c r="BU230" s="25"/>
      <c r="BV230" s="25"/>
    </row>
    <row r="231" spans="1:74" ht="12" customHeight="1" x14ac:dyDescent="0.25">
      <c r="A231" s="27"/>
      <c r="B231" s="43" t="s">
        <v>276</v>
      </c>
      <c r="C231" s="96" t="s">
        <v>400</v>
      </c>
      <c r="D231" s="97" t="s">
        <v>401</v>
      </c>
      <c r="E231" s="98" t="s">
        <v>185</v>
      </c>
      <c r="F231" s="99">
        <v>40491</v>
      </c>
      <c r="G231" s="15">
        <v>528</v>
      </c>
      <c r="H231" s="14" t="s">
        <v>48</v>
      </c>
      <c r="I231" s="90" t="s">
        <v>778</v>
      </c>
      <c r="J231" s="98" t="s">
        <v>130</v>
      </c>
      <c r="K231" s="45" t="s">
        <v>27</v>
      </c>
      <c r="L231" s="36" t="s">
        <v>94</v>
      </c>
      <c r="M231" s="107" t="s">
        <v>2173</v>
      </c>
      <c r="N231" s="65"/>
      <c r="O231" s="30"/>
      <c r="P231" s="33"/>
      <c r="Q231" s="34">
        <f>MOD(AF231+AQ231+BB231+BM231+ROUND((AG231+AR231+BC231+BN231-R231)/100,),100)</f>
        <v>0</v>
      </c>
      <c r="R231" s="34">
        <f>MOD(AG231+AR231+BC231+BN231+ROUND((AH231+AS231+BD231+BO231-S231)/100,),100)</f>
        <v>0</v>
      </c>
      <c r="S231" s="34">
        <f>MOD(AH231+AS231+BD231+BO231+ROUND((AI231+AT231+BE231+BP231-T231)/100,),100)</f>
        <v>0</v>
      </c>
      <c r="T231" s="34">
        <f>MOD(AI231+AT231+BE231+BP231+ROUND((AJ231+AU231+BF231+BQ231-U231)/100,),100)</f>
        <v>0</v>
      </c>
      <c r="U231" s="34">
        <f>MOD(AJ231+AU231+BF231+BQ231+ROUND((AK231+AV231+BG231+BR231-V231)/100,),100)</f>
        <v>0</v>
      </c>
      <c r="V231" s="34">
        <f>MOD(AK231+AV231+BG231+BR231+ROUND((AL231+AW231+BH231+BS231-W231)/100,),100)</f>
        <v>25</v>
      </c>
      <c r="W231" s="34">
        <f>MOD(AL231+AW231+BH231+BS231+ROUND((AM231+AX231+BI231+BT231-X231)/100,),100)</f>
        <v>0</v>
      </c>
      <c r="X231" s="34">
        <f>MOD(AM231+AX231+BI231+BT231+ROUND((AN231+AY231+BJ231+BU231-Y231)/100,),100)</f>
        <v>0</v>
      </c>
      <c r="Y231" s="34">
        <f>MOD(AN231+AY231+BJ231+BU231+ROUND((AO231+AZ231+BK231+BV231-Z231)/100,),100)</f>
        <v>0</v>
      </c>
      <c r="Z231" s="34"/>
      <c r="AA231" s="71">
        <v>45577</v>
      </c>
      <c r="AB231" s="20" t="s">
        <v>1338</v>
      </c>
      <c r="AC231" s="21" t="s">
        <v>881</v>
      </c>
      <c r="AD231" s="35" t="s">
        <v>2313</v>
      </c>
      <c r="AE231" s="64"/>
      <c r="AF231" s="22"/>
      <c r="AG231" s="22"/>
      <c r="AH231" s="22"/>
      <c r="AI231" s="22"/>
      <c r="AJ231" s="22"/>
      <c r="AK231" s="22">
        <v>9</v>
      </c>
      <c r="AL231" s="22"/>
      <c r="AM231" s="22"/>
      <c r="AN231" s="22"/>
      <c r="AO231" s="22"/>
      <c r="AP231" s="23"/>
      <c r="AQ231" s="23"/>
      <c r="AR231" s="23"/>
      <c r="AS231" s="23"/>
      <c r="AT231" s="23"/>
      <c r="AU231" s="23"/>
      <c r="AV231" s="23">
        <v>4</v>
      </c>
      <c r="AW231" s="23"/>
      <c r="AX231" s="23"/>
      <c r="AY231" s="23"/>
      <c r="AZ231" s="23"/>
      <c r="BA231" s="24"/>
      <c r="BB231" s="24"/>
      <c r="BC231" s="24"/>
      <c r="BD231" s="24"/>
      <c r="BE231" s="24"/>
      <c r="BF231" s="24"/>
      <c r="BG231" s="24"/>
      <c r="BH231" s="24">
        <v>100</v>
      </c>
      <c r="BI231" s="24"/>
      <c r="BJ231" s="24"/>
      <c r="BK231" s="24"/>
      <c r="BL231" s="25"/>
      <c r="BM231" s="25"/>
      <c r="BN231" s="25"/>
      <c r="BO231" s="25"/>
      <c r="BP231" s="25"/>
      <c r="BQ231" s="25"/>
      <c r="BR231" s="25">
        <v>11</v>
      </c>
      <c r="BS231" s="25"/>
      <c r="BT231" s="25"/>
      <c r="BU231" s="25"/>
      <c r="BV231" s="25"/>
    </row>
    <row r="232" spans="1:74" ht="12" customHeight="1" x14ac:dyDescent="0.25">
      <c r="A232" s="27"/>
      <c r="B232" s="43" t="s">
        <v>276</v>
      </c>
      <c r="C232" s="96" t="s">
        <v>427</v>
      </c>
      <c r="D232" s="97" t="s">
        <v>428</v>
      </c>
      <c r="E232" s="98" t="s">
        <v>272</v>
      </c>
      <c r="F232" s="99">
        <v>40742</v>
      </c>
      <c r="G232" s="15">
        <v>577</v>
      </c>
      <c r="H232" s="29" t="s">
        <v>52</v>
      </c>
      <c r="I232" s="90" t="s">
        <v>778</v>
      </c>
      <c r="J232" s="98" t="s">
        <v>130</v>
      </c>
      <c r="K232" s="45" t="s">
        <v>27</v>
      </c>
      <c r="L232" s="36" t="s">
        <v>94</v>
      </c>
      <c r="M232" s="107" t="s">
        <v>2179</v>
      </c>
      <c r="N232" s="32"/>
      <c r="O232" s="21"/>
      <c r="P232" s="51"/>
      <c r="Q232" s="34">
        <f>MOD(AF232+AQ232+BB232+BM232+ROUND((AG232+AR232+BC232+BN232-R232)/100,),100)</f>
        <v>0</v>
      </c>
      <c r="R232" s="34">
        <f>MOD(AG232+AR232+BC232+BN232+ROUND((AH232+AS232+BD232+BO232-S232)/100,),100)</f>
        <v>0</v>
      </c>
      <c r="S232" s="34">
        <f>MOD(AH232+AS232+BD232+BO232+ROUND((AI232+AT232+BE232+BP232-T232)/100,),100)</f>
        <v>0</v>
      </c>
      <c r="T232" s="34">
        <f>MOD(AI232+AT232+BE232+BP232+ROUND((AJ232+AU232+BF232+BQ232-U232)/100,),100)</f>
        <v>0</v>
      </c>
      <c r="U232" s="34">
        <f>MOD(AJ232+AU232+BF232+BQ232+ROUND((AK232+AV232+BG232+BR232-V232)/100,),100)</f>
        <v>0</v>
      </c>
      <c r="V232" s="34">
        <f>MOD(AK232+AV232+BG232+BR232+ROUND((AL232+AW232+BH232+BS232-W232)/100,),100)</f>
        <v>9</v>
      </c>
      <c r="W232" s="34">
        <f>MOD(AL232+AW232+BH232+BS232+ROUND((AM232+AX232+BI232+BT232-X232)/100,),100)</f>
        <v>40</v>
      </c>
      <c r="X232" s="34">
        <f>MOD(AM232+AX232+BI232+BT232+ROUND((AN232+AY232+BJ232+BU232-Y232)/100,),100)</f>
        <v>0</v>
      </c>
      <c r="Y232" s="34">
        <f>MOD(AN232+AY232+BJ232+BU232+ROUND((AO232+AZ232+BK232+BV232-Z232)/100,),100)</f>
        <v>0</v>
      </c>
      <c r="Z232" s="34"/>
      <c r="AA232" s="71">
        <v>45577</v>
      </c>
      <c r="AB232" s="20" t="s">
        <v>1338</v>
      </c>
      <c r="AC232" s="21" t="s">
        <v>881</v>
      </c>
      <c r="AD232" s="35" t="s">
        <v>2313</v>
      </c>
      <c r="AE232" s="64"/>
      <c r="AF232" s="22"/>
      <c r="AG232" s="22"/>
      <c r="AH232" s="22"/>
      <c r="AI232" s="22"/>
      <c r="AJ232" s="22"/>
      <c r="AK232" s="22">
        <v>9</v>
      </c>
      <c r="AL232" s="22"/>
      <c r="AM232" s="22"/>
      <c r="AN232" s="22"/>
      <c r="AO232" s="22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4"/>
      <c r="BB232" s="24"/>
      <c r="BC232" s="24"/>
      <c r="BD232" s="24"/>
      <c r="BE232" s="24"/>
      <c r="BF232" s="24"/>
      <c r="BG232" s="24"/>
      <c r="BH232" s="24">
        <v>25</v>
      </c>
      <c r="BI232" s="24"/>
      <c r="BJ232" s="24"/>
      <c r="BK232" s="24"/>
      <c r="BL232" s="25"/>
      <c r="BM232" s="25"/>
      <c r="BN232" s="25"/>
      <c r="BO232" s="25"/>
      <c r="BP232" s="25"/>
      <c r="BQ232" s="25"/>
      <c r="BR232" s="25"/>
      <c r="BS232" s="25">
        <v>15</v>
      </c>
      <c r="BT232" s="25"/>
      <c r="BU232" s="25"/>
      <c r="BV232" s="25"/>
    </row>
    <row r="233" spans="1:74" ht="12" customHeight="1" x14ac:dyDescent="0.25">
      <c r="A233" s="27"/>
      <c r="B233" s="43" t="s">
        <v>276</v>
      </c>
      <c r="C233" s="92" t="s">
        <v>1267</v>
      </c>
      <c r="D233" s="93" t="s">
        <v>696</v>
      </c>
      <c r="E233" s="94" t="s">
        <v>656</v>
      </c>
      <c r="F233" s="91">
        <v>40386</v>
      </c>
      <c r="G233" s="14">
        <v>597</v>
      </c>
      <c r="H233" s="14" t="s">
        <v>48</v>
      </c>
      <c r="I233" s="95" t="s">
        <v>778</v>
      </c>
      <c r="J233" s="94" t="s">
        <v>130</v>
      </c>
      <c r="K233" s="44" t="s">
        <v>27</v>
      </c>
      <c r="L233" s="36" t="s">
        <v>94</v>
      </c>
      <c r="M233" s="107" t="s">
        <v>2186</v>
      </c>
      <c r="N233" s="65"/>
      <c r="O233" s="30"/>
      <c r="P233" s="33"/>
      <c r="Q233" s="34">
        <f>MOD(AF233+AQ233+BB233+BM233+ROUND((AG233+AR233+BC233+BN233-R233)/100,),100)</f>
        <v>0</v>
      </c>
      <c r="R233" s="34">
        <f>MOD(AG233+AR233+BC233+BN233+ROUND((AH233+AS233+BD233+BO233-S233)/100,),100)</f>
        <v>0</v>
      </c>
      <c r="S233" s="34">
        <f>MOD(AH233+AS233+BD233+BO233+ROUND((AI233+AT233+BE233+BP233-T233)/100,),100)</f>
        <v>0</v>
      </c>
      <c r="T233" s="34">
        <f>MOD(AI233+AT233+BE233+BP233+ROUND((AJ233+AU233+BF233+BQ233-U233)/100,),100)</f>
        <v>0</v>
      </c>
      <c r="U233" s="34">
        <f>MOD(AJ233+AU233+BF233+BQ233+ROUND((AK233+AV233+BG233+BR233-V233)/100,),100)</f>
        <v>0</v>
      </c>
      <c r="V233" s="34">
        <f>MOD(AK233+AV233+BG233+BR233+ROUND((AL233+AW233+BH233+BS233-W233)/100,),100)</f>
        <v>2</v>
      </c>
      <c r="W233" s="34">
        <f>MOD(AL233+AW233+BH233+BS233+ROUND((AM233+AX233+BI233+BT233-X233)/100,),100)</f>
        <v>25</v>
      </c>
      <c r="X233" s="34">
        <f>MOD(AM233+AX233+BI233+BT233+ROUND((AN233+AY233+BJ233+BU233-Y233)/100,),100)</f>
        <v>0</v>
      </c>
      <c r="Y233" s="34">
        <f>MOD(AN233+AY233+BJ233+BU233+ROUND((AO233+AZ233+BK233+BV233-Z233)/100,),100)</f>
        <v>0</v>
      </c>
      <c r="Z233" s="34"/>
      <c r="AA233" s="71">
        <v>45577</v>
      </c>
      <c r="AB233" s="20" t="s">
        <v>1338</v>
      </c>
      <c r="AC233" s="21" t="s">
        <v>881</v>
      </c>
      <c r="AD233" s="35" t="s">
        <v>2313</v>
      </c>
      <c r="AE233" s="64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3"/>
      <c r="AQ233" s="23"/>
      <c r="AR233" s="23"/>
      <c r="AS233" s="23"/>
      <c r="AT233" s="23"/>
      <c r="AU233" s="23"/>
      <c r="AV233" s="23"/>
      <c r="AW233" s="23">
        <v>50</v>
      </c>
      <c r="AX233" s="23"/>
      <c r="AY233" s="23"/>
      <c r="AZ233" s="23"/>
      <c r="BA233" s="24"/>
      <c r="BB233" s="24"/>
      <c r="BC233" s="24"/>
      <c r="BD233" s="24"/>
      <c r="BE233" s="24"/>
      <c r="BF233" s="24"/>
      <c r="BG233" s="24"/>
      <c r="BH233" s="24">
        <v>75</v>
      </c>
      <c r="BI233" s="24"/>
      <c r="BJ233" s="24"/>
      <c r="BK233" s="24"/>
      <c r="BL233" s="25"/>
      <c r="BM233" s="25"/>
      <c r="BN233" s="25"/>
      <c r="BO233" s="25"/>
      <c r="BP233" s="25"/>
      <c r="BQ233" s="25"/>
      <c r="BR233" s="25"/>
      <c r="BS233" s="25">
        <v>100</v>
      </c>
      <c r="BT233" s="25"/>
      <c r="BU233" s="25"/>
      <c r="BV233" s="25"/>
    </row>
    <row r="234" spans="1:74" ht="12" customHeight="1" x14ac:dyDescent="0.25">
      <c r="A234" s="27"/>
      <c r="B234" s="43" t="s">
        <v>276</v>
      </c>
      <c r="C234" s="96" t="s">
        <v>404</v>
      </c>
      <c r="D234" s="93" t="s">
        <v>405</v>
      </c>
      <c r="E234" s="98" t="s">
        <v>83</v>
      </c>
      <c r="F234" s="99">
        <v>40453</v>
      </c>
      <c r="G234" s="15">
        <v>632</v>
      </c>
      <c r="H234" s="14" t="s">
        <v>48</v>
      </c>
      <c r="I234" s="95" t="s">
        <v>778</v>
      </c>
      <c r="J234" s="98" t="s">
        <v>130</v>
      </c>
      <c r="K234" s="45" t="s">
        <v>27</v>
      </c>
      <c r="L234" s="36" t="s">
        <v>93</v>
      </c>
      <c r="M234" s="107" t="s">
        <v>2191</v>
      </c>
      <c r="N234" s="65"/>
      <c r="O234" s="30"/>
      <c r="P234" s="33"/>
      <c r="Q234" s="34">
        <f>MOD(AF234+AQ234+BB234+BM234+ROUND((AG234+AR234+BC234+BN234-R234)/100,),100)</f>
        <v>0</v>
      </c>
      <c r="R234" s="34">
        <f>MOD(AG234+AR234+BC234+BN234+ROUND((AH234+AS234+BD234+BO234-S234)/100,),100)</f>
        <v>0</v>
      </c>
      <c r="S234" s="34">
        <f>MOD(AH234+AS234+BD234+BO234+ROUND((AI234+AT234+BE234+BP234-T234)/100,),100)</f>
        <v>0</v>
      </c>
      <c r="T234" s="34">
        <f>MOD(AI234+AT234+BE234+BP234+ROUND((AJ234+AU234+BF234+BQ234-U234)/100,),100)</f>
        <v>0</v>
      </c>
      <c r="U234" s="34">
        <f>MOD(AJ234+AU234+BF234+BQ234+ROUND((AK234+AV234+BG234+BR234-V234)/100,),100)</f>
        <v>0</v>
      </c>
      <c r="V234" s="34">
        <f>MOD(AK234+AV234+BG234+BR234+ROUND((AL234+AW234+BH234+BS234-W234)/100,),100)</f>
        <v>1</v>
      </c>
      <c r="W234" s="34">
        <f>MOD(AL234+AW234+BH234+BS234+ROUND((AM234+AX234+BI234+BT234-X234)/100,),100)</f>
        <v>45</v>
      </c>
      <c r="X234" s="34">
        <f>MOD(AM234+AX234+BI234+BT234+ROUND((AN234+AY234+BJ234+BU234-Y234)/100,),100)</f>
        <v>0</v>
      </c>
      <c r="Y234" s="34">
        <f>MOD(AN234+AY234+BJ234+BU234+ROUND((AO234+AZ234+BK234+BV234-Z234)/100,),100)</f>
        <v>0</v>
      </c>
      <c r="Z234" s="34"/>
      <c r="AA234" s="71">
        <v>45577</v>
      </c>
      <c r="AB234" s="20" t="s">
        <v>1338</v>
      </c>
      <c r="AC234" s="21" t="s">
        <v>881</v>
      </c>
      <c r="AD234" s="35" t="s">
        <v>2313</v>
      </c>
      <c r="AE234" s="64"/>
      <c r="AF234" s="22"/>
      <c r="AG234" s="22"/>
      <c r="AH234" s="22"/>
      <c r="AI234" s="22"/>
      <c r="AJ234" s="22"/>
      <c r="AK234" s="22"/>
      <c r="AL234" s="22">
        <v>50</v>
      </c>
      <c r="AM234" s="22"/>
      <c r="AN234" s="22"/>
      <c r="AO234" s="22"/>
      <c r="AP234" s="23"/>
      <c r="AQ234" s="23"/>
      <c r="AR234" s="23"/>
      <c r="AS234" s="23"/>
      <c r="AT234" s="23"/>
      <c r="AU234" s="23"/>
      <c r="AV234" s="23"/>
      <c r="AW234" s="23">
        <v>30</v>
      </c>
      <c r="AX234" s="23"/>
      <c r="AY234" s="23"/>
      <c r="AZ234" s="23"/>
      <c r="BA234" s="24"/>
      <c r="BB234" s="24"/>
      <c r="BC234" s="24"/>
      <c r="BD234" s="24"/>
      <c r="BE234" s="24"/>
      <c r="BF234" s="24"/>
      <c r="BG234" s="24"/>
      <c r="BH234" s="24">
        <v>15</v>
      </c>
      <c r="BI234" s="24"/>
      <c r="BJ234" s="24"/>
      <c r="BK234" s="24"/>
      <c r="BL234" s="25"/>
      <c r="BM234" s="25"/>
      <c r="BN234" s="25"/>
      <c r="BO234" s="25"/>
      <c r="BP234" s="25"/>
      <c r="BQ234" s="25"/>
      <c r="BR234" s="25"/>
      <c r="BS234" s="25">
        <v>50</v>
      </c>
      <c r="BT234" s="25"/>
      <c r="BU234" s="25"/>
      <c r="BV234" s="25"/>
    </row>
    <row r="235" spans="1:74" ht="12" customHeight="1" x14ac:dyDescent="0.25">
      <c r="A235" s="27"/>
      <c r="B235" s="43" t="s">
        <v>276</v>
      </c>
      <c r="C235" s="96" t="s">
        <v>1711</v>
      </c>
      <c r="D235" s="97" t="s">
        <v>707</v>
      </c>
      <c r="E235" s="98" t="s">
        <v>286</v>
      </c>
      <c r="F235" s="99">
        <v>40838</v>
      </c>
      <c r="G235" s="15">
        <v>500</v>
      </c>
      <c r="H235" s="14" t="s">
        <v>52</v>
      </c>
      <c r="I235" s="95" t="s">
        <v>778</v>
      </c>
      <c r="J235" s="98" t="s">
        <v>130</v>
      </c>
      <c r="K235" s="45" t="s">
        <v>27</v>
      </c>
      <c r="L235" s="36" t="s">
        <v>93</v>
      </c>
      <c r="M235" s="107" t="s">
        <v>2200</v>
      </c>
      <c r="N235" s="65"/>
      <c r="O235" s="30"/>
      <c r="P235" s="33"/>
      <c r="Q235" s="34">
        <f>MOD(AF235+AQ235+BB235+BM235+ROUND((AG235+AR235+BC235+BN235-R235)/100,),100)</f>
        <v>0</v>
      </c>
      <c r="R235" s="34">
        <f>MOD(AG235+AR235+BC235+BN235+ROUND((AH235+AS235+BD235+BO235-S235)/100,),100)</f>
        <v>0</v>
      </c>
      <c r="S235" s="34">
        <f>MOD(AH235+AS235+BD235+BO235+ROUND((AI235+AT235+BE235+BP235-T235)/100,),100)</f>
        <v>0</v>
      </c>
      <c r="T235" s="34">
        <f>MOD(AI235+AT235+BE235+BP235+ROUND((AJ235+AU235+BF235+BQ235-U235)/100,),100)</f>
        <v>0</v>
      </c>
      <c r="U235" s="34">
        <f>MOD(AJ235+AU235+BF235+BQ235+ROUND((AK235+AV235+BG235+BR235-V235)/100,),100)</f>
        <v>0</v>
      </c>
      <c r="V235" s="34">
        <f>MOD(AK235+AV235+BG235+BR235+ROUND((AL235+AW235+BH235+BS235-W235)/100,),100)</f>
        <v>0</v>
      </c>
      <c r="W235" s="34">
        <f>MOD(AL235+AW235+BH235+BS235+ROUND((AM235+AX235+BI235+BT235-X235)/100,),100)</f>
        <v>90</v>
      </c>
      <c r="X235" s="34">
        <f>MOD(AM235+AX235+BI235+BT235+ROUND((AN235+AY235+BJ235+BU235-Y235)/100,),100)</f>
        <v>0</v>
      </c>
      <c r="Y235" s="34">
        <f>MOD(AN235+AY235+BJ235+BU235+ROUND((AO235+AZ235+BK235+BV235-Z235)/100,),100)</f>
        <v>0</v>
      </c>
      <c r="Z235" s="34"/>
      <c r="AA235" s="71">
        <v>45577</v>
      </c>
      <c r="AB235" s="20" t="s">
        <v>1338</v>
      </c>
      <c r="AC235" s="21" t="s">
        <v>881</v>
      </c>
      <c r="AD235" s="35" t="s">
        <v>2313</v>
      </c>
      <c r="AE235" s="64"/>
      <c r="AF235" s="22"/>
      <c r="AG235" s="22"/>
      <c r="AH235" s="22"/>
      <c r="AI235" s="22"/>
      <c r="AJ235" s="22"/>
      <c r="AK235" s="22"/>
      <c r="AL235" s="22">
        <v>15</v>
      </c>
      <c r="AM235" s="22"/>
      <c r="AN235" s="22"/>
      <c r="AO235" s="22"/>
      <c r="AP235" s="23"/>
      <c r="AQ235" s="23"/>
      <c r="AR235" s="23"/>
      <c r="AS235" s="23"/>
      <c r="AT235" s="23"/>
      <c r="AU235" s="23"/>
      <c r="AV235" s="23"/>
      <c r="AW235" s="23">
        <v>15</v>
      </c>
      <c r="AX235" s="23"/>
      <c r="AY235" s="23"/>
      <c r="AZ235" s="23"/>
      <c r="BA235" s="24"/>
      <c r="BB235" s="24"/>
      <c r="BC235" s="24"/>
      <c r="BD235" s="24"/>
      <c r="BE235" s="24"/>
      <c r="BF235" s="24"/>
      <c r="BG235" s="24"/>
      <c r="BH235" s="24">
        <v>30</v>
      </c>
      <c r="BI235" s="24"/>
      <c r="BJ235" s="24"/>
      <c r="BK235" s="24"/>
      <c r="BL235" s="25"/>
      <c r="BM235" s="25"/>
      <c r="BN235" s="25"/>
      <c r="BO235" s="25"/>
      <c r="BP235" s="25"/>
      <c r="BQ235" s="25"/>
      <c r="BR235" s="25"/>
      <c r="BS235" s="25">
        <v>30</v>
      </c>
      <c r="BT235" s="25"/>
      <c r="BU235" s="25"/>
      <c r="BV235" s="25"/>
    </row>
    <row r="236" spans="1:74" ht="12" customHeight="1" x14ac:dyDescent="0.25">
      <c r="A236" s="27"/>
      <c r="B236" s="43" t="s">
        <v>276</v>
      </c>
      <c r="C236" s="96" t="s">
        <v>719</v>
      </c>
      <c r="D236" s="97" t="s">
        <v>720</v>
      </c>
      <c r="E236" s="98" t="s">
        <v>273</v>
      </c>
      <c r="F236" s="99">
        <v>40394</v>
      </c>
      <c r="G236" s="15">
        <v>511</v>
      </c>
      <c r="H236" s="14" t="s">
        <v>48</v>
      </c>
      <c r="I236" s="95" t="s">
        <v>778</v>
      </c>
      <c r="J236" s="98" t="s">
        <v>130</v>
      </c>
      <c r="K236" s="45" t="s">
        <v>27</v>
      </c>
      <c r="L236" s="36" t="s">
        <v>93</v>
      </c>
      <c r="M236" s="107" t="s">
        <v>2202</v>
      </c>
      <c r="N236" s="65"/>
      <c r="O236" s="30"/>
      <c r="P236" s="33"/>
      <c r="Q236" s="34">
        <f>MOD(AF236+AQ236+BB236+BM236+ROUND((AG236+AR236+BC236+BN236-R236)/100,),100)</f>
        <v>0</v>
      </c>
      <c r="R236" s="34">
        <f>MOD(AG236+AR236+BC236+BN236+ROUND((AH236+AS236+BD236+BO236-S236)/100,),100)</f>
        <v>0</v>
      </c>
      <c r="S236" s="34">
        <f>MOD(AH236+AS236+BD236+BO236+ROUND((AI236+AT236+BE236+BP236-T236)/100,),100)</f>
        <v>0</v>
      </c>
      <c r="T236" s="34">
        <f>MOD(AI236+AT236+BE236+BP236+ROUND((AJ236+AU236+BF236+BQ236-U236)/100,),100)</f>
        <v>0</v>
      </c>
      <c r="U236" s="34">
        <f>MOD(AJ236+AU236+BF236+BQ236+ROUND((AK236+AV236+BG236+BR236-V236)/100,),100)</f>
        <v>0</v>
      </c>
      <c r="V236" s="34">
        <f>MOD(AK236+AV236+BG236+BR236+ROUND((AL236+AW236+BH236+BS236-W236)/100,),100)</f>
        <v>0</v>
      </c>
      <c r="W236" s="34">
        <f>MOD(AL236+AW236+BH236+BS236+ROUND((AM236+AX236+BI236+BT236-X236)/100,),100)</f>
        <v>80</v>
      </c>
      <c r="X236" s="34">
        <f>MOD(AM236+AX236+BI236+BT236+ROUND((AN236+AY236+BJ236+BU236-Y236)/100,),100)</f>
        <v>0</v>
      </c>
      <c r="Y236" s="34">
        <f>MOD(AN236+AY236+BJ236+BU236+ROUND((AO236+AZ236+BK236+BV236-Z236)/100,),100)</f>
        <v>0</v>
      </c>
      <c r="Z236" s="34"/>
      <c r="AA236" s="71">
        <v>45577</v>
      </c>
      <c r="AB236" s="20" t="s">
        <v>1338</v>
      </c>
      <c r="AC236" s="21" t="s">
        <v>881</v>
      </c>
      <c r="AD236" s="35" t="s">
        <v>2313</v>
      </c>
      <c r="AE236" s="64"/>
      <c r="AF236" s="22"/>
      <c r="AG236" s="22"/>
      <c r="AH236" s="22"/>
      <c r="AI236" s="22"/>
      <c r="AJ236" s="22"/>
      <c r="AK236" s="22"/>
      <c r="AL236" s="22">
        <v>30</v>
      </c>
      <c r="AM236" s="22"/>
      <c r="AN236" s="22"/>
      <c r="AO236" s="22"/>
      <c r="AP236" s="23"/>
      <c r="AQ236" s="23"/>
      <c r="AR236" s="23"/>
      <c r="AS236" s="23"/>
      <c r="AT236" s="23"/>
      <c r="AU236" s="23"/>
      <c r="AV236" s="23"/>
      <c r="AW236" s="23">
        <v>50</v>
      </c>
      <c r="AX236" s="23"/>
      <c r="AY236" s="23"/>
      <c r="AZ236" s="23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5"/>
      <c r="BM236" s="25"/>
      <c r="BN236" s="25"/>
      <c r="BO236" s="25"/>
      <c r="BP236" s="25"/>
      <c r="BQ236" s="25"/>
      <c r="BR236" s="25"/>
      <c r="BS236" s="25"/>
      <c r="BT236" s="25"/>
      <c r="BU236" s="25"/>
      <c r="BV236" s="25"/>
    </row>
    <row r="237" spans="1:74" ht="12" customHeight="1" x14ac:dyDescent="0.25">
      <c r="A237" s="27"/>
      <c r="B237" s="43" t="s">
        <v>276</v>
      </c>
      <c r="C237" s="87" t="s">
        <v>1105</v>
      </c>
      <c r="D237" s="88" t="s">
        <v>1106</v>
      </c>
      <c r="E237" s="88" t="s">
        <v>217</v>
      </c>
      <c r="F237" s="89">
        <v>40727</v>
      </c>
      <c r="G237" s="29">
        <v>534</v>
      </c>
      <c r="H237" s="29" t="s">
        <v>52</v>
      </c>
      <c r="I237" s="90" t="s">
        <v>778</v>
      </c>
      <c r="J237" s="88" t="s">
        <v>130</v>
      </c>
      <c r="K237" s="44" t="s">
        <v>27</v>
      </c>
      <c r="L237" s="36" t="s">
        <v>93</v>
      </c>
      <c r="M237" s="107" t="s">
        <v>2210</v>
      </c>
      <c r="N237" s="32"/>
      <c r="O237" s="30"/>
      <c r="P237" s="33"/>
      <c r="Q237" s="34">
        <f>MOD(AF237+AQ237+BB237+BM237+ROUND((AG237+AR237+BC237+BN237-R237)/100,),100)</f>
        <v>0</v>
      </c>
      <c r="R237" s="34">
        <f>MOD(AG237+AR237+BC237+BN237+ROUND((AH237+AS237+BD237+BO237-S237)/100,),100)</f>
        <v>0</v>
      </c>
      <c r="S237" s="34">
        <f>MOD(AH237+AS237+BD237+BO237+ROUND((AI237+AT237+BE237+BP237-T237)/100,),100)</f>
        <v>0</v>
      </c>
      <c r="T237" s="34">
        <f>MOD(AI237+AT237+BE237+BP237+ROUND((AJ237+AU237+BF237+BQ237-U237)/100,),100)</f>
        <v>0</v>
      </c>
      <c r="U237" s="34">
        <f>MOD(AJ237+AU237+BF237+BQ237+ROUND((AK237+AV237+BG237+BR237-V237)/100,),100)</f>
        <v>0</v>
      </c>
      <c r="V237" s="34">
        <f>MOD(AK237+AV237+BG237+BR237+ROUND((AL237+AW237+BH237+BS237-W237)/100,),100)</f>
        <v>0</v>
      </c>
      <c r="W237" s="34">
        <f>MOD(AL237+AW237+BH237+BS237+ROUND((AM237+AX237+BI237+BT237-X237)/100,),100)</f>
        <v>33</v>
      </c>
      <c r="X237" s="34">
        <f>MOD(AM237+AX237+BI237+BT237+ROUND((AN237+AY237+BJ237+BU237-Y237)/100,),100)</f>
        <v>0</v>
      </c>
      <c r="Y237" s="34">
        <f>MOD(AN237+AY237+BJ237+BU237+ROUND((AO237+AZ237+BK237+BV237-Z237)/100,),100)</f>
        <v>0</v>
      </c>
      <c r="Z237" s="34"/>
      <c r="AA237" s="71">
        <v>45577</v>
      </c>
      <c r="AB237" s="20" t="s">
        <v>1338</v>
      </c>
      <c r="AC237" s="21" t="s">
        <v>881</v>
      </c>
      <c r="AD237" s="35" t="s">
        <v>2313</v>
      </c>
      <c r="AE237" s="64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3"/>
      <c r="AQ237" s="23"/>
      <c r="AR237" s="23"/>
      <c r="AS237" s="23"/>
      <c r="AT237" s="23"/>
      <c r="AU237" s="23"/>
      <c r="AV237" s="23"/>
      <c r="AW237" s="23"/>
      <c r="AX237" s="23">
        <v>100</v>
      </c>
      <c r="AY237" s="23"/>
      <c r="AZ237" s="23"/>
      <c r="BA237" s="24"/>
      <c r="BB237" s="24"/>
      <c r="BC237" s="24"/>
      <c r="BD237" s="24"/>
      <c r="BE237" s="24"/>
      <c r="BF237" s="24"/>
      <c r="BG237" s="24"/>
      <c r="BH237" s="24">
        <v>23</v>
      </c>
      <c r="BI237" s="24"/>
      <c r="BJ237" s="24"/>
      <c r="BK237" s="24"/>
      <c r="BL237" s="25"/>
      <c r="BM237" s="25"/>
      <c r="BN237" s="25"/>
      <c r="BO237" s="25"/>
      <c r="BP237" s="25"/>
      <c r="BQ237" s="25"/>
      <c r="BR237" s="25"/>
      <c r="BS237" s="25">
        <v>9</v>
      </c>
      <c r="BT237" s="25"/>
      <c r="BU237" s="25"/>
      <c r="BV237" s="25"/>
    </row>
    <row r="238" spans="1:74" ht="12" customHeight="1" x14ac:dyDescent="0.25">
      <c r="A238" s="27"/>
      <c r="B238" s="43" t="s">
        <v>276</v>
      </c>
      <c r="C238" s="87" t="s">
        <v>999</v>
      </c>
      <c r="D238" s="88" t="s">
        <v>1000</v>
      </c>
      <c r="E238" s="88" t="s">
        <v>1001</v>
      </c>
      <c r="F238" s="89">
        <v>40543</v>
      </c>
      <c r="G238" s="29">
        <v>500</v>
      </c>
      <c r="H238" s="14" t="s">
        <v>48</v>
      </c>
      <c r="I238" s="90" t="s">
        <v>778</v>
      </c>
      <c r="J238" s="88" t="s">
        <v>130</v>
      </c>
      <c r="K238" s="44" t="s">
        <v>27</v>
      </c>
      <c r="L238" s="36" t="s">
        <v>93</v>
      </c>
      <c r="M238" s="107" t="s">
        <v>2211</v>
      </c>
      <c r="N238" s="65"/>
      <c r="O238" s="37"/>
      <c r="P238" s="33"/>
      <c r="Q238" s="34">
        <f>MOD(AF238+AQ238+BB238+BM238+ROUND((AG238+AR238+BC238+BN238-R238)/100,),100)</f>
        <v>0</v>
      </c>
      <c r="R238" s="34">
        <f>MOD(AG238+AR238+BC238+BN238+ROUND((AH238+AS238+BD238+BO238-S238)/100,),100)</f>
        <v>0</v>
      </c>
      <c r="S238" s="34">
        <f>MOD(AH238+AS238+BD238+BO238+ROUND((AI238+AT238+BE238+BP238-T238)/100,),100)</f>
        <v>0</v>
      </c>
      <c r="T238" s="34">
        <f>MOD(AI238+AT238+BE238+BP238+ROUND((AJ238+AU238+BF238+BQ238-U238)/100,),100)</f>
        <v>0</v>
      </c>
      <c r="U238" s="34">
        <f>MOD(AJ238+AU238+BF238+BQ238+ROUND((AK238+AV238+BG238+BR238-V238)/100,),100)</f>
        <v>0</v>
      </c>
      <c r="V238" s="34">
        <f>MOD(AK238+AV238+BG238+BR238+ROUND((AL238+AW238+BH238+BS238-W238)/100,),100)</f>
        <v>0</v>
      </c>
      <c r="W238" s="34">
        <f>MOD(AL238+AW238+BH238+BS238+ROUND((AM238+AX238+BI238+BT238-X238)/100,),100)</f>
        <v>17</v>
      </c>
      <c r="X238" s="34">
        <f>MOD(AM238+AX238+BI238+BT238+ROUND((AN238+AY238+BJ238+BU238-Y238)/100,),100)</f>
        <v>0</v>
      </c>
      <c r="Y238" s="34">
        <f>MOD(AN238+AY238+BJ238+BU238+ROUND((AO238+AZ238+BK238+BV238-Z238)/100,),100)</f>
        <v>0</v>
      </c>
      <c r="Z238" s="34"/>
      <c r="AA238" s="71">
        <v>45577</v>
      </c>
      <c r="AB238" s="20" t="s">
        <v>1338</v>
      </c>
      <c r="AC238" s="21" t="s">
        <v>881</v>
      </c>
      <c r="AD238" s="35" t="s">
        <v>2313</v>
      </c>
      <c r="AE238" s="64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4"/>
      <c r="BB238" s="24"/>
      <c r="BC238" s="24"/>
      <c r="BD238" s="24"/>
      <c r="BE238" s="24"/>
      <c r="BF238" s="24"/>
      <c r="BG238" s="24"/>
      <c r="BH238" s="24">
        <v>2</v>
      </c>
      <c r="BI238" s="24"/>
      <c r="BJ238" s="24"/>
      <c r="BK238" s="24"/>
      <c r="BL238" s="25"/>
      <c r="BM238" s="25"/>
      <c r="BN238" s="25"/>
      <c r="BO238" s="25"/>
      <c r="BP238" s="25"/>
      <c r="BQ238" s="25"/>
      <c r="BR238" s="25"/>
      <c r="BS238" s="25">
        <v>15</v>
      </c>
      <c r="BT238" s="25"/>
      <c r="BU238" s="25"/>
      <c r="BV238" s="25"/>
    </row>
    <row r="239" spans="1:74" ht="12" customHeight="1" x14ac:dyDescent="0.25">
      <c r="A239" s="27"/>
      <c r="B239" s="43" t="s">
        <v>276</v>
      </c>
      <c r="C239" s="87" t="s">
        <v>1053</v>
      </c>
      <c r="D239" s="88" t="s">
        <v>334</v>
      </c>
      <c r="E239" s="88" t="s">
        <v>759</v>
      </c>
      <c r="F239" s="89">
        <v>40371</v>
      </c>
      <c r="G239" s="29">
        <v>500</v>
      </c>
      <c r="H239" s="14" t="s">
        <v>48</v>
      </c>
      <c r="I239" s="90" t="s">
        <v>778</v>
      </c>
      <c r="J239" s="88" t="s">
        <v>130</v>
      </c>
      <c r="K239" s="44" t="s">
        <v>27</v>
      </c>
      <c r="L239" s="36" t="s">
        <v>93</v>
      </c>
      <c r="M239" s="107" t="s">
        <v>2213</v>
      </c>
      <c r="N239" s="65"/>
      <c r="O239" s="30"/>
      <c r="P239" s="33"/>
      <c r="Q239" s="34">
        <f>MOD(AF239+AQ239+BB239+BM239+ROUND((AG239+AR239+BC239+BN239-R239)/100,),100)</f>
        <v>0</v>
      </c>
      <c r="R239" s="34">
        <f>MOD(AG239+AR239+BC239+BN239+ROUND((AH239+AS239+BD239+BO239-S239)/100,),100)</f>
        <v>0</v>
      </c>
      <c r="S239" s="34">
        <f>MOD(AH239+AS239+BD239+BO239+ROUND((AI239+AT239+BE239+BP239-T239)/100,),100)</f>
        <v>0</v>
      </c>
      <c r="T239" s="34">
        <f>MOD(AI239+AT239+BE239+BP239+ROUND((AJ239+AU239+BF239+BQ239-U239)/100,),100)</f>
        <v>0</v>
      </c>
      <c r="U239" s="34">
        <f>MOD(AJ239+AU239+BF239+BQ239+ROUND((AK239+AV239+BG239+BR239-V239)/100,),100)</f>
        <v>0</v>
      </c>
      <c r="V239" s="34">
        <f>MOD(AK239+AV239+BG239+BR239+ROUND((AL239+AW239+BH239+BS239-W239)/100,),100)</f>
        <v>0</v>
      </c>
      <c r="W239" s="34">
        <f>MOD(AL239+AW239+BH239+BS239+ROUND((AM239+AX239+BI239+BT239-X239)/100,),100)</f>
        <v>6</v>
      </c>
      <c r="X239" s="34">
        <f>MOD(AM239+AX239+BI239+BT239+ROUND((AN239+AY239+BJ239+BU239-Y239)/100,),100)</f>
        <v>0</v>
      </c>
      <c r="Y239" s="34">
        <f>MOD(AN239+AY239+BJ239+BU239+ROUND((AO239+AZ239+BK239+BV239-Z239)/100,),100)</f>
        <v>0</v>
      </c>
      <c r="Z239" s="34"/>
      <c r="AA239" s="71">
        <v>45577</v>
      </c>
      <c r="AB239" s="20" t="s">
        <v>1338</v>
      </c>
      <c r="AC239" s="21" t="s">
        <v>881</v>
      </c>
      <c r="AD239" s="35" t="s">
        <v>2313</v>
      </c>
      <c r="AE239" s="64"/>
      <c r="AF239" s="22"/>
      <c r="AG239" s="22"/>
      <c r="AH239" s="22"/>
      <c r="AI239" s="22"/>
      <c r="AJ239" s="22"/>
      <c r="AK239" s="22"/>
      <c r="AL239" s="22">
        <v>2</v>
      </c>
      <c r="AM239" s="22"/>
      <c r="AN239" s="22"/>
      <c r="AO239" s="22"/>
      <c r="AP239" s="23"/>
      <c r="AQ239" s="23"/>
      <c r="AR239" s="23"/>
      <c r="AS239" s="23"/>
      <c r="AT239" s="23"/>
      <c r="AU239" s="23"/>
      <c r="AV239" s="23"/>
      <c r="AW239" s="23">
        <v>2</v>
      </c>
      <c r="AX239" s="23"/>
      <c r="AY239" s="23"/>
      <c r="AZ239" s="23"/>
      <c r="BA239" s="24"/>
      <c r="BB239" s="24"/>
      <c r="BC239" s="24"/>
      <c r="BD239" s="24"/>
      <c r="BE239" s="24"/>
      <c r="BF239" s="24"/>
      <c r="BG239" s="24"/>
      <c r="BH239" s="24">
        <v>2</v>
      </c>
      <c r="BI239" s="24"/>
      <c r="BJ239" s="24"/>
      <c r="BK239" s="24"/>
      <c r="BL239" s="25"/>
      <c r="BM239" s="25"/>
      <c r="BN239" s="25"/>
      <c r="BO239" s="25"/>
      <c r="BP239" s="25"/>
      <c r="BQ239" s="25"/>
      <c r="BR239" s="25"/>
      <c r="BS239" s="25"/>
      <c r="BT239" s="25"/>
      <c r="BU239" s="25"/>
      <c r="BV239" s="25"/>
    </row>
    <row r="240" spans="1:74" ht="12" customHeight="1" x14ac:dyDescent="0.25">
      <c r="A240" s="27"/>
      <c r="B240" s="43" t="s">
        <v>276</v>
      </c>
      <c r="C240" s="87" t="s">
        <v>1134</v>
      </c>
      <c r="D240" s="88" t="s">
        <v>1135</v>
      </c>
      <c r="E240" s="88" t="s">
        <v>333</v>
      </c>
      <c r="F240" s="89">
        <v>40778</v>
      </c>
      <c r="G240" s="29">
        <v>500</v>
      </c>
      <c r="H240" s="29" t="s">
        <v>52</v>
      </c>
      <c r="I240" s="90" t="s">
        <v>778</v>
      </c>
      <c r="J240" s="88" t="s">
        <v>130</v>
      </c>
      <c r="K240" s="21" t="s">
        <v>27</v>
      </c>
      <c r="L240" s="36" t="s">
        <v>93</v>
      </c>
      <c r="M240" s="107" t="s">
        <v>2222</v>
      </c>
      <c r="N240" s="32"/>
      <c r="O240" s="31"/>
      <c r="P240" s="33"/>
      <c r="Q240" s="34">
        <f>MOD(AF240+AQ240+BB240+BM240+ROUND((AG240+AR240+BC240+BN240-R240)/100,),100)</f>
        <v>0</v>
      </c>
      <c r="R240" s="34">
        <f>MOD(AG240+AR240+BC240+BN240+ROUND((AH240+AS240+BD240+BO240-S240)/100,),100)</f>
        <v>0</v>
      </c>
      <c r="S240" s="34">
        <f>MOD(AH240+AS240+BD240+BO240+ROUND((AI240+AT240+BE240+BP240-T240)/100,),100)</f>
        <v>0</v>
      </c>
      <c r="T240" s="34">
        <f>MOD(AI240+AT240+BE240+BP240+ROUND((AJ240+AU240+BF240+BQ240-U240)/100,),100)</f>
        <v>0</v>
      </c>
      <c r="U240" s="34">
        <f>MOD(AJ240+AU240+BF240+BQ240+ROUND((AK240+AV240+BG240+BR240-V240)/100,),100)</f>
        <v>0</v>
      </c>
      <c r="V240" s="34">
        <f>MOD(AK240+AV240+BG240+BR240+ROUND((AL240+AW240+BH240+BS240-W240)/100,),100)</f>
        <v>0</v>
      </c>
      <c r="W240" s="34">
        <f>MOD(AL240+AW240+BH240+BS240+ROUND((AM240+AX240+BI240+BT240-X240)/100,),100)</f>
        <v>1</v>
      </c>
      <c r="X240" s="34">
        <f>MOD(AM240+AX240+BI240+BT240+ROUND((AN240+AY240+BJ240+BU240-Y240)/100,),100)</f>
        <v>30</v>
      </c>
      <c r="Y240" s="34">
        <f>MOD(AN240+AY240+BJ240+BU240+ROUND((AO240+AZ240+BK240+BV240-Z240)/100,),100)</f>
        <v>0</v>
      </c>
      <c r="Z240" s="34"/>
      <c r="AA240" s="71">
        <v>45577</v>
      </c>
      <c r="AB240" s="20" t="s">
        <v>1338</v>
      </c>
      <c r="AC240" s="21" t="s">
        <v>881</v>
      </c>
      <c r="AD240" s="35" t="s">
        <v>2313</v>
      </c>
      <c r="AE240" s="64"/>
      <c r="AF240" s="22"/>
      <c r="AG240" s="22"/>
      <c r="AH240" s="22"/>
      <c r="AI240" s="22"/>
      <c r="AJ240" s="22"/>
      <c r="AK240" s="22"/>
      <c r="AL240" s="22"/>
      <c r="AM240" s="22">
        <v>50</v>
      </c>
      <c r="AN240" s="22"/>
      <c r="AO240" s="22"/>
      <c r="AP240" s="23"/>
      <c r="AQ240" s="23"/>
      <c r="AR240" s="23"/>
      <c r="AS240" s="23"/>
      <c r="AT240" s="23"/>
      <c r="AU240" s="23"/>
      <c r="AV240" s="23"/>
      <c r="AW240" s="23"/>
      <c r="AX240" s="23">
        <v>30</v>
      </c>
      <c r="AY240" s="23"/>
      <c r="AZ240" s="23"/>
      <c r="BA240" s="24"/>
      <c r="BB240" s="24"/>
      <c r="BC240" s="24"/>
      <c r="BD240" s="24"/>
      <c r="BE240" s="24"/>
      <c r="BF240" s="24"/>
      <c r="BG240" s="24"/>
      <c r="BH240" s="24"/>
      <c r="BI240" s="24">
        <v>50</v>
      </c>
      <c r="BJ240" s="24"/>
      <c r="BK240" s="24"/>
      <c r="BL240" s="25"/>
      <c r="BM240" s="25"/>
      <c r="BN240" s="25"/>
      <c r="BO240" s="25"/>
      <c r="BP240" s="25"/>
      <c r="BQ240" s="25"/>
      <c r="BR240" s="25"/>
      <c r="BS240" s="25"/>
      <c r="BT240" s="25"/>
      <c r="BU240" s="25"/>
      <c r="BV240" s="25"/>
    </row>
    <row r="241" spans="1:90" ht="12" customHeight="1" x14ac:dyDescent="0.25">
      <c r="A241" s="27"/>
      <c r="B241" s="43" t="s">
        <v>276</v>
      </c>
      <c r="C241" s="96" t="s">
        <v>1748</v>
      </c>
      <c r="D241" s="97" t="s">
        <v>1749</v>
      </c>
      <c r="E241" s="98" t="s">
        <v>83</v>
      </c>
      <c r="F241" s="99">
        <v>40471</v>
      </c>
      <c r="G241" s="190">
        <v>500</v>
      </c>
      <c r="H241" s="29" t="s">
        <v>48</v>
      </c>
      <c r="I241" s="95" t="s">
        <v>778</v>
      </c>
      <c r="J241" s="98" t="s">
        <v>130</v>
      </c>
      <c r="K241" s="45" t="s">
        <v>27</v>
      </c>
      <c r="L241" s="36" t="s">
        <v>93</v>
      </c>
      <c r="M241" s="107" t="s">
        <v>2254</v>
      </c>
      <c r="N241" s="32"/>
      <c r="O241" s="37"/>
      <c r="P241" s="33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71">
        <v>45577</v>
      </c>
      <c r="AB241" s="20" t="s">
        <v>1338</v>
      </c>
      <c r="AC241" s="21" t="s">
        <v>881</v>
      </c>
      <c r="AD241" s="35" t="s">
        <v>2313</v>
      </c>
      <c r="AE241" s="64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5"/>
      <c r="BM241" s="25"/>
      <c r="BN241" s="25"/>
      <c r="BO241" s="25"/>
      <c r="BP241" s="25"/>
      <c r="BQ241" s="25"/>
      <c r="BR241" s="25"/>
      <c r="BS241" s="25"/>
      <c r="BT241" s="25"/>
      <c r="BU241" s="25"/>
      <c r="BV241" s="25"/>
    </row>
    <row r="242" spans="1:90" ht="12" customHeight="1" x14ac:dyDescent="0.25">
      <c r="A242" s="27"/>
      <c r="B242" s="43" t="s">
        <v>276</v>
      </c>
      <c r="C242" s="92" t="s">
        <v>1730</v>
      </c>
      <c r="D242" s="93" t="s">
        <v>1731</v>
      </c>
      <c r="E242" s="94" t="s">
        <v>74</v>
      </c>
      <c r="F242" s="91">
        <v>40445</v>
      </c>
      <c r="G242" s="191">
        <v>500</v>
      </c>
      <c r="H242" s="14" t="s">
        <v>48</v>
      </c>
      <c r="I242" s="95" t="s">
        <v>778</v>
      </c>
      <c r="J242" s="94" t="s">
        <v>130</v>
      </c>
      <c r="K242" s="44" t="s">
        <v>27</v>
      </c>
      <c r="L242" s="36" t="s">
        <v>93</v>
      </c>
      <c r="M242" s="107" t="s">
        <v>2255</v>
      </c>
      <c r="N242" s="65"/>
      <c r="O242" s="30"/>
      <c r="P242" s="33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71">
        <v>45577</v>
      </c>
      <c r="AB242" s="20" t="s">
        <v>1338</v>
      </c>
      <c r="AC242" s="21" t="s">
        <v>881</v>
      </c>
      <c r="AD242" s="35" t="s">
        <v>2313</v>
      </c>
      <c r="AE242" s="64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5"/>
      <c r="BM242" s="25"/>
      <c r="BN242" s="25"/>
      <c r="BO242" s="25"/>
      <c r="BP242" s="25"/>
      <c r="BQ242" s="25"/>
      <c r="BR242" s="25"/>
      <c r="BS242" s="25"/>
      <c r="BT242" s="25"/>
      <c r="BU242" s="25"/>
      <c r="BV242" s="25"/>
    </row>
    <row r="243" spans="1:90" ht="12" customHeight="1" x14ac:dyDescent="0.25">
      <c r="A243" s="27"/>
      <c r="B243" s="43" t="s">
        <v>331</v>
      </c>
      <c r="C243" s="96" t="s">
        <v>437</v>
      </c>
      <c r="D243" s="97" t="s">
        <v>438</v>
      </c>
      <c r="E243" s="98" t="s">
        <v>70</v>
      </c>
      <c r="F243" s="99">
        <v>41255</v>
      </c>
      <c r="G243" s="15">
        <v>702</v>
      </c>
      <c r="H243" s="29" t="s">
        <v>59</v>
      </c>
      <c r="I243" s="90" t="s">
        <v>778</v>
      </c>
      <c r="J243" s="98" t="s">
        <v>130</v>
      </c>
      <c r="K243" s="45" t="s">
        <v>27</v>
      </c>
      <c r="L243" s="36" t="s">
        <v>40</v>
      </c>
      <c r="M243" s="106" t="s">
        <v>1316</v>
      </c>
      <c r="N243" s="32"/>
      <c r="O243" s="21"/>
      <c r="P243" s="51"/>
      <c r="Q243" s="34">
        <f>MOD(AF243+AQ243+BB243+BM243+ROUND((AG243+AR243+BC243+BN243-R243)/100,),100)</f>
        <v>0</v>
      </c>
      <c r="R243" s="34">
        <f>MOD(AG243+AR243+BC243+BN243+ROUND((AH243+AS243+BD243+BO243-S243)/100,),100)</f>
        <v>0</v>
      </c>
      <c r="S243" s="34">
        <f>MOD(AH243+AS243+BD243+BO243+ROUND((AI243+AT243+BE243+BP243-T243)/100,),100)</f>
        <v>0</v>
      </c>
      <c r="T243" s="34">
        <f>MOD(AI243+AT243+BE243+BP243+ROUND((AJ243+AU243+BF243+BQ243-U243)/100,),100)</f>
        <v>0</v>
      </c>
      <c r="U243" s="34">
        <f>MOD(AJ243+AU243+BF243+BQ243+ROUND((AK243+AV243+BG243+BR243-V243)/100,),100)</f>
        <v>0</v>
      </c>
      <c r="V243" s="34">
        <f>MOD(AK243+AV243+BG243+BR243+ROUND((AL243+AW243+BH243+BS243-W243)/100,),100)</f>
        <v>75</v>
      </c>
      <c r="W243" s="34">
        <f>MOD(AL243+AW243+BH243+BS243+ROUND((AM243+AX243+BI243+BT243-X243)/100,),100)</f>
        <v>0</v>
      </c>
      <c r="X243" s="34">
        <f>MOD(AM243+AX243+BI243+BT243+ROUND((AN243+AY243+BJ243+BU243-Y243)/100,),100)</f>
        <v>0</v>
      </c>
      <c r="Y243" s="34">
        <f>MOD(AN243+AY243+BJ243+BU243+ROUND((AO243+AZ243+BK243+BV243-Z243)/100,),100)</f>
        <v>0</v>
      </c>
      <c r="Z243" s="34"/>
      <c r="AA243" s="71">
        <v>45577</v>
      </c>
      <c r="AB243" s="20" t="s">
        <v>1338</v>
      </c>
      <c r="AC243" s="21" t="s">
        <v>881</v>
      </c>
      <c r="AD243" s="35" t="s">
        <v>2111</v>
      </c>
      <c r="AE243" s="64"/>
      <c r="AF243" s="22"/>
      <c r="AG243" s="22"/>
      <c r="AH243" s="22"/>
      <c r="AI243" s="22"/>
      <c r="AJ243" s="22"/>
      <c r="AK243" s="22">
        <v>37</v>
      </c>
      <c r="AL243" s="22"/>
      <c r="AM243" s="22"/>
      <c r="AN243" s="22"/>
      <c r="AO243" s="22"/>
      <c r="AP243" s="23"/>
      <c r="AQ243" s="23"/>
      <c r="AR243" s="23"/>
      <c r="AS243" s="23"/>
      <c r="AT243" s="23"/>
      <c r="AU243" s="23"/>
      <c r="AV243" s="23">
        <v>13</v>
      </c>
      <c r="AW243" s="23"/>
      <c r="AX243" s="23"/>
      <c r="AY243" s="23"/>
      <c r="AZ243" s="23"/>
      <c r="BA243" s="24"/>
      <c r="BB243" s="24"/>
      <c r="BC243" s="24"/>
      <c r="BD243" s="24"/>
      <c r="BE243" s="24"/>
      <c r="BF243" s="24"/>
      <c r="BG243" s="24">
        <v>22</v>
      </c>
      <c r="BH243" s="24"/>
      <c r="BI243" s="24"/>
      <c r="BJ243" s="24"/>
      <c r="BK243" s="24"/>
      <c r="BL243" s="25"/>
      <c r="BM243" s="25"/>
      <c r="BN243" s="25"/>
      <c r="BO243" s="25"/>
      <c r="BP243" s="25"/>
      <c r="BQ243" s="25"/>
      <c r="BR243" s="25">
        <v>3</v>
      </c>
      <c r="BS243" s="25"/>
      <c r="BT243" s="25"/>
      <c r="BU243" s="25"/>
      <c r="BV243" s="25"/>
    </row>
    <row r="244" spans="1:90" ht="12" customHeight="1" x14ac:dyDescent="0.25">
      <c r="A244" s="27"/>
      <c r="B244" s="43" t="s">
        <v>331</v>
      </c>
      <c r="C244" s="96" t="s">
        <v>434</v>
      </c>
      <c r="D244" s="113" t="s">
        <v>1666</v>
      </c>
      <c r="E244" s="98" t="s">
        <v>264</v>
      </c>
      <c r="F244" s="99">
        <v>41352</v>
      </c>
      <c r="G244" s="15">
        <v>810</v>
      </c>
      <c r="H244" s="29" t="s">
        <v>56</v>
      </c>
      <c r="I244" s="90" t="s">
        <v>778</v>
      </c>
      <c r="J244" s="98" t="s">
        <v>130</v>
      </c>
      <c r="K244" s="45" t="s">
        <v>27</v>
      </c>
      <c r="L244" s="36" t="s">
        <v>40</v>
      </c>
      <c r="M244" s="106" t="s">
        <v>1317</v>
      </c>
      <c r="N244" s="32"/>
      <c r="O244" s="21"/>
      <c r="P244" s="51"/>
      <c r="Q244" s="34">
        <f>MOD(AF244+AQ244+BB244+BM244+ROUND((AG244+AR244+BC244+BN244-R244)/100,),100)</f>
        <v>0</v>
      </c>
      <c r="R244" s="34">
        <f>MOD(AG244+AR244+BC244+BN244+ROUND((AH244+AS244+BD244+BO244-S244)/100,),100)</f>
        <v>0</v>
      </c>
      <c r="S244" s="34">
        <f>MOD(AH244+AS244+BD244+BO244+ROUND((AI244+AT244+BE244+BP244-T244)/100,),100)</f>
        <v>0</v>
      </c>
      <c r="T244" s="34">
        <f>MOD(AI244+AT244+BE244+BP244+ROUND((AJ244+AU244+BF244+BQ244-U244)/100,),100)</f>
        <v>0</v>
      </c>
      <c r="U244" s="34">
        <f>MOD(AJ244+AU244+BF244+BQ244+ROUND((AK244+AV244+BG244+BR244-V244)/100,),100)</f>
        <v>0</v>
      </c>
      <c r="V244" s="34">
        <f>MOD(AK244+AV244+BG244+BR244+ROUND((AL244+AW244+BH244+BS244-W244)/100,),100)</f>
        <v>59</v>
      </c>
      <c r="W244" s="34">
        <f>MOD(AL244+AW244+BH244+BS244+ROUND((AM244+AX244+BI244+BT244-X244)/100,),100)</f>
        <v>0</v>
      </c>
      <c r="X244" s="34">
        <f>MOD(AM244+AX244+BI244+BT244+ROUND((AN244+AY244+BJ244+BU244-Y244)/100,),100)</f>
        <v>0</v>
      </c>
      <c r="Y244" s="34">
        <f>MOD(AN244+AY244+BJ244+BU244+ROUND((AO244+AZ244+BK244+BV244-Z244)/100,),100)</f>
        <v>0</v>
      </c>
      <c r="Z244" s="34"/>
      <c r="AA244" s="71">
        <v>45577</v>
      </c>
      <c r="AB244" s="20" t="s">
        <v>1338</v>
      </c>
      <c r="AC244" s="21" t="s">
        <v>881</v>
      </c>
      <c r="AD244" s="35" t="s">
        <v>2111</v>
      </c>
      <c r="AE244" s="64"/>
      <c r="AF244" s="22"/>
      <c r="AG244" s="22"/>
      <c r="AH244" s="22"/>
      <c r="AI244" s="22"/>
      <c r="AJ244" s="22"/>
      <c r="AK244" s="22">
        <v>28</v>
      </c>
      <c r="AL244" s="22"/>
      <c r="AM244" s="22"/>
      <c r="AN244" s="22"/>
      <c r="AO244" s="22"/>
      <c r="AP244" s="23"/>
      <c r="AQ244" s="23"/>
      <c r="AR244" s="23"/>
      <c r="AS244" s="23"/>
      <c r="AT244" s="23"/>
      <c r="AU244" s="23"/>
      <c r="AV244" s="23">
        <v>23</v>
      </c>
      <c r="AW244" s="23"/>
      <c r="AX244" s="23"/>
      <c r="AY244" s="23"/>
      <c r="AZ244" s="23"/>
      <c r="BA244" s="24"/>
      <c r="BB244" s="24"/>
      <c r="BC244" s="24"/>
      <c r="BD244" s="24"/>
      <c r="BE244" s="24"/>
      <c r="BF244" s="24"/>
      <c r="BG244" s="24">
        <v>7</v>
      </c>
      <c r="BH244" s="24"/>
      <c r="BI244" s="24"/>
      <c r="BJ244" s="24"/>
      <c r="BK244" s="24"/>
      <c r="BL244" s="25"/>
      <c r="BM244" s="25"/>
      <c r="BN244" s="25"/>
      <c r="BO244" s="25"/>
      <c r="BP244" s="25"/>
      <c r="BQ244" s="25"/>
      <c r="BR244" s="25"/>
      <c r="BS244" s="25">
        <v>100</v>
      </c>
      <c r="BT244" s="25"/>
      <c r="BU244" s="25"/>
      <c r="BV244" s="25"/>
    </row>
    <row r="245" spans="1:90" ht="12" customHeight="1" x14ac:dyDescent="0.25">
      <c r="A245" s="27"/>
      <c r="B245" s="43" t="s">
        <v>331</v>
      </c>
      <c r="C245" s="87" t="s">
        <v>737</v>
      </c>
      <c r="D245" s="88" t="s">
        <v>431</v>
      </c>
      <c r="E245" s="88" t="s">
        <v>257</v>
      </c>
      <c r="F245" s="89">
        <v>41275</v>
      </c>
      <c r="G245" s="29">
        <v>666</v>
      </c>
      <c r="H245" s="29" t="s">
        <v>56</v>
      </c>
      <c r="I245" s="90" t="s">
        <v>778</v>
      </c>
      <c r="J245" s="88" t="s">
        <v>130</v>
      </c>
      <c r="K245" s="44" t="s">
        <v>27</v>
      </c>
      <c r="L245" s="36" t="s">
        <v>40</v>
      </c>
      <c r="M245" s="106" t="s">
        <v>1322</v>
      </c>
      <c r="N245" s="32"/>
      <c r="O245" s="31"/>
      <c r="P245" s="33"/>
      <c r="Q245" s="34">
        <f>MOD(AF245+AQ245+BB245+BM245+ROUND((AG245+AR245+BC245+BN245-R245)/100,),100)</f>
        <v>0</v>
      </c>
      <c r="R245" s="34">
        <f>MOD(AG245+AR245+BC245+BN245+ROUND((AH245+AS245+BD245+BO245-S245)/100,),100)</f>
        <v>0</v>
      </c>
      <c r="S245" s="34">
        <f>MOD(AH245+AS245+BD245+BO245+ROUND((AI245+AT245+BE245+BP245-T245)/100,),100)</f>
        <v>0</v>
      </c>
      <c r="T245" s="34">
        <f>MOD(AI245+AT245+BE245+BP245+ROUND((AJ245+AU245+BF245+BQ245-U245)/100,),100)</f>
        <v>0</v>
      </c>
      <c r="U245" s="34">
        <f>MOD(AJ245+AU245+BF245+BQ245+ROUND((AK245+AV245+BG245+BR245-V245)/100,),100)</f>
        <v>0</v>
      </c>
      <c r="V245" s="34">
        <f>MOD(AK245+AV245+BG245+BR245+ROUND((AL245+AW245+BH245+BS245-W245)/100,),100)</f>
        <v>16</v>
      </c>
      <c r="W245" s="34">
        <f>MOD(AL245+AW245+BH245+BS245+ROUND((AM245+AX245+BI245+BT245-X245)/100,),100)</f>
        <v>11</v>
      </c>
      <c r="X245" s="34">
        <f>MOD(AM245+AX245+BI245+BT245+ROUND((AN245+AY245+BJ245+BU245-Y245)/100,),100)</f>
        <v>0</v>
      </c>
      <c r="Y245" s="34">
        <f>MOD(AN245+AY245+BJ245+BU245+ROUND((AO245+AZ245+BK245+BV245-Z245)/100,),100)</f>
        <v>0</v>
      </c>
      <c r="Z245" s="34"/>
      <c r="AA245" s="71">
        <v>45577</v>
      </c>
      <c r="AB245" s="20" t="s">
        <v>1338</v>
      </c>
      <c r="AC245" s="21" t="s">
        <v>881</v>
      </c>
      <c r="AD245" s="35" t="s">
        <v>2111</v>
      </c>
      <c r="AE245" s="64"/>
      <c r="AF245" s="22"/>
      <c r="AG245" s="22"/>
      <c r="AH245" s="22"/>
      <c r="AI245" s="22"/>
      <c r="AJ245" s="22"/>
      <c r="AK245" s="22">
        <v>15</v>
      </c>
      <c r="AL245" s="22"/>
      <c r="AM245" s="22"/>
      <c r="AN245" s="22"/>
      <c r="AO245" s="22"/>
      <c r="AP245" s="23"/>
      <c r="AQ245" s="23"/>
      <c r="AR245" s="23"/>
      <c r="AS245" s="23"/>
      <c r="AT245" s="23"/>
      <c r="AU245" s="23"/>
      <c r="AV245" s="23"/>
      <c r="AW245" s="23">
        <v>37</v>
      </c>
      <c r="AX245" s="23"/>
      <c r="AY245" s="23"/>
      <c r="AZ245" s="23"/>
      <c r="BA245" s="24"/>
      <c r="BB245" s="24"/>
      <c r="BC245" s="24"/>
      <c r="BD245" s="24"/>
      <c r="BE245" s="24"/>
      <c r="BF245" s="24"/>
      <c r="BG245" s="24"/>
      <c r="BH245" s="24">
        <v>42</v>
      </c>
      <c r="BI245" s="24"/>
      <c r="BJ245" s="24"/>
      <c r="BK245" s="24"/>
      <c r="BL245" s="25"/>
      <c r="BM245" s="25"/>
      <c r="BN245" s="25"/>
      <c r="BO245" s="25"/>
      <c r="BP245" s="25"/>
      <c r="BQ245" s="25"/>
      <c r="BR245" s="25"/>
      <c r="BS245" s="25">
        <v>32</v>
      </c>
      <c r="BT245" s="25"/>
      <c r="BU245" s="25"/>
      <c r="BV245" s="25"/>
    </row>
    <row r="246" spans="1:90" s="60" customFormat="1" ht="12" customHeight="1" x14ac:dyDescent="0.25">
      <c r="A246" s="27"/>
      <c r="B246" s="43" t="s">
        <v>331</v>
      </c>
      <c r="C246" s="87" t="s">
        <v>747</v>
      </c>
      <c r="D246" s="88" t="s">
        <v>748</v>
      </c>
      <c r="E246" s="88" t="s">
        <v>246</v>
      </c>
      <c r="F246" s="89">
        <v>41506</v>
      </c>
      <c r="G246" s="29">
        <v>742</v>
      </c>
      <c r="H246" s="29" t="s">
        <v>56</v>
      </c>
      <c r="I246" s="90" t="s">
        <v>778</v>
      </c>
      <c r="J246" s="88" t="s">
        <v>130</v>
      </c>
      <c r="K246" s="21" t="s">
        <v>27</v>
      </c>
      <c r="L246" s="36" t="s">
        <v>40</v>
      </c>
      <c r="M246" s="106" t="s">
        <v>1323</v>
      </c>
      <c r="N246" s="32"/>
      <c r="O246" s="31"/>
      <c r="P246" s="33"/>
      <c r="Q246" s="34">
        <f>MOD(AF246+AQ246+BB246+BM246+ROUND((AG246+AR246+BC246+BN246-R246)/100,),100)</f>
        <v>0</v>
      </c>
      <c r="R246" s="34">
        <f>MOD(AG246+AR246+BC246+BN246+ROUND((AH246+AS246+BD246+BO246-S246)/100,),100)</f>
        <v>0</v>
      </c>
      <c r="S246" s="34">
        <f>MOD(AH246+AS246+BD246+BO246+ROUND((AI246+AT246+BE246+BP246-T246)/100,),100)</f>
        <v>0</v>
      </c>
      <c r="T246" s="34">
        <f>MOD(AI246+AT246+BE246+BP246+ROUND((AJ246+AU246+BF246+BQ246-U246)/100,),100)</f>
        <v>0</v>
      </c>
      <c r="U246" s="34">
        <f>MOD(AJ246+AU246+BF246+BQ246+ROUND((AK246+AV246+BG246+BR246-V246)/100,),100)</f>
        <v>0</v>
      </c>
      <c r="V246" s="34">
        <f>MOD(AK246+AV246+BG246+BR246+ROUND((AL246+AW246+BH246+BS246-W246)/100,),100)</f>
        <v>15</v>
      </c>
      <c r="W246" s="34">
        <f>MOD(AL246+AW246+BH246+BS246+ROUND((AM246+AX246+BI246+BT246-X246)/100,),100)</f>
        <v>45</v>
      </c>
      <c r="X246" s="34">
        <f>MOD(AM246+AX246+BI246+BT246+ROUND((AN246+AY246+BJ246+BU246-Y246)/100,),100)</f>
        <v>0</v>
      </c>
      <c r="Y246" s="34">
        <f>MOD(AN246+AY246+BJ246+BU246+ROUND((AO246+AZ246+BK246+BV246-Z246)/100,),100)</f>
        <v>0</v>
      </c>
      <c r="Z246" s="34"/>
      <c r="AA246" s="71">
        <v>45577</v>
      </c>
      <c r="AB246" s="20" t="s">
        <v>1338</v>
      </c>
      <c r="AC246" s="21" t="s">
        <v>881</v>
      </c>
      <c r="AD246" s="35" t="s">
        <v>2111</v>
      </c>
      <c r="AE246" s="64"/>
      <c r="AF246" s="22"/>
      <c r="AG246" s="22"/>
      <c r="AH246" s="22"/>
      <c r="AI246" s="22"/>
      <c r="AJ246" s="22"/>
      <c r="AK246" s="22">
        <v>9</v>
      </c>
      <c r="AL246" s="22"/>
      <c r="AM246" s="22"/>
      <c r="AN246" s="22"/>
      <c r="AO246" s="22"/>
      <c r="AP246" s="23"/>
      <c r="AQ246" s="23"/>
      <c r="AR246" s="23"/>
      <c r="AS246" s="23"/>
      <c r="AT246" s="23"/>
      <c r="AU246" s="23"/>
      <c r="AV246" s="23"/>
      <c r="AW246" s="23">
        <v>80</v>
      </c>
      <c r="AX246" s="23"/>
      <c r="AY246" s="23"/>
      <c r="AZ246" s="23"/>
      <c r="BA246" s="24"/>
      <c r="BB246" s="24"/>
      <c r="BC246" s="24"/>
      <c r="BD246" s="24"/>
      <c r="BE246" s="24"/>
      <c r="BF246" s="24"/>
      <c r="BG246" s="24">
        <v>5</v>
      </c>
      <c r="BH246" s="24"/>
      <c r="BI246" s="24"/>
      <c r="BJ246" s="24"/>
      <c r="BK246" s="24"/>
      <c r="BL246" s="25"/>
      <c r="BM246" s="25"/>
      <c r="BN246" s="25"/>
      <c r="BO246" s="25"/>
      <c r="BP246" s="25"/>
      <c r="BQ246" s="25"/>
      <c r="BR246" s="25"/>
      <c r="BS246" s="25">
        <v>65</v>
      </c>
      <c r="BT246" s="25"/>
      <c r="BU246" s="25"/>
      <c r="BV246" s="25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</row>
    <row r="247" spans="1:90" ht="12" customHeight="1" x14ac:dyDescent="0.25">
      <c r="A247" s="27"/>
      <c r="B247" s="43" t="s">
        <v>331</v>
      </c>
      <c r="C247" s="87" t="s">
        <v>1136</v>
      </c>
      <c r="D247" s="88" t="s">
        <v>885</v>
      </c>
      <c r="E247" s="88" t="s">
        <v>118</v>
      </c>
      <c r="F247" s="89">
        <v>41235</v>
      </c>
      <c r="G247" s="29">
        <v>545</v>
      </c>
      <c r="H247" s="29" t="s">
        <v>59</v>
      </c>
      <c r="I247" s="90" t="s">
        <v>778</v>
      </c>
      <c r="J247" s="88" t="s">
        <v>130</v>
      </c>
      <c r="K247" s="21" t="s">
        <v>27</v>
      </c>
      <c r="L247" s="36" t="s">
        <v>40</v>
      </c>
      <c r="M247" s="106" t="s">
        <v>1335</v>
      </c>
      <c r="N247" s="32"/>
      <c r="O247" s="31"/>
      <c r="P247" s="33"/>
      <c r="Q247" s="34">
        <f>MOD(AF247+AQ247+BB247+BM247+ROUND((AG247+AR247+BC247+BN247-R247)/100,),100)</f>
        <v>0</v>
      </c>
      <c r="R247" s="34">
        <f>MOD(AG247+AR247+BC247+BN247+ROUND((AH247+AS247+BD247+BO247-S247)/100,),100)</f>
        <v>0</v>
      </c>
      <c r="S247" s="34">
        <f>MOD(AH247+AS247+BD247+BO247+ROUND((AI247+AT247+BE247+BP247-T247)/100,),100)</f>
        <v>0</v>
      </c>
      <c r="T247" s="34">
        <f>MOD(AI247+AT247+BE247+BP247+ROUND((AJ247+AU247+BF247+BQ247-U247)/100,),100)</f>
        <v>0</v>
      </c>
      <c r="U247" s="34">
        <f>MOD(AJ247+AU247+BF247+BQ247+ROUND((AK247+AV247+BG247+BR247-V247)/100,),100)</f>
        <v>0</v>
      </c>
      <c r="V247" s="34">
        <f>MOD(AK247+AV247+BG247+BR247+ROUND((AL247+AW247+BH247+BS247-W247)/100,),100)</f>
        <v>0</v>
      </c>
      <c r="W247" s="34">
        <f>MOD(AL247+AW247+BH247+BS247+ROUND((AM247+AX247+BI247+BT247-X247)/100,),100)</f>
        <v>63</v>
      </c>
      <c r="X247" s="34">
        <f>MOD(AM247+AX247+BI247+BT247+ROUND((AN247+AY247+BJ247+BU247-Y247)/100,),100)</f>
        <v>0</v>
      </c>
      <c r="Y247" s="34">
        <f>MOD(AN247+AY247+BJ247+BU247+ROUND((AO247+AZ247+BK247+BV247-Z247)/100,),100)</f>
        <v>0</v>
      </c>
      <c r="Z247" s="34"/>
      <c r="AA247" s="71">
        <v>45577</v>
      </c>
      <c r="AB247" s="20" t="s">
        <v>1338</v>
      </c>
      <c r="AC247" s="21" t="s">
        <v>881</v>
      </c>
      <c r="AD247" s="35" t="s">
        <v>2111</v>
      </c>
      <c r="AE247" s="64"/>
      <c r="AF247" s="22"/>
      <c r="AG247" s="22"/>
      <c r="AH247" s="22"/>
      <c r="AI247" s="22"/>
      <c r="AJ247" s="22"/>
      <c r="AK247" s="22"/>
      <c r="AL247" s="22">
        <v>15</v>
      </c>
      <c r="AM247" s="22"/>
      <c r="AN247" s="22"/>
      <c r="AO247" s="22"/>
      <c r="AP247" s="23"/>
      <c r="AQ247" s="23"/>
      <c r="AR247" s="23"/>
      <c r="AS247" s="23"/>
      <c r="AT247" s="23"/>
      <c r="AU247" s="23"/>
      <c r="AV247" s="23"/>
      <c r="AW247" s="23">
        <v>7</v>
      </c>
      <c r="AX247" s="23"/>
      <c r="AY247" s="23"/>
      <c r="AZ247" s="23"/>
      <c r="BA247" s="24"/>
      <c r="BB247" s="24"/>
      <c r="BC247" s="24"/>
      <c r="BD247" s="24"/>
      <c r="BE247" s="24"/>
      <c r="BF247" s="24"/>
      <c r="BG247" s="24"/>
      <c r="BH247" s="24">
        <v>13</v>
      </c>
      <c r="BI247" s="24"/>
      <c r="BJ247" s="24"/>
      <c r="BK247" s="24"/>
      <c r="BL247" s="25"/>
      <c r="BM247" s="25"/>
      <c r="BN247" s="25"/>
      <c r="BO247" s="25"/>
      <c r="BP247" s="25"/>
      <c r="BQ247" s="25"/>
      <c r="BR247" s="25"/>
      <c r="BS247" s="25">
        <v>28</v>
      </c>
      <c r="BT247" s="25"/>
      <c r="BU247" s="25"/>
      <c r="BV247" s="25"/>
    </row>
    <row r="248" spans="1:90" ht="12" customHeight="1" x14ac:dyDescent="0.25">
      <c r="A248" s="27"/>
      <c r="B248" s="43" t="s">
        <v>331</v>
      </c>
      <c r="C248" s="87" t="s">
        <v>760</v>
      </c>
      <c r="D248" s="88" t="s">
        <v>761</v>
      </c>
      <c r="E248" s="88" t="s">
        <v>762</v>
      </c>
      <c r="F248" s="89">
        <v>41099</v>
      </c>
      <c r="G248" s="29">
        <v>500</v>
      </c>
      <c r="H248" s="29" t="s">
        <v>59</v>
      </c>
      <c r="I248" s="90" t="s">
        <v>778</v>
      </c>
      <c r="J248" s="88" t="s">
        <v>130</v>
      </c>
      <c r="K248" s="21" t="s">
        <v>27</v>
      </c>
      <c r="L248" s="36" t="s">
        <v>94</v>
      </c>
      <c r="M248" s="106" t="s">
        <v>2170</v>
      </c>
      <c r="N248" s="32"/>
      <c r="O248" s="31"/>
      <c r="P248" s="33"/>
      <c r="Q248" s="34">
        <f>MOD(AF248+AQ248+BB248+BM248+ROUND((AG248+AR248+BC248+BN248-R248)/100,),100)</f>
        <v>0</v>
      </c>
      <c r="R248" s="34">
        <f>MOD(AG248+AR248+BC248+BN248+ROUND((AH248+AS248+BD248+BO248-S248)/100,),100)</f>
        <v>0</v>
      </c>
      <c r="S248" s="34">
        <f>MOD(AH248+AS248+BD248+BO248+ROUND((AI248+AT248+BE248+BP248-T248)/100,),100)</f>
        <v>0</v>
      </c>
      <c r="T248" s="34">
        <f>MOD(AI248+AT248+BE248+BP248+ROUND((AJ248+AU248+BF248+BQ248-U248)/100,),100)</f>
        <v>0</v>
      </c>
      <c r="U248" s="34">
        <f>MOD(AJ248+AU248+BF248+BQ248+ROUND((AK248+AV248+BG248+BR248-V248)/100,),100)</f>
        <v>0</v>
      </c>
      <c r="V248" s="34">
        <f>MOD(AK248+AV248+BG248+BR248+ROUND((AL248+AW248+BH248+BS248-W248)/100,),100)</f>
        <v>0</v>
      </c>
      <c r="W248" s="34">
        <f>MOD(AL248+AW248+BH248+BS248+ROUND((AM248+AX248+BI248+BT248-X248)/100,),100)</f>
        <v>11</v>
      </c>
      <c r="X248" s="34">
        <f>MOD(AM248+AX248+BI248+BT248+ROUND((AN248+AY248+BJ248+BU248-Y248)/100,),100)</f>
        <v>60</v>
      </c>
      <c r="Y248" s="34">
        <f>MOD(AN248+AY248+BJ248+BU248+ROUND((AO248+AZ248+BK248+BV248-Z248)/100,),100)</f>
        <v>0</v>
      </c>
      <c r="Z248" s="34"/>
      <c r="AA248" s="71">
        <v>45577</v>
      </c>
      <c r="AB248" s="20" t="s">
        <v>1338</v>
      </c>
      <c r="AC248" s="21" t="s">
        <v>881</v>
      </c>
      <c r="AD248" s="35" t="s">
        <v>2293</v>
      </c>
      <c r="AE248" s="64"/>
      <c r="AF248" s="22"/>
      <c r="AG248" s="22"/>
      <c r="AH248" s="22"/>
      <c r="AI248" s="22"/>
      <c r="AJ248" s="22"/>
      <c r="AK248" s="22"/>
      <c r="AL248" s="22">
        <v>11</v>
      </c>
      <c r="AM248" s="22"/>
      <c r="AN248" s="22"/>
      <c r="AO248" s="22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4"/>
      <c r="BB248" s="24"/>
      <c r="BC248" s="24"/>
      <c r="BD248" s="24"/>
      <c r="BE248" s="24"/>
      <c r="BF248" s="24"/>
      <c r="BG248" s="24"/>
      <c r="BH248" s="24"/>
      <c r="BI248" s="24">
        <v>30</v>
      </c>
      <c r="BJ248" s="24"/>
      <c r="BK248" s="24"/>
      <c r="BL248" s="25"/>
      <c r="BM248" s="25"/>
      <c r="BN248" s="25"/>
      <c r="BO248" s="25"/>
      <c r="BP248" s="25"/>
      <c r="BQ248" s="25"/>
      <c r="BR248" s="25"/>
      <c r="BS248" s="25"/>
      <c r="BT248" s="25">
        <v>30</v>
      </c>
      <c r="BU248" s="25"/>
      <c r="BV248" s="25"/>
    </row>
    <row r="249" spans="1:90" ht="12" customHeight="1" x14ac:dyDescent="0.25">
      <c r="A249" s="27"/>
      <c r="B249" s="43" t="s">
        <v>331</v>
      </c>
      <c r="C249" s="87" t="s">
        <v>1236</v>
      </c>
      <c r="D249" s="88" t="s">
        <v>696</v>
      </c>
      <c r="E249" s="88" t="s">
        <v>544</v>
      </c>
      <c r="F249" s="89">
        <v>41462</v>
      </c>
      <c r="G249" s="29">
        <v>553</v>
      </c>
      <c r="H249" s="29" t="s">
        <v>56</v>
      </c>
      <c r="I249" s="90" t="s">
        <v>778</v>
      </c>
      <c r="J249" s="88" t="s">
        <v>130</v>
      </c>
      <c r="K249" s="21" t="s">
        <v>27</v>
      </c>
      <c r="L249" s="36" t="s">
        <v>94</v>
      </c>
      <c r="M249" s="106" t="s">
        <v>2172</v>
      </c>
      <c r="N249" s="32"/>
      <c r="O249" s="31"/>
      <c r="P249" s="33"/>
      <c r="Q249" s="34">
        <f>MOD(AF249+AQ249+BB249+BM249+ROUND((AG249+AR249+BC249+BN249-R249)/100,),100)</f>
        <v>0</v>
      </c>
      <c r="R249" s="34">
        <f>MOD(AG249+AR249+BC249+BN249+ROUND((AH249+AS249+BD249+BO249-S249)/100,),100)</f>
        <v>0</v>
      </c>
      <c r="S249" s="34">
        <f>MOD(AH249+AS249+BD249+BO249+ROUND((AI249+AT249+BE249+BP249-T249)/100,),100)</f>
        <v>0</v>
      </c>
      <c r="T249" s="34">
        <f>MOD(AI249+AT249+BE249+BP249+ROUND((AJ249+AU249+BF249+BQ249-U249)/100,),100)</f>
        <v>0</v>
      </c>
      <c r="U249" s="34">
        <f>MOD(AJ249+AU249+BF249+BQ249+ROUND((AK249+AV249+BG249+BR249-V249)/100,),100)</f>
        <v>0</v>
      </c>
      <c r="V249" s="34">
        <f>MOD(AK249+AV249+BG249+BR249+ROUND((AL249+AW249+BH249+BS249-W249)/100,),100)</f>
        <v>0</v>
      </c>
      <c r="W249" s="34">
        <f>MOD(AL249+AW249+BH249+BS249+ROUND((AM249+AX249+BI249+BT249-X249)/100,),100)</f>
        <v>8</v>
      </c>
      <c r="X249" s="34">
        <f>MOD(AM249+AX249+BI249+BT249+ROUND((AN249+AY249+BJ249+BU249-Y249)/100,),100)</f>
        <v>0</v>
      </c>
      <c r="Y249" s="34">
        <f>MOD(AN249+AY249+BJ249+BU249+ROUND((AO249+AZ249+BK249+BV249-Z249)/100,),100)</f>
        <v>0</v>
      </c>
      <c r="Z249" s="34"/>
      <c r="AA249" s="71">
        <v>45577</v>
      </c>
      <c r="AB249" s="20" t="s">
        <v>1338</v>
      </c>
      <c r="AC249" s="21" t="s">
        <v>881</v>
      </c>
      <c r="AD249" s="35" t="s">
        <v>2293</v>
      </c>
      <c r="AE249" s="64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3"/>
      <c r="AQ249" s="23"/>
      <c r="AR249" s="23"/>
      <c r="AS249" s="23"/>
      <c r="AT249" s="23"/>
      <c r="AU249" s="23"/>
      <c r="AV249" s="23"/>
      <c r="AW249" s="23"/>
      <c r="AX249" s="23">
        <v>100</v>
      </c>
      <c r="AY249" s="23"/>
      <c r="AZ249" s="23"/>
      <c r="BA249" s="24"/>
      <c r="BB249" s="24"/>
      <c r="BC249" s="24"/>
      <c r="BD249" s="24"/>
      <c r="BE249" s="24"/>
      <c r="BF249" s="24"/>
      <c r="BG249" s="24"/>
      <c r="BH249" s="24">
        <v>6</v>
      </c>
      <c r="BI249" s="24"/>
      <c r="BJ249" s="24"/>
      <c r="BK249" s="24"/>
      <c r="BL249" s="25"/>
      <c r="BM249" s="25"/>
      <c r="BN249" s="25"/>
      <c r="BO249" s="25"/>
      <c r="BP249" s="25"/>
      <c r="BQ249" s="25"/>
      <c r="BR249" s="25"/>
      <c r="BS249" s="25"/>
      <c r="BT249" s="25">
        <v>100</v>
      </c>
      <c r="BU249" s="25"/>
      <c r="BV249" s="25"/>
    </row>
    <row r="250" spans="1:90" ht="12" customHeight="1" x14ac:dyDescent="0.25">
      <c r="A250" s="27"/>
      <c r="B250" s="43" t="s">
        <v>331</v>
      </c>
      <c r="C250" s="96" t="s">
        <v>1614</v>
      </c>
      <c r="D250" s="97" t="s">
        <v>1615</v>
      </c>
      <c r="E250" s="98" t="s">
        <v>273</v>
      </c>
      <c r="F250" s="99">
        <v>41247</v>
      </c>
      <c r="G250" s="190">
        <v>517</v>
      </c>
      <c r="H250" s="29" t="s">
        <v>59</v>
      </c>
      <c r="I250" s="90" t="s">
        <v>778</v>
      </c>
      <c r="J250" s="98" t="s">
        <v>130</v>
      </c>
      <c r="K250" s="45" t="s">
        <v>27</v>
      </c>
      <c r="L250" s="36" t="s">
        <v>94</v>
      </c>
      <c r="M250" s="106" t="s">
        <v>2183</v>
      </c>
      <c r="N250" s="32"/>
      <c r="O250" s="21"/>
      <c r="P250" s="51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71">
        <v>45577</v>
      </c>
      <c r="AB250" s="20" t="s">
        <v>1338</v>
      </c>
      <c r="AC250" s="21" t="s">
        <v>881</v>
      </c>
      <c r="AD250" s="35" t="s">
        <v>2293</v>
      </c>
      <c r="AE250" s="64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5"/>
      <c r="BM250" s="25"/>
      <c r="BN250" s="25"/>
      <c r="BO250" s="25"/>
      <c r="BP250" s="25"/>
      <c r="BQ250" s="25"/>
      <c r="BR250" s="25"/>
      <c r="BS250" s="25"/>
      <c r="BT250" s="25"/>
      <c r="BU250" s="25"/>
      <c r="BV250" s="25"/>
    </row>
    <row r="251" spans="1:90" ht="12" customHeight="1" x14ac:dyDescent="0.25">
      <c r="A251" s="27"/>
      <c r="B251" s="43" t="s">
        <v>413</v>
      </c>
      <c r="C251" s="87" t="s">
        <v>1498</v>
      </c>
      <c r="D251" s="88" t="s">
        <v>1499</v>
      </c>
      <c r="E251" s="88" t="s">
        <v>83</v>
      </c>
      <c r="F251" s="89">
        <v>42066</v>
      </c>
      <c r="G251" s="189">
        <v>604</v>
      </c>
      <c r="H251" s="29" t="s">
        <v>66</v>
      </c>
      <c r="I251" s="90" t="s">
        <v>778</v>
      </c>
      <c r="J251" s="88" t="s">
        <v>130</v>
      </c>
      <c r="K251" s="21" t="s">
        <v>27</v>
      </c>
      <c r="L251" s="36" t="s">
        <v>28</v>
      </c>
      <c r="M251" s="106"/>
      <c r="N251" s="32">
        <v>6</v>
      </c>
      <c r="O251" s="31"/>
      <c r="P251" s="33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71">
        <v>45578</v>
      </c>
      <c r="AB251" s="20" t="s">
        <v>1220</v>
      </c>
      <c r="AC251" s="21" t="s">
        <v>869</v>
      </c>
      <c r="AD251" s="35" t="s">
        <v>1442</v>
      </c>
      <c r="AE251" s="64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5"/>
      <c r="BM251" s="25"/>
      <c r="BN251" s="25"/>
      <c r="BO251" s="25"/>
      <c r="BP251" s="25"/>
      <c r="BQ251" s="25"/>
      <c r="BR251" s="25"/>
      <c r="BS251" s="25"/>
      <c r="BT251" s="25"/>
      <c r="BU251" s="25"/>
      <c r="BV251" s="25"/>
    </row>
    <row r="252" spans="1:90" ht="12" customHeight="1" x14ac:dyDescent="0.25">
      <c r="A252" s="27"/>
      <c r="B252" s="43" t="s">
        <v>413</v>
      </c>
      <c r="C252" s="87" t="s">
        <v>1196</v>
      </c>
      <c r="D252" s="88" t="s">
        <v>334</v>
      </c>
      <c r="E252" s="88" t="s">
        <v>180</v>
      </c>
      <c r="F252" s="89">
        <v>41841</v>
      </c>
      <c r="G252" s="29">
        <v>581</v>
      </c>
      <c r="H252" s="29" t="s">
        <v>416</v>
      </c>
      <c r="I252" s="90" t="s">
        <v>778</v>
      </c>
      <c r="J252" s="88" t="s">
        <v>130</v>
      </c>
      <c r="K252" s="21" t="s">
        <v>27</v>
      </c>
      <c r="L252" s="36" t="s">
        <v>40</v>
      </c>
      <c r="M252" s="106" t="s">
        <v>1314</v>
      </c>
      <c r="N252" s="32"/>
      <c r="O252" s="31"/>
      <c r="P252" s="33"/>
      <c r="Q252" s="34">
        <f>MOD(AF252+AQ252+BB252+BM252+ROUND((AG252+AR252+BC252+BN252-R252)/100,),100)</f>
        <v>0</v>
      </c>
      <c r="R252" s="34">
        <f>MOD(AG252+AR252+BC252+BN252+ROUND((AH252+AS252+BD252+BO252-S252)/100,),100)</f>
        <v>0</v>
      </c>
      <c r="S252" s="34">
        <f>MOD(AH252+AS252+BD252+BO252+ROUND((AI252+AT252+BE252+BP252-T252)/100,),100)</f>
        <v>0</v>
      </c>
      <c r="T252" s="34">
        <f>MOD(AI252+AT252+BE252+BP252+ROUND((AJ252+AU252+BF252+BQ252-U252)/100,),100)</f>
        <v>0</v>
      </c>
      <c r="U252" s="34">
        <f>MOD(AJ252+AU252+BF252+BQ252+ROUND((AK252+AV252+BG252+BR252-V252)/100,),100)</f>
        <v>0</v>
      </c>
      <c r="V252" s="34">
        <f>MOD(AK252+AV252+BG252+BR252+ROUND((AL252+AW252+BH252+BS252-W252)/100,),100)</f>
        <v>0</v>
      </c>
      <c r="W252" s="34">
        <f>MOD(AL252+AW252+BH252+BS252+ROUND((AM252+AX252+BI252+BT252-X252)/100,),100)</f>
        <v>84</v>
      </c>
      <c r="X252" s="34">
        <f>MOD(AM252+AX252+BI252+BT252+ROUND((AN252+AY252+BJ252+BU252-Y252)/100,),100)</f>
        <v>0</v>
      </c>
      <c r="Y252" s="34">
        <f>MOD(AN252+AY252+BJ252+BU252+ROUND((AO252+AZ252+BK252+BV252-Z252)/100,),100)</f>
        <v>0</v>
      </c>
      <c r="Z252" s="34"/>
      <c r="AA252" s="71">
        <v>45577</v>
      </c>
      <c r="AB252" s="20" t="s">
        <v>1338</v>
      </c>
      <c r="AC252" s="21" t="s">
        <v>881</v>
      </c>
      <c r="AD252" s="35" t="s">
        <v>2310</v>
      </c>
      <c r="AE252" s="64"/>
      <c r="AF252" s="22"/>
      <c r="AG252" s="22"/>
      <c r="AH252" s="22"/>
      <c r="AI252" s="22"/>
      <c r="AJ252" s="22"/>
      <c r="AK252" s="22"/>
      <c r="AL252" s="22">
        <v>32</v>
      </c>
      <c r="AM252" s="22"/>
      <c r="AN252" s="22"/>
      <c r="AO252" s="22"/>
      <c r="AP252" s="23"/>
      <c r="AQ252" s="23"/>
      <c r="AR252" s="23"/>
      <c r="AS252" s="23"/>
      <c r="AT252" s="23"/>
      <c r="AU252" s="23"/>
      <c r="AV252" s="23"/>
      <c r="AW252" s="23">
        <v>24</v>
      </c>
      <c r="AX252" s="23"/>
      <c r="AY252" s="23"/>
      <c r="AZ252" s="23"/>
      <c r="BA252" s="24"/>
      <c r="BB252" s="24"/>
      <c r="BC252" s="24"/>
      <c r="BD252" s="24"/>
      <c r="BE252" s="24"/>
      <c r="BF252" s="24"/>
      <c r="BG252" s="24"/>
      <c r="BH252" s="24">
        <v>23</v>
      </c>
      <c r="BI252" s="24"/>
      <c r="BJ252" s="24"/>
      <c r="BK252" s="24"/>
      <c r="BL252" s="25"/>
      <c r="BM252" s="25"/>
      <c r="BN252" s="25"/>
      <c r="BO252" s="25"/>
      <c r="BP252" s="25"/>
      <c r="BQ252" s="25"/>
      <c r="BR252" s="25"/>
      <c r="BS252" s="25">
        <v>5</v>
      </c>
      <c r="BT252" s="25"/>
      <c r="BU252" s="25"/>
      <c r="BV252" s="25"/>
    </row>
    <row r="253" spans="1:90" ht="12" customHeight="1" x14ac:dyDescent="0.25">
      <c r="A253" s="27"/>
      <c r="B253" s="43" t="s">
        <v>413</v>
      </c>
      <c r="C253" s="87" t="s">
        <v>1160</v>
      </c>
      <c r="D253" s="88" t="s">
        <v>1161</v>
      </c>
      <c r="E253" s="88" t="s">
        <v>1162</v>
      </c>
      <c r="F253" s="89">
        <v>41786</v>
      </c>
      <c r="G253" s="29">
        <v>536</v>
      </c>
      <c r="H253" s="29" t="s">
        <v>416</v>
      </c>
      <c r="I253" s="90" t="s">
        <v>778</v>
      </c>
      <c r="J253" s="88" t="s">
        <v>130</v>
      </c>
      <c r="K253" s="21" t="s">
        <v>27</v>
      </c>
      <c r="L253" s="36" t="s">
        <v>40</v>
      </c>
      <c r="M253" s="106" t="s">
        <v>1325</v>
      </c>
      <c r="N253" s="32"/>
      <c r="O253" s="31"/>
      <c r="P253" s="33"/>
      <c r="Q253" s="34">
        <f>MOD(AF253+AQ253+BB253+BM253+ROUND((AG253+AR253+BC253+BN253-R253)/100,),100)</f>
        <v>0</v>
      </c>
      <c r="R253" s="34">
        <f>MOD(AG253+AR253+BC253+BN253+ROUND((AH253+AS253+BD253+BO253-S253)/100,),100)</f>
        <v>0</v>
      </c>
      <c r="S253" s="34">
        <f>MOD(AH253+AS253+BD253+BO253+ROUND((AI253+AT253+BE253+BP253-T253)/100,),100)</f>
        <v>0</v>
      </c>
      <c r="T253" s="34">
        <f>MOD(AI253+AT253+BE253+BP253+ROUND((AJ253+AU253+BF253+BQ253-U253)/100,),100)</f>
        <v>0</v>
      </c>
      <c r="U253" s="34">
        <f>MOD(AJ253+AU253+BF253+BQ253+ROUND((AK253+AV253+BG253+BR253-V253)/100,),100)</f>
        <v>0</v>
      </c>
      <c r="V253" s="34">
        <f>MOD(AK253+AV253+BG253+BR253+ROUND((AL253+AW253+BH253+BS253-W253)/100,),100)</f>
        <v>0</v>
      </c>
      <c r="W253" s="34">
        <f>MOD(AL253+AW253+BH253+BS253+ROUND((AM253+AX253+BI253+BT253-X253)/100,),100)</f>
        <v>7</v>
      </c>
      <c r="X253" s="34">
        <f>MOD(AM253+AX253+BI253+BT253+ROUND((AN253+AY253+BJ253+BU253-Y253)/100,),100)</f>
        <v>80</v>
      </c>
      <c r="Y253" s="34">
        <f>MOD(AN253+AY253+BJ253+BU253+ROUND((AO253+AZ253+BK253+BV253-Z253)/100,),100)</f>
        <v>0</v>
      </c>
      <c r="Z253" s="34"/>
      <c r="AA253" s="71">
        <v>45577</v>
      </c>
      <c r="AB253" s="20" t="s">
        <v>1338</v>
      </c>
      <c r="AC253" s="21" t="s">
        <v>881</v>
      </c>
      <c r="AD253" s="35" t="s">
        <v>2310</v>
      </c>
      <c r="AE253" s="64"/>
      <c r="AF253" s="22"/>
      <c r="AG253" s="22"/>
      <c r="AH253" s="22"/>
      <c r="AI253" s="22"/>
      <c r="AJ253" s="22"/>
      <c r="AK253" s="22"/>
      <c r="AL253" s="22">
        <v>6</v>
      </c>
      <c r="AM253" s="22"/>
      <c r="AN253" s="22"/>
      <c r="AO253" s="22"/>
      <c r="AP253" s="23"/>
      <c r="AQ253" s="23"/>
      <c r="AR253" s="23"/>
      <c r="AS253" s="23"/>
      <c r="AT253" s="23"/>
      <c r="AU253" s="23"/>
      <c r="AV253" s="23"/>
      <c r="AW253" s="23"/>
      <c r="AX253" s="23">
        <v>30</v>
      </c>
      <c r="AY253" s="23"/>
      <c r="AZ253" s="23"/>
      <c r="BA253" s="24"/>
      <c r="BB253" s="24"/>
      <c r="BC253" s="24"/>
      <c r="BD253" s="24"/>
      <c r="BE253" s="24"/>
      <c r="BF253" s="24"/>
      <c r="BG253" s="24"/>
      <c r="BH253" s="24"/>
      <c r="BI253" s="24">
        <v>50</v>
      </c>
      <c r="BJ253" s="24"/>
      <c r="BK253" s="24"/>
      <c r="BL253" s="25"/>
      <c r="BM253" s="25"/>
      <c r="BN253" s="25"/>
      <c r="BO253" s="25"/>
      <c r="BP253" s="25"/>
      <c r="BQ253" s="25"/>
      <c r="BR253" s="25"/>
      <c r="BS253" s="25"/>
      <c r="BT253" s="25">
        <v>100</v>
      </c>
      <c r="BU253" s="25"/>
      <c r="BV253" s="25"/>
    </row>
    <row r="254" spans="1:90" ht="12" customHeight="1" x14ac:dyDescent="0.25">
      <c r="A254" s="27"/>
      <c r="B254" s="43" t="s">
        <v>413</v>
      </c>
      <c r="C254" s="87" t="s">
        <v>1517</v>
      </c>
      <c r="D254" s="88" t="s">
        <v>1518</v>
      </c>
      <c r="E254" s="88" t="s">
        <v>302</v>
      </c>
      <c r="F254" s="89">
        <v>42114</v>
      </c>
      <c r="G254" s="189">
        <v>500</v>
      </c>
      <c r="H254" s="29" t="s">
        <v>66</v>
      </c>
      <c r="I254" s="90" t="s">
        <v>778</v>
      </c>
      <c r="J254" s="88" t="s">
        <v>130</v>
      </c>
      <c r="K254" s="21" t="s">
        <v>27</v>
      </c>
      <c r="L254" s="36" t="s">
        <v>94</v>
      </c>
      <c r="M254" s="106" t="s">
        <v>1354</v>
      </c>
      <c r="N254" s="32"/>
      <c r="O254" s="31"/>
      <c r="P254" s="33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71">
        <v>45577</v>
      </c>
      <c r="AB254" s="20" t="s">
        <v>1338</v>
      </c>
      <c r="AC254" s="21" t="s">
        <v>881</v>
      </c>
      <c r="AD254" s="35" t="s">
        <v>2310</v>
      </c>
      <c r="AE254" s="64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5"/>
      <c r="BM254" s="25"/>
      <c r="BN254" s="25"/>
      <c r="BO254" s="25"/>
      <c r="BP254" s="25"/>
      <c r="BQ254" s="25"/>
      <c r="BR254" s="25"/>
      <c r="BS254" s="25"/>
      <c r="BT254" s="25"/>
      <c r="BU254" s="25"/>
      <c r="BV254" s="25"/>
    </row>
    <row r="255" spans="1:90" ht="12" customHeight="1" x14ac:dyDescent="0.25">
      <c r="A255" s="27"/>
      <c r="B255" s="43" t="s">
        <v>413</v>
      </c>
      <c r="C255" s="87" t="s">
        <v>1455</v>
      </c>
      <c r="D255" s="88" t="s">
        <v>1456</v>
      </c>
      <c r="E255" s="88" t="s">
        <v>330</v>
      </c>
      <c r="F255" s="89">
        <v>41835</v>
      </c>
      <c r="G255" s="189">
        <v>500</v>
      </c>
      <c r="H255" s="29" t="s">
        <v>416</v>
      </c>
      <c r="I255" s="90" t="s">
        <v>778</v>
      </c>
      <c r="J255" s="88" t="s">
        <v>130</v>
      </c>
      <c r="K255" s="21" t="s">
        <v>27</v>
      </c>
      <c r="L255" s="36" t="s">
        <v>94</v>
      </c>
      <c r="M255" s="106" t="s">
        <v>1367</v>
      </c>
      <c r="N255" s="32"/>
      <c r="O255" s="31"/>
      <c r="P255" s="33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71">
        <v>45577</v>
      </c>
      <c r="AB255" s="20" t="s">
        <v>1338</v>
      </c>
      <c r="AC255" s="21" t="s">
        <v>881</v>
      </c>
      <c r="AD255" s="35" t="s">
        <v>2310</v>
      </c>
      <c r="AE255" s="64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5"/>
      <c r="BM255" s="25"/>
      <c r="BN255" s="25"/>
      <c r="BO255" s="25"/>
      <c r="BP255" s="25"/>
      <c r="BQ255" s="25"/>
      <c r="BR255" s="25"/>
      <c r="BS255" s="25"/>
      <c r="BT255" s="25"/>
      <c r="BU255" s="25"/>
      <c r="BV255" s="25"/>
    </row>
    <row r="256" spans="1:90" ht="12" customHeight="1" x14ac:dyDescent="0.25">
      <c r="A256" s="27"/>
      <c r="B256" s="43" t="s">
        <v>413</v>
      </c>
      <c r="C256" s="87" t="s">
        <v>1446</v>
      </c>
      <c r="D256" s="88" t="s">
        <v>1447</v>
      </c>
      <c r="E256" s="88" t="s">
        <v>307</v>
      </c>
      <c r="F256" s="89">
        <v>42598</v>
      </c>
      <c r="G256" s="189">
        <v>500</v>
      </c>
      <c r="H256" s="103" t="s">
        <v>64</v>
      </c>
      <c r="I256" s="90" t="s">
        <v>778</v>
      </c>
      <c r="J256" s="88" t="s">
        <v>130</v>
      </c>
      <c r="K256" s="21" t="s">
        <v>27</v>
      </c>
      <c r="L256" s="36" t="s">
        <v>94</v>
      </c>
      <c r="M256" s="106" t="s">
        <v>1559</v>
      </c>
      <c r="N256" s="32"/>
      <c r="O256" s="31"/>
      <c r="P256" s="33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71">
        <v>45577</v>
      </c>
      <c r="AB256" s="20" t="s">
        <v>1338</v>
      </c>
      <c r="AC256" s="21" t="s">
        <v>881</v>
      </c>
      <c r="AD256" s="35" t="s">
        <v>2310</v>
      </c>
      <c r="AE256" s="64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5"/>
      <c r="BM256" s="25"/>
      <c r="BN256" s="25"/>
      <c r="BO256" s="25"/>
      <c r="BP256" s="25"/>
      <c r="BQ256" s="25"/>
      <c r="BR256" s="25"/>
      <c r="BS256" s="25"/>
      <c r="BT256" s="25"/>
      <c r="BU256" s="25"/>
      <c r="BV256" s="25"/>
    </row>
    <row r="257" spans="1:74" ht="12" customHeight="1" x14ac:dyDescent="0.25">
      <c r="A257" s="27"/>
      <c r="B257" s="43" t="s">
        <v>413</v>
      </c>
      <c r="C257" s="87" t="s">
        <v>1500</v>
      </c>
      <c r="D257" s="88" t="s">
        <v>1034</v>
      </c>
      <c r="E257" s="88" t="s">
        <v>1501</v>
      </c>
      <c r="F257" s="89">
        <v>42595</v>
      </c>
      <c r="G257" s="189">
        <v>500</v>
      </c>
      <c r="H257" s="103" t="s">
        <v>64</v>
      </c>
      <c r="I257" s="90" t="s">
        <v>778</v>
      </c>
      <c r="J257" s="88" t="s">
        <v>130</v>
      </c>
      <c r="K257" s="21" t="s">
        <v>27</v>
      </c>
      <c r="L257" s="36" t="s">
        <v>94</v>
      </c>
      <c r="M257" s="106" t="s">
        <v>1560</v>
      </c>
      <c r="N257" s="32"/>
      <c r="O257" s="31"/>
      <c r="P257" s="33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71">
        <v>45577</v>
      </c>
      <c r="AB257" s="20" t="s">
        <v>1338</v>
      </c>
      <c r="AC257" s="21" t="s">
        <v>881</v>
      </c>
      <c r="AD257" s="35" t="s">
        <v>2310</v>
      </c>
      <c r="AE257" s="64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5"/>
      <c r="BM257" s="25"/>
      <c r="BN257" s="25"/>
      <c r="BO257" s="25"/>
      <c r="BP257" s="25"/>
      <c r="BQ257" s="25"/>
      <c r="BR257" s="25"/>
      <c r="BS257" s="25"/>
      <c r="BT257" s="25"/>
      <c r="BU257" s="25"/>
      <c r="BV257" s="25"/>
    </row>
    <row r="258" spans="1:74" ht="12" customHeight="1" x14ac:dyDescent="0.25">
      <c r="A258" s="27"/>
      <c r="B258" s="28" t="s">
        <v>31</v>
      </c>
      <c r="C258" s="78" t="s">
        <v>1403</v>
      </c>
      <c r="D258" s="79" t="s">
        <v>1404</v>
      </c>
      <c r="E258" s="79" t="s">
        <v>180</v>
      </c>
      <c r="F258" s="80">
        <v>39273</v>
      </c>
      <c r="G258" s="192">
        <v>500</v>
      </c>
      <c r="H258" s="81" t="s">
        <v>33</v>
      </c>
      <c r="I258" s="82" t="s">
        <v>779</v>
      </c>
      <c r="J258" s="79" t="s">
        <v>1285</v>
      </c>
      <c r="K258" s="44" t="s">
        <v>27</v>
      </c>
      <c r="L258" s="36" t="s">
        <v>40</v>
      </c>
      <c r="M258" s="106">
        <v>5</v>
      </c>
      <c r="N258" s="32"/>
      <c r="O258" s="29"/>
      <c r="P258" s="33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71">
        <v>45577</v>
      </c>
      <c r="AB258" s="20" t="s">
        <v>1338</v>
      </c>
      <c r="AC258" s="21" t="s">
        <v>881</v>
      </c>
      <c r="AD258" s="35" t="s">
        <v>2204</v>
      </c>
      <c r="AE258" s="64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5"/>
      <c r="BM258" s="25"/>
      <c r="BN258" s="25"/>
      <c r="BO258" s="25"/>
      <c r="BP258" s="25"/>
      <c r="BQ258" s="25"/>
      <c r="BR258" s="25"/>
      <c r="BS258" s="25"/>
      <c r="BT258" s="25"/>
      <c r="BU258" s="25"/>
      <c r="BV258" s="25"/>
    </row>
    <row r="259" spans="1:74" ht="12" customHeight="1" x14ac:dyDescent="0.25">
      <c r="A259" s="27"/>
      <c r="B259" s="43" t="s">
        <v>68</v>
      </c>
      <c r="C259" s="92" t="s">
        <v>1898</v>
      </c>
      <c r="D259" s="93" t="s">
        <v>1899</v>
      </c>
      <c r="E259" s="94" t="s">
        <v>258</v>
      </c>
      <c r="F259" s="91">
        <v>38208</v>
      </c>
      <c r="G259" s="191">
        <v>718</v>
      </c>
      <c r="H259" s="14" t="s">
        <v>71</v>
      </c>
      <c r="I259" s="95" t="s">
        <v>779</v>
      </c>
      <c r="J259" s="94" t="s">
        <v>1285</v>
      </c>
      <c r="K259" s="44" t="s">
        <v>27</v>
      </c>
      <c r="L259" s="36" t="s">
        <v>1998</v>
      </c>
      <c r="M259" s="106" t="s">
        <v>2215</v>
      </c>
      <c r="N259" s="32"/>
      <c r="O259" s="30"/>
      <c r="P259" s="33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71">
        <v>45578</v>
      </c>
      <c r="AB259" s="20" t="s">
        <v>1313</v>
      </c>
      <c r="AC259" s="21" t="s">
        <v>1219</v>
      </c>
      <c r="AD259" s="35" t="s">
        <v>2293</v>
      </c>
      <c r="AE259" s="64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5"/>
      <c r="BM259" s="25"/>
      <c r="BN259" s="25"/>
      <c r="BO259" s="25"/>
      <c r="BP259" s="25"/>
      <c r="BQ259" s="25"/>
      <c r="BR259" s="25"/>
      <c r="BS259" s="25"/>
      <c r="BT259" s="25"/>
      <c r="BU259" s="25"/>
      <c r="BV259" s="25"/>
    </row>
    <row r="260" spans="1:74" ht="12" customHeight="1" x14ac:dyDescent="0.25">
      <c r="A260" s="27"/>
      <c r="B260" s="43" t="s">
        <v>208</v>
      </c>
      <c r="C260" s="87" t="s">
        <v>1283</v>
      </c>
      <c r="D260" s="88" t="s">
        <v>1284</v>
      </c>
      <c r="E260" s="88" t="s">
        <v>226</v>
      </c>
      <c r="F260" s="89">
        <v>39093</v>
      </c>
      <c r="G260" s="29">
        <v>636</v>
      </c>
      <c r="H260" s="14" t="s">
        <v>33</v>
      </c>
      <c r="I260" s="90" t="s">
        <v>779</v>
      </c>
      <c r="J260" s="88" t="s">
        <v>1285</v>
      </c>
      <c r="K260" s="44" t="s">
        <v>27</v>
      </c>
      <c r="L260" s="36" t="s">
        <v>94</v>
      </c>
      <c r="M260" s="106" t="s">
        <v>2180</v>
      </c>
      <c r="N260" s="32"/>
      <c r="O260" s="30"/>
      <c r="P260" s="33"/>
      <c r="Q260" s="34">
        <f>MOD(AF260+AQ260+BB260+BM260+ROUND((AG260+AR260+BC260+BN260-R260)/100,),100)</f>
        <v>0</v>
      </c>
      <c r="R260" s="34">
        <f>MOD(AG260+AR260+BC260+BN260+ROUND((AH260+AS260+BD260+BO260-S260)/100,),100)</f>
        <v>0</v>
      </c>
      <c r="S260" s="34">
        <f>MOD(AH260+AS260+BD260+BO260+ROUND((AI260+AT260+BE260+BP260-T260)/100,),100)</f>
        <v>0</v>
      </c>
      <c r="T260" s="34">
        <f>MOD(AI260+AT260+BE260+BP260+ROUND((AJ260+AU260+BF260+BQ260-U260)/100,),100)</f>
        <v>0</v>
      </c>
      <c r="U260" s="34">
        <f>MOD(AJ260+AU260+BF260+BQ260+ROUND((AK260+AV260+BG260+BR260-V260)/100,),100)</f>
        <v>4</v>
      </c>
      <c r="V260" s="34">
        <f>MOD(AK260+AV260+BG260+BR260+ROUND((AL260+AW260+BH260+BS260-W260)/100,),100)</f>
        <v>75</v>
      </c>
      <c r="W260" s="34">
        <f>MOD(AL260+AW260+BH260+BS260+ROUND((AM260+AX260+BI260+BT260-X260)/100,),100)</f>
        <v>0</v>
      </c>
      <c r="X260" s="34">
        <f>MOD(AM260+AX260+BI260+BT260+ROUND((AN260+AY260+BJ260+BU260-Y260)/100,),100)</f>
        <v>0</v>
      </c>
      <c r="Y260" s="34">
        <f>MOD(AN260+AY260+BJ260+BU260+ROUND((AO260+AZ260+BK260+BV260-Z260)/100,),100)</f>
        <v>0</v>
      </c>
      <c r="Z260" s="34"/>
      <c r="AA260" s="71">
        <v>45577</v>
      </c>
      <c r="AB260" s="20" t="s">
        <v>1338</v>
      </c>
      <c r="AC260" s="21" t="s">
        <v>881</v>
      </c>
      <c r="AD260" s="35" t="s">
        <v>2312</v>
      </c>
      <c r="AE260" s="64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3"/>
      <c r="AQ260" s="23"/>
      <c r="AR260" s="23"/>
      <c r="AS260" s="23"/>
      <c r="AT260" s="23"/>
      <c r="AU260" s="23"/>
      <c r="AV260" s="23">
        <v>75</v>
      </c>
      <c r="AW260" s="23"/>
      <c r="AX260" s="23"/>
      <c r="AY260" s="23"/>
      <c r="AZ260" s="23"/>
      <c r="BA260" s="24"/>
      <c r="BB260" s="24"/>
      <c r="BC260" s="24"/>
      <c r="BD260" s="24"/>
      <c r="BE260" s="24"/>
      <c r="BF260" s="24"/>
      <c r="BG260" s="24">
        <v>100</v>
      </c>
      <c r="BH260" s="24"/>
      <c r="BI260" s="24"/>
      <c r="BJ260" s="24"/>
      <c r="BK260" s="24"/>
      <c r="BL260" s="25"/>
      <c r="BM260" s="25"/>
      <c r="BN260" s="25"/>
      <c r="BO260" s="25"/>
      <c r="BP260" s="25"/>
      <c r="BQ260" s="25">
        <v>3</v>
      </c>
      <c r="BR260" s="25"/>
      <c r="BS260" s="25"/>
      <c r="BT260" s="25"/>
      <c r="BU260" s="25"/>
      <c r="BV260" s="25"/>
    </row>
    <row r="261" spans="1:74" ht="12" customHeight="1" x14ac:dyDescent="0.25">
      <c r="A261" s="27"/>
      <c r="B261" s="43" t="s">
        <v>208</v>
      </c>
      <c r="C261" s="87" t="s">
        <v>1286</v>
      </c>
      <c r="D261" s="88" t="s">
        <v>1287</v>
      </c>
      <c r="E261" s="88" t="s">
        <v>272</v>
      </c>
      <c r="F261" s="89">
        <v>39419</v>
      </c>
      <c r="G261" s="29">
        <v>574</v>
      </c>
      <c r="H261" s="14" t="s">
        <v>33</v>
      </c>
      <c r="I261" s="90" t="s">
        <v>779</v>
      </c>
      <c r="J261" s="88" t="s">
        <v>1285</v>
      </c>
      <c r="K261" s="44" t="s">
        <v>27</v>
      </c>
      <c r="L261" s="36" t="s">
        <v>94</v>
      </c>
      <c r="M261" s="106" t="s">
        <v>2186</v>
      </c>
      <c r="N261" s="32"/>
      <c r="O261" s="30"/>
      <c r="P261" s="33"/>
      <c r="Q261" s="34">
        <f>MOD(AF261+AQ261+BB261+BM261+ROUND((AG261+AR261+BC261+BN261-R261)/100,),100)</f>
        <v>0</v>
      </c>
      <c r="R261" s="34">
        <f>MOD(AG261+AR261+BC261+BN261+ROUND((AH261+AS261+BD261+BO261-S261)/100,),100)</f>
        <v>0</v>
      </c>
      <c r="S261" s="34">
        <f>MOD(AH261+AS261+BD261+BO261+ROUND((AI261+AT261+BE261+BP261-T261)/100,),100)</f>
        <v>0</v>
      </c>
      <c r="T261" s="34">
        <f>MOD(AI261+AT261+BE261+BP261+ROUND((AJ261+AU261+BF261+BQ261-U261)/100,),100)</f>
        <v>0</v>
      </c>
      <c r="U261" s="34">
        <f>MOD(AJ261+AU261+BF261+BQ261+ROUND((AK261+AV261+BG261+BR261-V261)/100,),100)</f>
        <v>1</v>
      </c>
      <c r="V261" s="34">
        <f>MOD(AK261+AV261+BG261+BR261+ROUND((AL261+AW261+BH261+BS261-W261)/100,),100)</f>
        <v>50</v>
      </c>
      <c r="W261" s="34">
        <f>MOD(AL261+AW261+BH261+BS261+ROUND((AM261+AX261+BI261+BT261-X261)/100,),100)</f>
        <v>0</v>
      </c>
      <c r="X261" s="34">
        <f>MOD(AM261+AX261+BI261+BT261+ROUND((AN261+AY261+BJ261+BU261-Y261)/100,),100)</f>
        <v>0</v>
      </c>
      <c r="Y261" s="34">
        <f>MOD(AN261+AY261+BJ261+BU261+ROUND((AO261+AZ261+BK261+BV261-Z261)/100,),100)</f>
        <v>0</v>
      </c>
      <c r="Z261" s="34"/>
      <c r="AA261" s="71">
        <v>45577</v>
      </c>
      <c r="AB261" s="20" t="s">
        <v>1338</v>
      </c>
      <c r="AC261" s="21" t="s">
        <v>881</v>
      </c>
      <c r="AD261" s="35" t="s">
        <v>2312</v>
      </c>
      <c r="AE261" s="64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3"/>
      <c r="AQ261" s="23"/>
      <c r="AR261" s="23"/>
      <c r="AS261" s="23"/>
      <c r="AT261" s="23"/>
      <c r="AU261" s="23"/>
      <c r="AV261" s="23">
        <v>50</v>
      </c>
      <c r="AW261" s="23"/>
      <c r="AX261" s="23"/>
      <c r="AY261" s="23"/>
      <c r="AZ261" s="23"/>
      <c r="BA261" s="24"/>
      <c r="BB261" s="24"/>
      <c r="BC261" s="24"/>
      <c r="BD261" s="24"/>
      <c r="BE261" s="24"/>
      <c r="BF261" s="24"/>
      <c r="BG261" s="24">
        <v>50</v>
      </c>
      <c r="BH261" s="24"/>
      <c r="BI261" s="24"/>
      <c r="BJ261" s="24"/>
      <c r="BK261" s="24"/>
      <c r="BL261" s="25"/>
      <c r="BM261" s="25"/>
      <c r="BN261" s="25"/>
      <c r="BO261" s="25"/>
      <c r="BP261" s="25"/>
      <c r="BQ261" s="25"/>
      <c r="BR261" s="25">
        <v>50</v>
      </c>
      <c r="BS261" s="25"/>
      <c r="BT261" s="25"/>
      <c r="BU261" s="25"/>
      <c r="BV261" s="25"/>
    </row>
    <row r="262" spans="1:74" ht="12" customHeight="1" x14ac:dyDescent="0.25">
      <c r="A262" s="27"/>
      <c r="B262" s="43" t="s">
        <v>208</v>
      </c>
      <c r="C262" s="87" t="s">
        <v>1797</v>
      </c>
      <c r="D262" s="88" t="s">
        <v>1798</v>
      </c>
      <c r="E262" s="88" t="s">
        <v>1450</v>
      </c>
      <c r="F262" s="89">
        <v>39943</v>
      </c>
      <c r="G262" s="189">
        <v>598</v>
      </c>
      <c r="H262" s="14" t="s">
        <v>37</v>
      </c>
      <c r="I262" s="90" t="s">
        <v>779</v>
      </c>
      <c r="J262" s="88" t="s">
        <v>1285</v>
      </c>
      <c r="K262" s="44" t="s">
        <v>27</v>
      </c>
      <c r="L262" s="36" t="s">
        <v>93</v>
      </c>
      <c r="M262" s="106" t="s">
        <v>2212</v>
      </c>
      <c r="N262" s="32"/>
      <c r="O262" s="30"/>
      <c r="P262" s="33"/>
      <c r="Q262" s="34"/>
      <c r="R262" s="34"/>
      <c r="S262" s="34"/>
      <c r="T262" s="34"/>
      <c r="U262" s="34"/>
      <c r="V262" s="34"/>
      <c r="W262" s="34"/>
      <c r="X262" s="34"/>
      <c r="Y262" s="34"/>
      <c r="Z262" s="34"/>
      <c r="AA262" s="71">
        <v>45577</v>
      </c>
      <c r="AB262" s="20" t="s">
        <v>1338</v>
      </c>
      <c r="AC262" s="21" t="s">
        <v>881</v>
      </c>
      <c r="AD262" s="35" t="s">
        <v>2293</v>
      </c>
      <c r="AE262" s="64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5"/>
      <c r="BM262" s="25"/>
      <c r="BN262" s="25"/>
      <c r="BO262" s="25"/>
      <c r="BP262" s="25"/>
      <c r="BQ262" s="25"/>
      <c r="BR262" s="25"/>
      <c r="BS262" s="25"/>
      <c r="BT262" s="25"/>
      <c r="BU262" s="25"/>
      <c r="BV262" s="25"/>
    </row>
    <row r="263" spans="1:74" ht="12" customHeight="1" x14ac:dyDescent="0.25">
      <c r="A263" s="27"/>
      <c r="B263" s="43" t="s">
        <v>208</v>
      </c>
      <c r="C263" s="92" t="s">
        <v>1822</v>
      </c>
      <c r="D263" s="93" t="s">
        <v>1823</v>
      </c>
      <c r="E263" s="94" t="s">
        <v>77</v>
      </c>
      <c r="F263" s="91">
        <v>40060</v>
      </c>
      <c r="G263" s="191">
        <v>569</v>
      </c>
      <c r="H263" s="29" t="s">
        <v>37</v>
      </c>
      <c r="I263" s="95" t="s">
        <v>779</v>
      </c>
      <c r="J263" s="94" t="s">
        <v>1285</v>
      </c>
      <c r="K263" s="44" t="s">
        <v>27</v>
      </c>
      <c r="L263" s="36" t="s">
        <v>93</v>
      </c>
      <c r="M263" s="106" t="s">
        <v>2215</v>
      </c>
      <c r="N263" s="32"/>
      <c r="O263" s="37"/>
      <c r="P263" s="33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71">
        <v>45577</v>
      </c>
      <c r="AB263" s="20" t="s">
        <v>1338</v>
      </c>
      <c r="AC263" s="21" t="s">
        <v>881</v>
      </c>
      <c r="AD263" s="35" t="s">
        <v>2293</v>
      </c>
      <c r="AE263" s="64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5"/>
      <c r="BM263" s="25"/>
      <c r="BN263" s="25"/>
      <c r="BO263" s="25"/>
      <c r="BP263" s="25"/>
      <c r="BQ263" s="25"/>
      <c r="BR263" s="25"/>
      <c r="BS263" s="25"/>
      <c r="BT263" s="25"/>
      <c r="BU263" s="25"/>
      <c r="BV263" s="25"/>
    </row>
    <row r="264" spans="1:74" ht="12" customHeight="1" x14ac:dyDescent="0.25">
      <c r="A264" s="27"/>
      <c r="B264" s="43" t="s">
        <v>208</v>
      </c>
      <c r="C264" s="92" t="s">
        <v>1830</v>
      </c>
      <c r="D264" s="93" t="s">
        <v>658</v>
      </c>
      <c r="E264" s="94" t="s">
        <v>70</v>
      </c>
      <c r="F264" s="91">
        <v>39595</v>
      </c>
      <c r="G264" s="191">
        <v>500</v>
      </c>
      <c r="H264" s="29" t="s">
        <v>36</v>
      </c>
      <c r="I264" s="95" t="s">
        <v>779</v>
      </c>
      <c r="J264" s="94" t="s">
        <v>1285</v>
      </c>
      <c r="K264" s="44" t="s">
        <v>27</v>
      </c>
      <c r="L264" s="36" t="s">
        <v>93</v>
      </c>
      <c r="M264" s="106" t="s">
        <v>2219</v>
      </c>
      <c r="N264" s="65"/>
      <c r="O264" s="41"/>
      <c r="P264" s="33"/>
      <c r="Q264" s="34"/>
      <c r="R264" s="34"/>
      <c r="S264" s="34"/>
      <c r="T264" s="34"/>
      <c r="U264" s="34"/>
      <c r="V264" s="34"/>
      <c r="W264" s="34"/>
      <c r="X264" s="34"/>
      <c r="Y264" s="34"/>
      <c r="Z264" s="34"/>
      <c r="AA264" s="71">
        <v>45577</v>
      </c>
      <c r="AB264" s="20" t="s">
        <v>1338</v>
      </c>
      <c r="AC264" s="21" t="s">
        <v>881</v>
      </c>
      <c r="AD264" s="35" t="s">
        <v>2293</v>
      </c>
      <c r="AE264" s="64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5"/>
      <c r="BM264" s="25"/>
      <c r="BN264" s="25"/>
      <c r="BO264" s="25"/>
      <c r="BP264" s="25"/>
      <c r="BQ264" s="25"/>
      <c r="BR264" s="25"/>
      <c r="BS264" s="25"/>
      <c r="BT264" s="25"/>
      <c r="BU264" s="25"/>
      <c r="BV264" s="25"/>
    </row>
    <row r="265" spans="1:74" ht="12" customHeight="1" x14ac:dyDescent="0.25">
      <c r="A265" s="27"/>
      <c r="B265" s="43" t="s">
        <v>276</v>
      </c>
      <c r="C265" s="96" t="s">
        <v>1752</v>
      </c>
      <c r="D265" s="97" t="s">
        <v>1753</v>
      </c>
      <c r="E265" s="98" t="s">
        <v>1754</v>
      </c>
      <c r="F265" s="99">
        <v>40699</v>
      </c>
      <c r="G265" s="190">
        <v>500</v>
      </c>
      <c r="H265" s="14" t="s">
        <v>52</v>
      </c>
      <c r="I265" s="95" t="s">
        <v>779</v>
      </c>
      <c r="J265" s="98" t="s">
        <v>1285</v>
      </c>
      <c r="K265" s="45" t="s">
        <v>27</v>
      </c>
      <c r="L265" s="36" t="s">
        <v>93</v>
      </c>
      <c r="M265" s="107" t="s">
        <v>2246</v>
      </c>
      <c r="N265" s="65"/>
      <c r="O265" s="37"/>
      <c r="P265" s="33"/>
      <c r="Q265" s="34"/>
      <c r="R265" s="34"/>
      <c r="S265" s="34"/>
      <c r="T265" s="34"/>
      <c r="U265" s="34"/>
      <c r="V265" s="34"/>
      <c r="W265" s="34"/>
      <c r="X265" s="34"/>
      <c r="Y265" s="34"/>
      <c r="Z265" s="34"/>
      <c r="AA265" s="71">
        <v>45577</v>
      </c>
      <c r="AB265" s="20" t="s">
        <v>1338</v>
      </c>
      <c r="AC265" s="21" t="s">
        <v>881</v>
      </c>
      <c r="AD265" s="35" t="s">
        <v>2313</v>
      </c>
      <c r="AE265" s="64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3"/>
      <c r="AQ265" s="23"/>
      <c r="AR265" s="23"/>
      <c r="AS265" s="23"/>
      <c r="AT265" s="23"/>
      <c r="AU265" s="23"/>
      <c r="AV265" s="23"/>
      <c r="AW265" s="23">
        <v>75</v>
      </c>
      <c r="AX265" s="23"/>
      <c r="AY265" s="23"/>
      <c r="AZ265" s="23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5"/>
      <c r="BM265" s="25"/>
      <c r="BN265" s="25"/>
      <c r="BO265" s="25"/>
      <c r="BP265" s="25"/>
      <c r="BQ265" s="25"/>
      <c r="BR265" s="25"/>
      <c r="BS265" s="25"/>
      <c r="BT265" s="25"/>
      <c r="BU265" s="25"/>
      <c r="BV265" s="25"/>
    </row>
    <row r="266" spans="1:74" ht="12" customHeight="1" x14ac:dyDescent="0.25">
      <c r="A266" s="27"/>
      <c r="B266" s="43" t="s">
        <v>276</v>
      </c>
      <c r="C266" s="96" t="s">
        <v>1774</v>
      </c>
      <c r="D266" s="97" t="s">
        <v>1524</v>
      </c>
      <c r="E266" s="98" t="s">
        <v>363</v>
      </c>
      <c r="F266" s="99">
        <v>40418</v>
      </c>
      <c r="G266" s="190">
        <v>500</v>
      </c>
      <c r="H266" s="14" t="s">
        <v>48</v>
      </c>
      <c r="I266" s="95" t="s">
        <v>779</v>
      </c>
      <c r="J266" s="98" t="s">
        <v>1285</v>
      </c>
      <c r="K266" s="45" t="s">
        <v>27</v>
      </c>
      <c r="L266" s="36" t="s">
        <v>93</v>
      </c>
      <c r="M266" s="107" t="s">
        <v>2259</v>
      </c>
      <c r="N266" s="65"/>
      <c r="O266" s="37"/>
      <c r="P266" s="33"/>
      <c r="Q266" s="34"/>
      <c r="R266" s="34"/>
      <c r="S266" s="34"/>
      <c r="T266" s="34"/>
      <c r="U266" s="34"/>
      <c r="V266" s="34"/>
      <c r="W266" s="34"/>
      <c r="X266" s="34"/>
      <c r="Y266" s="34"/>
      <c r="Z266" s="34"/>
      <c r="AA266" s="71">
        <v>45577</v>
      </c>
      <c r="AB266" s="20" t="s">
        <v>1338</v>
      </c>
      <c r="AC266" s="21" t="s">
        <v>881</v>
      </c>
      <c r="AD266" s="35" t="s">
        <v>2313</v>
      </c>
      <c r="AE266" s="64"/>
      <c r="AF266" s="22"/>
      <c r="AG266" s="22"/>
      <c r="AH266" s="22"/>
      <c r="AI266" s="22"/>
      <c r="AJ266" s="22"/>
      <c r="AK266" s="22"/>
      <c r="AL266" s="22">
        <v>75</v>
      </c>
      <c r="AM266" s="22"/>
      <c r="AN266" s="22"/>
      <c r="AO266" s="22"/>
      <c r="AP266" s="23"/>
      <c r="AQ266" s="23"/>
      <c r="AR266" s="23"/>
      <c r="AS266" s="23"/>
      <c r="AT266" s="23"/>
      <c r="AU266" s="23"/>
      <c r="AV266" s="23"/>
      <c r="AW266" s="23">
        <v>75</v>
      </c>
      <c r="AX266" s="23"/>
      <c r="AY266" s="23"/>
      <c r="AZ266" s="23"/>
      <c r="BA266" s="24"/>
      <c r="BB266" s="24"/>
      <c r="BC266" s="24"/>
      <c r="BD266" s="24"/>
      <c r="BE266" s="24"/>
      <c r="BF266" s="24"/>
      <c r="BG266" s="24"/>
      <c r="BH266" s="24">
        <v>100</v>
      </c>
      <c r="BI266" s="24"/>
      <c r="BJ266" s="24"/>
      <c r="BK266" s="24"/>
      <c r="BL266" s="25"/>
      <c r="BM266" s="25"/>
      <c r="BN266" s="25"/>
      <c r="BO266" s="25"/>
      <c r="BP266" s="25"/>
      <c r="BQ266" s="25"/>
      <c r="BR266" s="25">
        <v>4</v>
      </c>
      <c r="BS266" s="25"/>
      <c r="BT266" s="25"/>
      <c r="BU266" s="25"/>
      <c r="BV266" s="25"/>
    </row>
    <row r="267" spans="1:74" ht="12" customHeight="1" x14ac:dyDescent="0.25">
      <c r="A267" s="27"/>
      <c r="B267" s="43" t="s">
        <v>413</v>
      </c>
      <c r="C267" s="96" t="s">
        <v>1523</v>
      </c>
      <c r="D267" s="97" t="s">
        <v>1524</v>
      </c>
      <c r="E267" s="98" t="s">
        <v>1525</v>
      </c>
      <c r="F267" s="99">
        <v>41813</v>
      </c>
      <c r="G267" s="190">
        <v>500</v>
      </c>
      <c r="H267" s="29" t="s">
        <v>416</v>
      </c>
      <c r="I267" s="90" t="s">
        <v>779</v>
      </c>
      <c r="J267" s="98" t="s">
        <v>1285</v>
      </c>
      <c r="K267" s="45" t="s">
        <v>27</v>
      </c>
      <c r="L267" s="36" t="s">
        <v>94</v>
      </c>
      <c r="M267" s="106" t="s">
        <v>1368</v>
      </c>
      <c r="N267" s="32"/>
      <c r="O267" s="21"/>
      <c r="P267" s="51"/>
      <c r="Q267" s="34"/>
      <c r="R267" s="34"/>
      <c r="S267" s="34"/>
      <c r="T267" s="34"/>
      <c r="U267" s="34"/>
      <c r="V267" s="34"/>
      <c r="W267" s="34"/>
      <c r="X267" s="34"/>
      <c r="Y267" s="34"/>
      <c r="Z267" s="34"/>
      <c r="AA267" s="71">
        <v>45577</v>
      </c>
      <c r="AB267" s="20" t="s">
        <v>1338</v>
      </c>
      <c r="AC267" s="21" t="s">
        <v>881</v>
      </c>
      <c r="AD267" s="35" t="s">
        <v>2310</v>
      </c>
      <c r="AE267" s="64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5"/>
      <c r="BM267" s="25"/>
      <c r="BN267" s="25"/>
      <c r="BO267" s="25"/>
      <c r="BP267" s="25"/>
      <c r="BQ267" s="25"/>
      <c r="BR267" s="25"/>
      <c r="BS267" s="25"/>
      <c r="BT267" s="25"/>
      <c r="BU267" s="25"/>
      <c r="BV267" s="25"/>
    </row>
    <row r="268" spans="1:74" ht="12" customHeight="1" x14ac:dyDescent="0.25">
      <c r="A268" s="27"/>
      <c r="B268" s="43" t="s">
        <v>413</v>
      </c>
      <c r="C268" s="87" t="s">
        <v>1464</v>
      </c>
      <c r="D268" s="88" t="s">
        <v>1465</v>
      </c>
      <c r="E268" s="88" t="s">
        <v>257</v>
      </c>
      <c r="F268" s="89">
        <v>41696</v>
      </c>
      <c r="G268" s="189">
        <v>500</v>
      </c>
      <c r="H268" s="21" t="s">
        <v>416</v>
      </c>
      <c r="I268" s="90" t="s">
        <v>779</v>
      </c>
      <c r="J268" s="88" t="s">
        <v>1285</v>
      </c>
      <c r="K268" s="21" t="s">
        <v>27</v>
      </c>
      <c r="L268" s="36" t="s">
        <v>94</v>
      </c>
      <c r="M268" s="106" t="s">
        <v>1376</v>
      </c>
      <c r="N268" s="32"/>
      <c r="O268" s="31"/>
      <c r="P268" s="33"/>
      <c r="Q268" s="34"/>
      <c r="R268" s="34"/>
      <c r="S268" s="34"/>
      <c r="T268" s="34"/>
      <c r="U268" s="34"/>
      <c r="V268" s="34"/>
      <c r="W268" s="34"/>
      <c r="X268" s="34"/>
      <c r="Y268" s="34"/>
      <c r="Z268" s="34"/>
      <c r="AA268" s="71">
        <v>45577</v>
      </c>
      <c r="AB268" s="20" t="s">
        <v>1338</v>
      </c>
      <c r="AC268" s="21" t="s">
        <v>881</v>
      </c>
      <c r="AD268" s="35" t="s">
        <v>2310</v>
      </c>
      <c r="AE268" s="64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5"/>
      <c r="BM268" s="25"/>
      <c r="BN268" s="25"/>
      <c r="BO268" s="25"/>
      <c r="BP268" s="25"/>
      <c r="BQ268" s="25"/>
      <c r="BR268" s="25"/>
      <c r="BS268" s="25"/>
      <c r="BT268" s="25"/>
      <c r="BU268" s="25"/>
      <c r="BV268" s="25"/>
    </row>
    <row r="269" spans="1:74" ht="12" customHeight="1" x14ac:dyDescent="0.25">
      <c r="A269" s="27"/>
      <c r="B269" s="43" t="s">
        <v>68</v>
      </c>
      <c r="C269" s="87" t="s">
        <v>522</v>
      </c>
      <c r="D269" s="88" t="s">
        <v>231</v>
      </c>
      <c r="E269" s="88" t="s">
        <v>169</v>
      </c>
      <c r="F269" s="89">
        <v>22924</v>
      </c>
      <c r="G269" s="29">
        <v>1193</v>
      </c>
      <c r="H269" s="29" t="s">
        <v>1858</v>
      </c>
      <c r="I269" s="90" t="s">
        <v>780</v>
      </c>
      <c r="J269" s="88" t="s">
        <v>499</v>
      </c>
      <c r="K269" s="44" t="s">
        <v>27</v>
      </c>
      <c r="L269" s="36" t="s">
        <v>40</v>
      </c>
      <c r="M269" s="106" t="s">
        <v>1332</v>
      </c>
      <c r="N269" s="32"/>
      <c r="O269" s="41"/>
      <c r="P269" s="33"/>
      <c r="Q269" s="34">
        <f>MOD(AF269+AQ269+BB269+BM269+ROUND((AG269+AR269+BC269+BN269-R269)/100,),100)</f>
        <v>0</v>
      </c>
      <c r="R269" s="34">
        <f>MOD(AG269+AR269+BC269+BN269+ROUND((AH269+AS269+BD269+BO269-S269)/100,),100)</f>
        <v>0</v>
      </c>
      <c r="S269" s="34">
        <f>MOD(AH269+AS269+BD269+BO269+ROUND((AI269+AT269+BE269+BP269-T269)/100,),100)</f>
        <v>1</v>
      </c>
      <c r="T269" s="34">
        <f>MOD(AI269+AT269+BE269+BP269+ROUND((AJ269+AU269+BF269+BQ269-U269)/100,),100)</f>
        <v>50</v>
      </c>
      <c r="U269" s="34">
        <f>MOD(AJ269+AU269+BF269+BQ269+ROUND((AK269+AV269+BG269+BR269-V269)/100,),100)</f>
        <v>0</v>
      </c>
      <c r="V269" s="34">
        <f>MOD(AK269+AV269+BG269+BR269+ROUND((AL269+AW269+BH269+BS269-W269)/100,),100)</f>
        <v>0</v>
      </c>
      <c r="W269" s="34">
        <f>MOD(AL269+AW269+BH269+BS269+ROUND((AM269+AX269+BI269+BT269-X269)/100,),100)</f>
        <v>0</v>
      </c>
      <c r="X269" s="34">
        <f>MOD(AM269+AX269+BI269+BT269+ROUND((AN269+AY269+BJ269+BU269-Y269)/100,),100)</f>
        <v>0</v>
      </c>
      <c r="Y269" s="34">
        <f>MOD(AN269+AY269+BJ269+BU269+ROUND((AO269+AZ269+BK269+BV269-Z269)/100,),100)</f>
        <v>0</v>
      </c>
      <c r="Z269" s="34"/>
      <c r="AA269" s="71">
        <v>45578</v>
      </c>
      <c r="AB269" s="20" t="s">
        <v>1313</v>
      </c>
      <c r="AC269" s="21" t="s">
        <v>1219</v>
      </c>
      <c r="AD269" s="35" t="s">
        <v>2204</v>
      </c>
      <c r="AE269" s="46"/>
      <c r="AF269" s="22"/>
      <c r="AG269" s="22"/>
      <c r="AH269" s="22"/>
      <c r="AI269" s="22">
        <v>25</v>
      </c>
      <c r="AJ269" s="22"/>
      <c r="AK269" s="22"/>
      <c r="AL269" s="22"/>
      <c r="AM269" s="22"/>
      <c r="AN269" s="22"/>
      <c r="AO269" s="22"/>
      <c r="AP269" s="23"/>
      <c r="AQ269" s="23"/>
      <c r="AR269" s="23"/>
      <c r="AS269" s="23"/>
      <c r="AT269" s="23">
        <v>23</v>
      </c>
      <c r="AU269" s="23"/>
      <c r="AV269" s="23"/>
      <c r="AW269" s="23"/>
      <c r="AX269" s="23"/>
      <c r="AY269" s="23"/>
      <c r="AZ269" s="23"/>
      <c r="BA269" s="24"/>
      <c r="BB269" s="24"/>
      <c r="BC269" s="24"/>
      <c r="BD269" s="24"/>
      <c r="BE269" s="24">
        <v>37</v>
      </c>
      <c r="BF269" s="24"/>
      <c r="BG269" s="24"/>
      <c r="BH269" s="24"/>
      <c r="BI269" s="24"/>
      <c r="BJ269" s="24"/>
      <c r="BK269" s="24"/>
      <c r="BL269" s="25"/>
      <c r="BM269" s="25"/>
      <c r="BN269" s="25"/>
      <c r="BO269" s="25"/>
      <c r="BP269" s="25">
        <v>65</v>
      </c>
      <c r="BQ269" s="25"/>
      <c r="BR269" s="25"/>
      <c r="BS269" s="25"/>
      <c r="BT269" s="25"/>
      <c r="BU269" s="25"/>
      <c r="BV269" s="25"/>
    </row>
    <row r="270" spans="1:74" ht="12" customHeight="1" x14ac:dyDescent="0.25">
      <c r="A270" s="27" t="e">
        <f>+#REF!+1</f>
        <v>#REF!</v>
      </c>
      <c r="B270" s="43" t="s">
        <v>68</v>
      </c>
      <c r="C270" s="87" t="s">
        <v>498</v>
      </c>
      <c r="D270" s="88" t="s">
        <v>125</v>
      </c>
      <c r="E270" s="88" t="s">
        <v>126</v>
      </c>
      <c r="F270" s="89">
        <v>30912</v>
      </c>
      <c r="G270" s="29">
        <v>1057</v>
      </c>
      <c r="H270" s="29" t="s">
        <v>1857</v>
      </c>
      <c r="I270" s="90" t="s">
        <v>780</v>
      </c>
      <c r="J270" s="88" t="s">
        <v>499</v>
      </c>
      <c r="K270" s="44" t="s">
        <v>27</v>
      </c>
      <c r="L270" s="36" t="s">
        <v>94</v>
      </c>
      <c r="M270" s="106" t="s">
        <v>1350</v>
      </c>
      <c r="N270" s="32"/>
      <c r="O270" s="41"/>
      <c r="P270" s="33"/>
      <c r="Q270" s="34">
        <f>MOD(AF270+AQ270+BB270+BM270+ROUND((AG270+AR270+BC270+BN270-R270)/100,),100)</f>
        <v>0</v>
      </c>
      <c r="R270" s="34">
        <f>MOD(AG270+AR270+BC270+BN270+ROUND((AH270+AS270+BD270+BO270-S270)/100,),100)</f>
        <v>0</v>
      </c>
      <c r="S270" s="34">
        <f>MOD(AH270+AS270+BD270+BO270+ROUND((AI270+AT270+BE270+BP270-T270)/100,),100)</f>
        <v>0</v>
      </c>
      <c r="T270" s="34">
        <f>MOD(AI270+AT270+BE270+BP270+ROUND((AJ270+AU270+BF270+BQ270-U270)/100,),100)</f>
        <v>58</v>
      </c>
      <c r="U270" s="34">
        <f>MOD(AJ270+AU270+BF270+BQ270+ROUND((AK270+AV270+BG270+BR270-V270)/100,),100)</f>
        <v>0</v>
      </c>
      <c r="V270" s="34">
        <f>MOD(AK270+AV270+BG270+BR270+ROUND((AL270+AW270+BH270+BS270-W270)/100,),100)</f>
        <v>0</v>
      </c>
      <c r="W270" s="34">
        <f>MOD(AL270+AW270+BH270+BS270+ROUND((AM270+AX270+BI270+BT270-X270)/100,),100)</f>
        <v>0</v>
      </c>
      <c r="X270" s="34">
        <f>MOD(AM270+AX270+BI270+BT270+ROUND((AN270+AY270+BJ270+BU270-Y270)/100,),100)</f>
        <v>0</v>
      </c>
      <c r="Y270" s="34">
        <f>MOD(AN270+AY270+BJ270+BU270+ROUND((AO270+AZ270+BK270+BV270-Z270)/100,),100)</f>
        <v>0</v>
      </c>
      <c r="Z270" s="34"/>
      <c r="AA270" s="71">
        <v>45578</v>
      </c>
      <c r="AB270" s="20" t="s">
        <v>1313</v>
      </c>
      <c r="AC270" s="21" t="s">
        <v>1219</v>
      </c>
      <c r="AD270" s="35" t="s">
        <v>2204</v>
      </c>
      <c r="AE270" s="64"/>
      <c r="AF270" s="22"/>
      <c r="AG270" s="22"/>
      <c r="AH270" s="22"/>
      <c r="AI270" s="22">
        <v>8</v>
      </c>
      <c r="AJ270" s="22"/>
      <c r="AK270" s="22"/>
      <c r="AL270" s="22"/>
      <c r="AM270" s="22"/>
      <c r="AN270" s="22"/>
      <c r="AO270" s="22"/>
      <c r="AP270" s="23"/>
      <c r="AQ270" s="23"/>
      <c r="AR270" s="23"/>
      <c r="AS270" s="23"/>
      <c r="AT270" s="23">
        <v>17</v>
      </c>
      <c r="AU270" s="23"/>
      <c r="AV270" s="23"/>
      <c r="AW270" s="23"/>
      <c r="AX270" s="23"/>
      <c r="AY270" s="23"/>
      <c r="AZ270" s="23"/>
      <c r="BA270" s="24"/>
      <c r="BB270" s="24"/>
      <c r="BC270" s="24"/>
      <c r="BD270" s="24"/>
      <c r="BE270" s="24">
        <v>22</v>
      </c>
      <c r="BF270" s="24"/>
      <c r="BG270" s="24"/>
      <c r="BH270" s="24"/>
      <c r="BI270" s="24"/>
      <c r="BJ270" s="24"/>
      <c r="BK270" s="24"/>
      <c r="BL270" s="25"/>
      <c r="BM270" s="25"/>
      <c r="BN270" s="25"/>
      <c r="BO270" s="25"/>
      <c r="BP270" s="25">
        <v>11</v>
      </c>
      <c r="BQ270" s="25"/>
      <c r="BR270" s="25"/>
      <c r="BS270" s="25"/>
      <c r="BT270" s="25"/>
      <c r="BU270" s="25"/>
      <c r="BV270" s="25"/>
    </row>
    <row r="271" spans="1:74" ht="12" customHeight="1" x14ac:dyDescent="0.25">
      <c r="A271" s="27"/>
      <c r="B271" s="43" t="s">
        <v>68</v>
      </c>
      <c r="C271" s="87" t="s">
        <v>889</v>
      </c>
      <c r="D271" s="88" t="s">
        <v>871</v>
      </c>
      <c r="E271" s="88" t="s">
        <v>95</v>
      </c>
      <c r="F271" s="89">
        <v>28659</v>
      </c>
      <c r="G271" s="29">
        <v>975</v>
      </c>
      <c r="H271" s="29" t="s">
        <v>1384</v>
      </c>
      <c r="I271" s="90" t="s">
        <v>780</v>
      </c>
      <c r="J271" s="88" t="s">
        <v>499</v>
      </c>
      <c r="K271" s="44" t="s">
        <v>27</v>
      </c>
      <c r="L271" s="36" t="s">
        <v>93</v>
      </c>
      <c r="M271" s="106" t="s">
        <v>2179</v>
      </c>
      <c r="N271" s="32"/>
      <c r="O271" s="29"/>
      <c r="P271" s="33"/>
      <c r="Q271" s="34">
        <f>MOD(AF271+AQ271+BB271+BM271+ROUND((AG271+AR271+BC271+BN271-R271)/100,),100)</f>
        <v>0</v>
      </c>
      <c r="R271" s="34">
        <f>MOD(AG271+AR271+BC271+BN271+ROUND((AH271+AS271+BD271+BO271-S271)/100,),100)</f>
        <v>0</v>
      </c>
      <c r="S271" s="34">
        <f>MOD(AH271+AS271+BD271+BO271+ROUND((AI271+AT271+BE271+BP271-T271)/100,),100)</f>
        <v>0</v>
      </c>
      <c r="T271" s="34">
        <f>MOD(AI271+AT271+BE271+BP271+ROUND((AJ271+AU271+BF271+BQ271-U271)/100,),100)</f>
        <v>0</v>
      </c>
      <c r="U271" s="34">
        <f>MOD(AJ271+AU271+BF271+BQ271+ROUND((AK271+AV271+BG271+BR271-V271)/100,),100)</f>
        <v>11</v>
      </c>
      <c r="V271" s="34">
        <f>MOD(AK271+AV271+BG271+BR271+ROUND((AL271+AW271+BH271+BS271-W271)/100,),100)</f>
        <v>25</v>
      </c>
      <c r="W271" s="34">
        <f>MOD(AL271+AW271+BH271+BS271+ROUND((AM271+AX271+BI271+BT271-X271)/100,),100)</f>
        <v>0</v>
      </c>
      <c r="X271" s="34">
        <f>MOD(AM271+AX271+BI271+BT271+ROUND((AN271+AY271+BJ271+BU271-Y271)/100,),100)</f>
        <v>0</v>
      </c>
      <c r="Y271" s="34">
        <f>MOD(AN271+AY271+BJ271+BU271+ROUND((AO271+AZ271+BK271+BV271-Z271)/100,),100)</f>
        <v>0</v>
      </c>
      <c r="Z271" s="34"/>
      <c r="AA271" s="71">
        <v>45578</v>
      </c>
      <c r="AB271" s="20" t="s">
        <v>1313</v>
      </c>
      <c r="AC271" s="21" t="s">
        <v>1219</v>
      </c>
      <c r="AD271" s="35" t="s">
        <v>2293</v>
      </c>
      <c r="AE271" s="64"/>
      <c r="AF271" s="22"/>
      <c r="AG271" s="22"/>
      <c r="AH271" s="22"/>
      <c r="AI271" s="22"/>
      <c r="AJ271" s="22"/>
      <c r="AK271" s="22">
        <v>50</v>
      </c>
      <c r="AL271" s="22"/>
      <c r="AM271" s="22"/>
      <c r="AN271" s="22"/>
      <c r="AO271" s="22"/>
      <c r="AP271" s="23"/>
      <c r="AQ271" s="23"/>
      <c r="AR271" s="23"/>
      <c r="AS271" s="23"/>
      <c r="AT271" s="23"/>
      <c r="AU271" s="23"/>
      <c r="AV271" s="23">
        <v>75</v>
      </c>
      <c r="AW271" s="23"/>
      <c r="AX271" s="23"/>
      <c r="AY271" s="23"/>
      <c r="AZ271" s="23"/>
      <c r="BA271" s="24"/>
      <c r="BB271" s="24"/>
      <c r="BC271" s="24"/>
      <c r="BD271" s="24"/>
      <c r="BE271" s="24"/>
      <c r="BF271" s="24"/>
      <c r="BG271" s="24">
        <v>100</v>
      </c>
      <c r="BH271" s="24"/>
      <c r="BI271" s="24"/>
      <c r="BJ271" s="24"/>
      <c r="BK271" s="24"/>
      <c r="BL271" s="25"/>
      <c r="BM271" s="25"/>
      <c r="BN271" s="25"/>
      <c r="BO271" s="25"/>
      <c r="BP271" s="25"/>
      <c r="BQ271" s="25">
        <v>9</v>
      </c>
      <c r="BR271" s="25"/>
      <c r="BS271" s="25"/>
      <c r="BT271" s="25"/>
      <c r="BU271" s="25"/>
      <c r="BV271" s="25"/>
    </row>
    <row r="272" spans="1:74" ht="12" customHeight="1" x14ac:dyDescent="0.25">
      <c r="A272" s="27"/>
      <c r="B272" s="43" t="s">
        <v>68</v>
      </c>
      <c r="C272" s="87" t="s">
        <v>1987</v>
      </c>
      <c r="D272" s="88" t="s">
        <v>1988</v>
      </c>
      <c r="E272" s="88" t="s">
        <v>188</v>
      </c>
      <c r="F272" s="89">
        <v>33689</v>
      </c>
      <c r="G272" s="189">
        <v>659</v>
      </c>
      <c r="H272" s="29" t="s">
        <v>71</v>
      </c>
      <c r="I272" s="90" t="s">
        <v>780</v>
      </c>
      <c r="J272" s="88" t="s">
        <v>499</v>
      </c>
      <c r="K272" s="44" t="s">
        <v>27</v>
      </c>
      <c r="L272" s="36" t="s">
        <v>1998</v>
      </c>
      <c r="M272" s="106" t="s">
        <v>2221</v>
      </c>
      <c r="N272" s="32"/>
      <c r="O272" s="41"/>
      <c r="P272" s="33"/>
      <c r="Q272" s="34"/>
      <c r="R272" s="34"/>
      <c r="S272" s="34"/>
      <c r="T272" s="34"/>
      <c r="U272" s="34"/>
      <c r="V272" s="34"/>
      <c r="W272" s="34"/>
      <c r="X272" s="34"/>
      <c r="Y272" s="34"/>
      <c r="Z272" s="34"/>
      <c r="AA272" s="71">
        <v>45578</v>
      </c>
      <c r="AB272" s="20" t="s">
        <v>1313</v>
      </c>
      <c r="AC272" s="21" t="s">
        <v>1219</v>
      </c>
      <c r="AD272" s="35" t="s">
        <v>2293</v>
      </c>
      <c r="AE272" s="46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4"/>
      <c r="BB272" s="24"/>
      <c r="BC272" s="24"/>
      <c r="BD272" s="24"/>
      <c r="BE272" s="24"/>
      <c r="BF272" s="24"/>
      <c r="BG272" s="24"/>
      <c r="BH272" s="24"/>
      <c r="BI272" s="24"/>
      <c r="BJ272" s="24"/>
      <c r="BK272" s="24"/>
      <c r="BL272" s="25"/>
      <c r="BM272" s="25"/>
      <c r="BN272" s="25"/>
      <c r="BO272" s="25"/>
      <c r="BP272" s="25"/>
      <c r="BQ272" s="25"/>
      <c r="BR272" s="25"/>
      <c r="BS272" s="25"/>
      <c r="BT272" s="25"/>
      <c r="BU272" s="25"/>
      <c r="BV272" s="25"/>
    </row>
    <row r="273" spans="1:74" ht="12" customHeight="1" x14ac:dyDescent="0.25">
      <c r="A273" s="27"/>
      <c r="B273" s="43" t="s">
        <v>276</v>
      </c>
      <c r="C273" s="87" t="s">
        <v>974</v>
      </c>
      <c r="D273" s="88" t="s">
        <v>871</v>
      </c>
      <c r="E273" s="88" t="s">
        <v>640</v>
      </c>
      <c r="F273" s="89">
        <v>40245</v>
      </c>
      <c r="G273" s="29">
        <v>658</v>
      </c>
      <c r="H273" s="14" t="s">
        <v>48</v>
      </c>
      <c r="I273" s="90" t="s">
        <v>780</v>
      </c>
      <c r="J273" s="88" t="s">
        <v>499</v>
      </c>
      <c r="K273" s="44" t="s">
        <v>27</v>
      </c>
      <c r="L273" s="36" t="s">
        <v>94</v>
      </c>
      <c r="M273" s="107" t="s">
        <v>2172</v>
      </c>
      <c r="N273" s="65"/>
      <c r="O273" s="41"/>
      <c r="P273" s="33"/>
      <c r="Q273" s="34">
        <f>MOD(AF273+AQ273+BB273+BM273+ROUND((AG273+AR273+BC273+BN273-R273)/100,),100)</f>
        <v>0</v>
      </c>
      <c r="R273" s="34">
        <f>MOD(AG273+AR273+BC273+BN273+ROUND((AH273+AS273+BD273+BO273-S273)/100,),100)</f>
        <v>0</v>
      </c>
      <c r="S273" s="34">
        <f>MOD(AH273+AS273+BD273+BO273+ROUND((AI273+AT273+BE273+BP273-T273)/100,),100)</f>
        <v>0</v>
      </c>
      <c r="T273" s="34">
        <f>MOD(AI273+AT273+BE273+BP273+ROUND((AJ273+AU273+BF273+BQ273-U273)/100,),100)</f>
        <v>0</v>
      </c>
      <c r="U273" s="34">
        <f>MOD(AJ273+AU273+BF273+BQ273+ROUND((AK273+AV273+BG273+BR273-V273)/100,),100)</f>
        <v>0</v>
      </c>
      <c r="V273" s="34">
        <f>MOD(AK273+AV273+BG273+BR273+ROUND((AL273+AW273+BH273+BS273-W273)/100,),100)</f>
        <v>35</v>
      </c>
      <c r="W273" s="34">
        <f>MOD(AL273+AW273+BH273+BS273+ROUND((AM273+AX273+BI273+BT273-X273)/100,),100)</f>
        <v>75</v>
      </c>
      <c r="X273" s="34">
        <f>MOD(AM273+AX273+BI273+BT273+ROUND((AN273+AY273+BJ273+BU273-Y273)/100,),100)</f>
        <v>0</v>
      </c>
      <c r="Y273" s="34">
        <f>MOD(AN273+AY273+BJ273+BU273+ROUND((AO273+AZ273+BK273+BV273-Z273)/100,),100)</f>
        <v>0</v>
      </c>
      <c r="Z273" s="34"/>
      <c r="AA273" s="71">
        <v>45577</v>
      </c>
      <c r="AB273" s="20" t="s">
        <v>1338</v>
      </c>
      <c r="AC273" s="21" t="s">
        <v>881</v>
      </c>
      <c r="AD273" s="35" t="s">
        <v>2313</v>
      </c>
      <c r="AE273" s="64"/>
      <c r="AF273" s="22"/>
      <c r="AG273" s="22"/>
      <c r="AH273" s="22"/>
      <c r="AI273" s="22"/>
      <c r="AJ273" s="22"/>
      <c r="AK273" s="22"/>
      <c r="AL273" s="22">
        <v>75</v>
      </c>
      <c r="AM273" s="22"/>
      <c r="AN273" s="22"/>
      <c r="AO273" s="22"/>
      <c r="AP273" s="23"/>
      <c r="AQ273" s="23"/>
      <c r="AR273" s="23"/>
      <c r="AS273" s="23"/>
      <c r="AT273" s="23"/>
      <c r="AU273" s="23"/>
      <c r="AV273" s="23"/>
      <c r="AW273" s="23">
        <v>100</v>
      </c>
      <c r="AX273" s="23"/>
      <c r="AY273" s="23"/>
      <c r="AZ273" s="23"/>
      <c r="BA273" s="24"/>
      <c r="BB273" s="24"/>
      <c r="BC273" s="24"/>
      <c r="BD273" s="24"/>
      <c r="BE273" s="24"/>
      <c r="BF273" s="24"/>
      <c r="BG273" s="24">
        <v>28</v>
      </c>
      <c r="BH273" s="24"/>
      <c r="BI273" s="24"/>
      <c r="BJ273" s="24"/>
      <c r="BK273" s="24"/>
      <c r="BL273" s="25"/>
      <c r="BM273" s="25"/>
      <c r="BN273" s="25"/>
      <c r="BO273" s="25"/>
      <c r="BP273" s="25"/>
      <c r="BQ273" s="25"/>
      <c r="BR273" s="25">
        <v>6</v>
      </c>
      <c r="BS273" s="25"/>
      <c r="BT273" s="25"/>
      <c r="BU273" s="25"/>
      <c r="BV273" s="25"/>
    </row>
    <row r="274" spans="1:74" ht="12" customHeight="1" x14ac:dyDescent="0.25">
      <c r="A274" s="27"/>
      <c r="B274" s="43" t="s">
        <v>276</v>
      </c>
      <c r="C274" s="96" t="s">
        <v>1750</v>
      </c>
      <c r="D274" s="97" t="s">
        <v>1751</v>
      </c>
      <c r="E274" s="98" t="s">
        <v>200</v>
      </c>
      <c r="F274" s="99">
        <v>40803</v>
      </c>
      <c r="G274" s="190">
        <v>500</v>
      </c>
      <c r="H274" s="29" t="s">
        <v>52</v>
      </c>
      <c r="I274" s="95" t="s">
        <v>780</v>
      </c>
      <c r="J274" s="98" t="s">
        <v>499</v>
      </c>
      <c r="K274" s="45" t="s">
        <v>27</v>
      </c>
      <c r="L274" s="36" t="s">
        <v>93</v>
      </c>
      <c r="M274" s="107" t="s">
        <v>2244</v>
      </c>
      <c r="N274" s="32"/>
      <c r="O274" s="37"/>
      <c r="P274" s="33"/>
      <c r="Q274" s="34"/>
      <c r="R274" s="34"/>
      <c r="S274" s="34"/>
      <c r="T274" s="34"/>
      <c r="U274" s="34"/>
      <c r="V274" s="34"/>
      <c r="W274" s="34"/>
      <c r="X274" s="34"/>
      <c r="Y274" s="34"/>
      <c r="Z274" s="34"/>
      <c r="AA274" s="71">
        <v>45577</v>
      </c>
      <c r="AB274" s="20" t="s">
        <v>1338</v>
      </c>
      <c r="AC274" s="21" t="s">
        <v>881</v>
      </c>
      <c r="AD274" s="35" t="s">
        <v>2313</v>
      </c>
      <c r="AE274" s="64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4"/>
      <c r="BB274" s="24"/>
      <c r="BC274" s="24"/>
      <c r="BD274" s="24"/>
      <c r="BE274" s="24"/>
      <c r="BF274" s="24"/>
      <c r="BG274" s="24"/>
      <c r="BH274" s="24"/>
      <c r="BI274" s="24"/>
      <c r="BJ274" s="24"/>
      <c r="BK274" s="24"/>
      <c r="BL274" s="25"/>
      <c r="BM274" s="25"/>
      <c r="BN274" s="25"/>
      <c r="BO274" s="25"/>
      <c r="BP274" s="25"/>
      <c r="BQ274" s="25"/>
      <c r="BR274" s="25"/>
      <c r="BS274" s="25"/>
      <c r="BT274" s="25"/>
      <c r="BU274" s="25"/>
      <c r="BV274" s="25"/>
    </row>
    <row r="275" spans="1:74" ht="12" customHeight="1" x14ac:dyDescent="0.25">
      <c r="A275" s="27"/>
      <c r="B275" s="43" t="s">
        <v>68</v>
      </c>
      <c r="C275" s="92" t="s">
        <v>181</v>
      </c>
      <c r="D275" s="93" t="s">
        <v>182</v>
      </c>
      <c r="E275" s="94" t="s">
        <v>136</v>
      </c>
      <c r="F275" s="91">
        <v>25052</v>
      </c>
      <c r="G275" s="14">
        <v>869</v>
      </c>
      <c r="H275" s="14" t="s">
        <v>1838</v>
      </c>
      <c r="I275" s="95" t="s">
        <v>781</v>
      </c>
      <c r="J275" s="94" t="s">
        <v>75</v>
      </c>
      <c r="K275" s="44" t="s">
        <v>27</v>
      </c>
      <c r="L275" s="36" t="s">
        <v>93</v>
      </c>
      <c r="M275" s="106" t="s">
        <v>2176</v>
      </c>
      <c r="N275" s="32"/>
      <c r="O275" s="41"/>
      <c r="P275" s="33"/>
      <c r="Q275" s="34">
        <f>MOD(AF275+AQ275+BB275+BM275+ROUND((AG275+AR275+BC275+BN275-R275)/100,),100)</f>
        <v>0</v>
      </c>
      <c r="R275" s="34">
        <f>MOD(AG275+AR275+BC275+BN275+ROUND((AH275+AS275+BD275+BO275-S275)/100,),100)</f>
        <v>0</v>
      </c>
      <c r="S275" s="34">
        <f>MOD(AH275+AS275+BD275+BO275+ROUND((AI275+AT275+BE275+BP275-T275)/100,),100)</f>
        <v>0</v>
      </c>
      <c r="T275" s="34">
        <f>MOD(AI275+AT275+BE275+BP275+ROUND((AJ275+AU275+BF275+BQ275-U275)/100,),100)</f>
        <v>0</v>
      </c>
      <c r="U275" s="34">
        <f>MOD(AJ275+AU275+BF275+BQ275+ROUND((AK275+AV275+BG275+BR275-V275)/100,),100)</f>
        <v>29</v>
      </c>
      <c r="V275" s="34">
        <f>MOD(AK275+AV275+BG275+BR275+ROUND((AL275+AW275+BH275+BS275-W275)/100,),100)</f>
        <v>0</v>
      </c>
      <c r="W275" s="34">
        <f>MOD(AL275+AW275+BH275+BS275+ROUND((AM275+AX275+BI275+BT275-X275)/100,),100)</f>
        <v>0</v>
      </c>
      <c r="X275" s="34">
        <f>MOD(AM275+AX275+BI275+BT275+ROUND((AN275+AY275+BJ275+BU275-Y275)/100,),100)</f>
        <v>0</v>
      </c>
      <c r="Y275" s="34">
        <f>MOD(AN275+AY275+BJ275+BU275+ROUND((AO275+AZ275+BK275+BV275-Z275)/100,),100)</f>
        <v>0</v>
      </c>
      <c r="Z275" s="34"/>
      <c r="AA275" s="71">
        <v>45578</v>
      </c>
      <c r="AB275" s="20" t="s">
        <v>1313</v>
      </c>
      <c r="AC275" s="21" t="s">
        <v>1219</v>
      </c>
      <c r="AD275" s="35" t="s">
        <v>2293</v>
      </c>
      <c r="AE275" s="64"/>
      <c r="AF275" s="22"/>
      <c r="AG275" s="22"/>
      <c r="AH275" s="22"/>
      <c r="AI275" s="22"/>
      <c r="AJ275" s="22">
        <v>22</v>
      </c>
      <c r="AK275" s="22"/>
      <c r="AL275" s="22"/>
      <c r="AM275" s="22"/>
      <c r="AN275" s="22"/>
      <c r="AO275" s="22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4"/>
      <c r="BB275" s="24"/>
      <c r="BC275" s="24"/>
      <c r="BD275" s="24"/>
      <c r="BE275" s="24"/>
      <c r="BF275" s="24"/>
      <c r="BG275" s="24">
        <v>100</v>
      </c>
      <c r="BH275" s="24"/>
      <c r="BI275" s="24"/>
      <c r="BJ275" s="24"/>
      <c r="BK275" s="24"/>
      <c r="BL275" s="25"/>
      <c r="BM275" s="25"/>
      <c r="BN275" s="25"/>
      <c r="BO275" s="25"/>
      <c r="BP275" s="25"/>
      <c r="BQ275" s="25">
        <v>6</v>
      </c>
      <c r="BR275" s="25"/>
      <c r="BS275" s="25"/>
      <c r="BT275" s="25"/>
      <c r="BU275" s="25"/>
      <c r="BV275" s="25"/>
    </row>
    <row r="276" spans="1:74" ht="12" customHeight="1" x14ac:dyDescent="0.25">
      <c r="A276" s="27"/>
      <c r="B276" s="43" t="s">
        <v>68</v>
      </c>
      <c r="C276" s="87" t="s">
        <v>1957</v>
      </c>
      <c r="D276" s="88" t="s">
        <v>1958</v>
      </c>
      <c r="E276" s="88" t="s">
        <v>1959</v>
      </c>
      <c r="F276" s="89">
        <v>35493</v>
      </c>
      <c r="G276" s="189">
        <v>1168</v>
      </c>
      <c r="H276" s="29" t="s">
        <v>71</v>
      </c>
      <c r="I276" s="90" t="s">
        <v>781</v>
      </c>
      <c r="J276" s="88" t="s">
        <v>75</v>
      </c>
      <c r="K276" s="44" t="s">
        <v>27</v>
      </c>
      <c r="L276" s="36" t="s">
        <v>93</v>
      </c>
      <c r="M276" s="106" t="s">
        <v>2183</v>
      </c>
      <c r="N276" s="32"/>
      <c r="O276" s="41"/>
      <c r="P276" s="33"/>
      <c r="Q276" s="34"/>
      <c r="R276" s="34"/>
      <c r="S276" s="34"/>
      <c r="T276" s="34"/>
      <c r="U276" s="34"/>
      <c r="V276" s="34"/>
      <c r="W276" s="34"/>
      <c r="X276" s="34"/>
      <c r="Y276" s="34"/>
      <c r="Z276" s="34"/>
      <c r="AA276" s="71">
        <v>45578</v>
      </c>
      <c r="AB276" s="20" t="s">
        <v>1313</v>
      </c>
      <c r="AC276" s="21" t="s">
        <v>1219</v>
      </c>
      <c r="AD276" s="35" t="s">
        <v>2293</v>
      </c>
      <c r="AE276" s="64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4"/>
      <c r="BB276" s="24"/>
      <c r="BC276" s="24"/>
      <c r="BD276" s="24"/>
      <c r="BE276" s="24"/>
      <c r="BF276" s="24"/>
      <c r="BG276" s="24"/>
      <c r="BH276" s="24"/>
      <c r="BI276" s="24"/>
      <c r="BJ276" s="24"/>
      <c r="BK276" s="24"/>
      <c r="BL276" s="25"/>
      <c r="BM276" s="25"/>
      <c r="BN276" s="25"/>
      <c r="BO276" s="25"/>
      <c r="BP276" s="25"/>
      <c r="BQ276" s="25"/>
      <c r="BR276" s="25"/>
      <c r="BS276" s="25"/>
      <c r="BT276" s="25"/>
      <c r="BU276" s="25"/>
      <c r="BV276" s="25"/>
    </row>
    <row r="277" spans="1:74" ht="12" customHeight="1" x14ac:dyDescent="0.25">
      <c r="A277" s="27"/>
      <c r="B277" s="43" t="s">
        <v>68</v>
      </c>
      <c r="C277" s="87" t="s">
        <v>860</v>
      </c>
      <c r="D277" s="88" t="s">
        <v>861</v>
      </c>
      <c r="E277" s="88" t="s">
        <v>862</v>
      </c>
      <c r="F277" s="89">
        <v>35676</v>
      </c>
      <c r="G277" s="29">
        <v>664</v>
      </c>
      <c r="H277" s="29" t="s">
        <v>71</v>
      </c>
      <c r="I277" s="90" t="s">
        <v>781</v>
      </c>
      <c r="J277" s="88" t="s">
        <v>75</v>
      </c>
      <c r="K277" s="44" t="s">
        <v>27</v>
      </c>
      <c r="L277" s="36" t="s">
        <v>1998</v>
      </c>
      <c r="M277" s="106" t="s">
        <v>2194</v>
      </c>
      <c r="N277" s="32"/>
      <c r="O277" s="47"/>
      <c r="P277" s="33"/>
      <c r="Q277" s="34">
        <f>MOD(AF277+AQ277+BB277+BM277+ROUND((AG277+AR277+BC277+BN277-R277)/100,),100)</f>
        <v>0</v>
      </c>
      <c r="R277" s="34">
        <f>MOD(AG277+AR277+BC277+BN277+ROUND((AH277+AS277+BD277+BO277-S277)/100,),100)</f>
        <v>0</v>
      </c>
      <c r="S277" s="34">
        <f>MOD(AH277+AS277+BD277+BO277+ROUND((AI277+AT277+BE277+BP277-T277)/100,),100)</f>
        <v>0</v>
      </c>
      <c r="T277" s="34">
        <f>MOD(AI277+AT277+BE277+BP277+ROUND((AJ277+AU277+BF277+BQ277-U277)/100,),100)</f>
        <v>0</v>
      </c>
      <c r="U277" s="34">
        <f>MOD(AJ277+AU277+BF277+BQ277+ROUND((AK277+AV277+BG277+BR277-V277)/100,),100)</f>
        <v>1</v>
      </c>
      <c r="V277" s="34">
        <f>MOD(AK277+AV277+BG277+BR277+ROUND((AL277+AW277+BH277+BS277-W277)/100,),100)</f>
        <v>52</v>
      </c>
      <c r="W277" s="34">
        <f>MOD(AL277+AW277+BH277+BS277+ROUND((AM277+AX277+BI277+BT277-X277)/100,),100)</f>
        <v>0</v>
      </c>
      <c r="X277" s="34">
        <f>MOD(AM277+AX277+BI277+BT277+ROUND((AN277+AY277+BJ277+BU277-Y277)/100,),100)</f>
        <v>0</v>
      </c>
      <c r="Y277" s="34">
        <f>MOD(AN277+AY277+BJ277+BU277+ROUND((AO277+AZ277+BK277+BV277-Z277)/100,),100)</f>
        <v>0</v>
      </c>
      <c r="Z277" s="34"/>
      <c r="AA277" s="71">
        <v>45578</v>
      </c>
      <c r="AB277" s="20" t="s">
        <v>1313</v>
      </c>
      <c r="AC277" s="21" t="s">
        <v>1219</v>
      </c>
      <c r="AD277" s="35" t="s">
        <v>2293</v>
      </c>
      <c r="AE277" s="64"/>
      <c r="AF277" s="22"/>
      <c r="AG277" s="22"/>
      <c r="AH277" s="22"/>
      <c r="AI277" s="22"/>
      <c r="AJ277" s="22"/>
      <c r="AK277" s="22">
        <v>2</v>
      </c>
      <c r="AL277" s="22"/>
      <c r="AM277" s="22"/>
      <c r="AN277" s="22"/>
      <c r="AO277" s="22"/>
      <c r="AP277" s="23"/>
      <c r="AQ277" s="23"/>
      <c r="AR277" s="23"/>
      <c r="AS277" s="23"/>
      <c r="AT277" s="23"/>
      <c r="AU277" s="23"/>
      <c r="AV277" s="23">
        <v>50</v>
      </c>
      <c r="AW277" s="23"/>
      <c r="AX277" s="23"/>
      <c r="AY277" s="23"/>
      <c r="AZ277" s="23"/>
      <c r="BA277" s="24"/>
      <c r="BB277" s="24"/>
      <c r="BC277" s="24"/>
      <c r="BD277" s="24"/>
      <c r="BE277" s="24"/>
      <c r="BF277" s="24"/>
      <c r="BG277" s="24">
        <v>50</v>
      </c>
      <c r="BH277" s="24"/>
      <c r="BI277" s="24"/>
      <c r="BJ277" s="24"/>
      <c r="BK277" s="24"/>
      <c r="BL277" s="25"/>
      <c r="BM277" s="25"/>
      <c r="BN277" s="25"/>
      <c r="BO277" s="25"/>
      <c r="BP277" s="25"/>
      <c r="BQ277" s="25"/>
      <c r="BR277" s="25">
        <v>50</v>
      </c>
      <c r="BS277" s="25"/>
      <c r="BT277" s="25"/>
      <c r="BU277" s="25"/>
      <c r="BV277" s="25"/>
    </row>
    <row r="278" spans="1:74" ht="12" customHeight="1" x14ac:dyDescent="0.25">
      <c r="A278" s="27"/>
      <c r="B278" s="43" t="s">
        <v>68</v>
      </c>
      <c r="C278" s="87" t="s">
        <v>1309</v>
      </c>
      <c r="D278" s="88" t="s">
        <v>1310</v>
      </c>
      <c r="E278" s="88" t="s">
        <v>503</v>
      </c>
      <c r="F278" s="89">
        <v>21788</v>
      </c>
      <c r="G278" s="29">
        <v>500</v>
      </c>
      <c r="H278" s="29" t="s">
        <v>1844</v>
      </c>
      <c r="I278" s="90" t="s">
        <v>781</v>
      </c>
      <c r="J278" s="88" t="s">
        <v>75</v>
      </c>
      <c r="K278" s="44" t="s">
        <v>27</v>
      </c>
      <c r="L278" s="36" t="s">
        <v>1998</v>
      </c>
      <c r="M278" s="106" t="s">
        <v>2200</v>
      </c>
      <c r="N278" s="32"/>
      <c r="O278" s="41"/>
      <c r="P278" s="33"/>
      <c r="Q278" s="34">
        <f>MOD(AF278+AQ278+BB278+BM278+ROUND((AG278+AR278+BC278+BN278-R278)/100,),100)</f>
        <v>0</v>
      </c>
      <c r="R278" s="34">
        <f>MOD(AG278+AR278+BC278+BN278+ROUND((AH278+AS278+BD278+BO278-S278)/100,),100)</f>
        <v>0</v>
      </c>
      <c r="S278" s="34">
        <f>MOD(AH278+AS278+BD278+BO278+ROUND((AI278+AT278+BE278+BP278-T278)/100,),100)</f>
        <v>0</v>
      </c>
      <c r="T278" s="34">
        <f>MOD(AI278+AT278+BE278+BP278+ROUND((AJ278+AU278+BF278+BQ278-U278)/100,),100)</f>
        <v>0</v>
      </c>
      <c r="U278" s="34">
        <f>MOD(AJ278+AU278+BF278+BQ278+ROUND((AK278+AV278+BG278+BR278-V278)/100,),100)</f>
        <v>0</v>
      </c>
      <c r="V278" s="34">
        <f>MOD(AK278+AV278+BG278+BR278+ROUND((AL278+AW278+BH278+BS278-W278)/100,),100)</f>
        <v>45</v>
      </c>
      <c r="W278" s="34">
        <f>MOD(AL278+AW278+BH278+BS278+ROUND((AM278+AX278+BI278+BT278-X278)/100,),100)</f>
        <v>0</v>
      </c>
      <c r="X278" s="34">
        <f>MOD(AM278+AX278+BI278+BT278+ROUND((AN278+AY278+BJ278+BU278-Y278)/100,),100)</f>
        <v>0</v>
      </c>
      <c r="Y278" s="34">
        <f>MOD(AN278+AY278+BJ278+BU278+ROUND((AO278+AZ278+BK278+BV278-Z278)/100,),100)</f>
        <v>0</v>
      </c>
      <c r="Z278" s="34"/>
      <c r="AA278" s="71">
        <v>45578</v>
      </c>
      <c r="AB278" s="20" t="s">
        <v>1313</v>
      </c>
      <c r="AC278" s="21" t="s">
        <v>1219</v>
      </c>
      <c r="AD278" s="35" t="s">
        <v>2293</v>
      </c>
      <c r="AE278" s="64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3"/>
      <c r="AQ278" s="23"/>
      <c r="AR278" s="23"/>
      <c r="AS278" s="23"/>
      <c r="AT278" s="23"/>
      <c r="AU278" s="23"/>
      <c r="AV278" s="23">
        <v>15</v>
      </c>
      <c r="AW278" s="23"/>
      <c r="AX278" s="23"/>
      <c r="AY278" s="23"/>
      <c r="AZ278" s="23"/>
      <c r="BA278" s="24"/>
      <c r="BB278" s="24"/>
      <c r="BC278" s="24"/>
      <c r="BD278" s="24"/>
      <c r="BE278" s="24"/>
      <c r="BF278" s="24"/>
      <c r="BG278" s="24"/>
      <c r="BH278" s="24"/>
      <c r="BI278" s="24"/>
      <c r="BJ278" s="24"/>
      <c r="BK278" s="24"/>
      <c r="BL278" s="25"/>
      <c r="BM278" s="25"/>
      <c r="BN278" s="25"/>
      <c r="BO278" s="25"/>
      <c r="BP278" s="25"/>
      <c r="BQ278" s="25"/>
      <c r="BR278" s="25">
        <v>30</v>
      </c>
      <c r="BS278" s="25"/>
      <c r="BT278" s="25"/>
      <c r="BU278" s="25"/>
      <c r="BV278" s="25"/>
    </row>
    <row r="279" spans="1:74" ht="12" customHeight="1" x14ac:dyDescent="0.25">
      <c r="A279" s="27"/>
      <c r="B279" s="43" t="s">
        <v>208</v>
      </c>
      <c r="C279" s="87" t="s">
        <v>1803</v>
      </c>
      <c r="D279" s="88" t="s">
        <v>1804</v>
      </c>
      <c r="E279" s="88" t="s">
        <v>403</v>
      </c>
      <c r="F279" s="89">
        <v>39966</v>
      </c>
      <c r="G279" s="189">
        <v>667</v>
      </c>
      <c r="H279" s="21" t="s">
        <v>37</v>
      </c>
      <c r="I279" s="90" t="s">
        <v>781</v>
      </c>
      <c r="J279" s="88" t="s">
        <v>75</v>
      </c>
      <c r="K279" s="44" t="s">
        <v>27</v>
      </c>
      <c r="L279" s="36" t="s">
        <v>93</v>
      </c>
      <c r="M279" s="106" t="s">
        <v>2208</v>
      </c>
      <c r="N279" s="32"/>
      <c r="O279" s="41"/>
      <c r="P279" s="33"/>
      <c r="Q279" s="34"/>
      <c r="R279" s="34"/>
      <c r="S279" s="34"/>
      <c r="T279" s="34"/>
      <c r="U279" s="34"/>
      <c r="V279" s="34"/>
      <c r="W279" s="34"/>
      <c r="X279" s="34"/>
      <c r="Y279" s="34"/>
      <c r="Z279" s="34"/>
      <c r="AA279" s="71">
        <v>45577</v>
      </c>
      <c r="AB279" s="20" t="s">
        <v>1338</v>
      </c>
      <c r="AC279" s="21" t="s">
        <v>881</v>
      </c>
      <c r="AD279" s="35" t="s">
        <v>2293</v>
      </c>
      <c r="AE279" s="64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4"/>
      <c r="BB279" s="24"/>
      <c r="BC279" s="24"/>
      <c r="BD279" s="24"/>
      <c r="BE279" s="24"/>
      <c r="BF279" s="24"/>
      <c r="BG279" s="24"/>
      <c r="BH279" s="24"/>
      <c r="BI279" s="24"/>
      <c r="BJ279" s="24"/>
      <c r="BK279" s="24"/>
      <c r="BL279" s="25"/>
      <c r="BM279" s="25"/>
      <c r="BN279" s="25"/>
      <c r="BO279" s="25"/>
      <c r="BP279" s="25"/>
      <c r="BQ279" s="25"/>
      <c r="BR279" s="25"/>
      <c r="BS279" s="25"/>
      <c r="BT279" s="25"/>
      <c r="BU279" s="25"/>
      <c r="BV279" s="25"/>
    </row>
    <row r="280" spans="1:74" ht="12" customHeight="1" x14ac:dyDescent="0.25">
      <c r="A280" s="27"/>
      <c r="B280" s="43" t="s">
        <v>276</v>
      </c>
      <c r="C280" s="96" t="s">
        <v>1728</v>
      </c>
      <c r="D280" s="97" t="s">
        <v>718</v>
      </c>
      <c r="E280" s="98" t="s">
        <v>1729</v>
      </c>
      <c r="F280" s="99">
        <v>40273</v>
      </c>
      <c r="G280" s="15">
        <v>500</v>
      </c>
      <c r="H280" s="29" t="s">
        <v>48</v>
      </c>
      <c r="I280" s="95" t="s">
        <v>781</v>
      </c>
      <c r="J280" s="98" t="s">
        <v>75</v>
      </c>
      <c r="K280" s="45" t="s">
        <v>27</v>
      </c>
      <c r="L280" s="36" t="s">
        <v>94</v>
      </c>
      <c r="M280" s="107" t="s">
        <v>2184</v>
      </c>
      <c r="N280" s="32"/>
      <c r="O280" s="37"/>
      <c r="P280" s="33"/>
      <c r="Q280" s="34">
        <f>MOD(AF280+AQ280+BB280+BM280+ROUND((AG280+AR280+BC280+BN280-R280)/100,),100)</f>
        <v>0</v>
      </c>
      <c r="R280" s="34">
        <f>MOD(AG280+AR280+BC280+BN280+ROUND((AH280+AS280+BD280+BO280-S280)/100,),100)</f>
        <v>0</v>
      </c>
      <c r="S280" s="34">
        <f>MOD(AH280+AS280+BD280+BO280+ROUND((AI280+AT280+BE280+BP280-T280)/100,),100)</f>
        <v>0</v>
      </c>
      <c r="T280" s="34">
        <f>MOD(AI280+AT280+BE280+BP280+ROUND((AJ280+AU280+BF280+BQ280-U280)/100,),100)</f>
        <v>0</v>
      </c>
      <c r="U280" s="34">
        <f>MOD(AJ280+AU280+BF280+BQ280+ROUND((AK280+AV280+BG280+BR280-V280)/100,),100)</f>
        <v>0</v>
      </c>
      <c r="V280" s="34">
        <f>MOD(AK280+AV280+BG280+BR280+ROUND((AL280+AW280+BH280+BS280-W280)/100,),100)</f>
        <v>4</v>
      </c>
      <c r="W280" s="34">
        <f>MOD(AL280+AW280+BH280+BS280+ROUND((AM280+AX280+BI280+BT280-X280)/100,),100)</f>
        <v>34</v>
      </c>
      <c r="X280" s="34">
        <f>MOD(AM280+AX280+BI280+BT280+ROUND((AN280+AY280+BJ280+BU280-Y280)/100,),100)</f>
        <v>0</v>
      </c>
      <c r="Y280" s="34">
        <f>MOD(AN280+AY280+BJ280+BU280+ROUND((AO280+AZ280+BK280+BV280-Z280)/100,),100)</f>
        <v>0</v>
      </c>
      <c r="Z280" s="34"/>
      <c r="AA280" s="71">
        <v>45577</v>
      </c>
      <c r="AB280" s="20" t="s">
        <v>1338</v>
      </c>
      <c r="AC280" s="21" t="s">
        <v>881</v>
      </c>
      <c r="AD280" s="35" t="s">
        <v>2313</v>
      </c>
      <c r="AE280" s="64"/>
      <c r="AF280" s="22"/>
      <c r="AG280" s="22"/>
      <c r="AH280" s="22"/>
      <c r="AI280" s="22"/>
      <c r="AJ280" s="22"/>
      <c r="AK280" s="22">
        <v>4</v>
      </c>
      <c r="AL280" s="22"/>
      <c r="AM280" s="22"/>
      <c r="AN280" s="22"/>
      <c r="AO280" s="22"/>
      <c r="AP280" s="23"/>
      <c r="AQ280" s="23"/>
      <c r="AR280" s="23"/>
      <c r="AS280" s="23"/>
      <c r="AT280" s="23"/>
      <c r="AU280" s="23"/>
      <c r="AV280" s="23"/>
      <c r="AW280" s="23">
        <v>22</v>
      </c>
      <c r="AX280" s="23"/>
      <c r="AY280" s="23"/>
      <c r="AZ280" s="23"/>
      <c r="BA280" s="24"/>
      <c r="BB280" s="24"/>
      <c r="BC280" s="24"/>
      <c r="BD280" s="24"/>
      <c r="BE280" s="24"/>
      <c r="BF280" s="24"/>
      <c r="BG280" s="24"/>
      <c r="BH280" s="24">
        <v>8</v>
      </c>
      <c r="BI280" s="24"/>
      <c r="BJ280" s="24"/>
      <c r="BK280" s="24"/>
      <c r="BL280" s="25"/>
      <c r="BM280" s="25"/>
      <c r="BN280" s="25"/>
      <c r="BO280" s="25"/>
      <c r="BP280" s="25"/>
      <c r="BQ280" s="25"/>
      <c r="BR280" s="25"/>
      <c r="BS280" s="25">
        <v>4</v>
      </c>
      <c r="BT280" s="25"/>
      <c r="BU280" s="25"/>
      <c r="BV280" s="25"/>
    </row>
    <row r="281" spans="1:74" ht="12" customHeight="1" x14ac:dyDescent="0.25">
      <c r="A281" s="27"/>
      <c r="B281" s="43" t="s">
        <v>276</v>
      </c>
      <c r="C281" s="87" t="s">
        <v>1246</v>
      </c>
      <c r="D281" s="88" t="s">
        <v>1247</v>
      </c>
      <c r="E281" s="88" t="s">
        <v>1248</v>
      </c>
      <c r="F281" s="89">
        <v>40788</v>
      </c>
      <c r="G281" s="29">
        <v>599</v>
      </c>
      <c r="H281" s="29" t="s">
        <v>52</v>
      </c>
      <c r="I281" s="90" t="s">
        <v>781</v>
      </c>
      <c r="J281" s="88" t="s">
        <v>75</v>
      </c>
      <c r="K281" s="44" t="s">
        <v>27</v>
      </c>
      <c r="L281" s="36" t="s">
        <v>93</v>
      </c>
      <c r="M281" s="107" t="s">
        <v>2195</v>
      </c>
      <c r="N281" s="32"/>
      <c r="O281" s="30"/>
      <c r="P281" s="70"/>
      <c r="Q281" s="34">
        <f>MOD(AF281+AQ281+BB281+BM281+ROUND((AG281+AR281+BC281+BN281-R281)/100,),100)</f>
        <v>0</v>
      </c>
      <c r="R281" s="34">
        <f>MOD(AG281+AR281+BC281+BN281+ROUND((AH281+AS281+BD281+BO281-S281)/100,),100)</f>
        <v>0</v>
      </c>
      <c r="S281" s="34">
        <f>MOD(AH281+AS281+BD281+BO281+ROUND((AI281+AT281+BE281+BP281-T281)/100,),100)</f>
        <v>0</v>
      </c>
      <c r="T281" s="34">
        <f>MOD(AI281+AT281+BE281+BP281+ROUND((AJ281+AU281+BF281+BQ281-U281)/100,),100)</f>
        <v>0</v>
      </c>
      <c r="U281" s="34">
        <f>MOD(AJ281+AU281+BF281+BQ281+ROUND((AK281+AV281+BG281+BR281-V281)/100,),100)</f>
        <v>0</v>
      </c>
      <c r="V281" s="34">
        <f>MOD(AK281+AV281+BG281+BR281+ROUND((AL281+AW281+BH281+BS281-W281)/100,),100)</f>
        <v>1</v>
      </c>
      <c r="W281" s="34">
        <f>MOD(AL281+AW281+BH281+BS281+ROUND((AM281+AX281+BI281+BT281-X281)/100,),100)</f>
        <v>1</v>
      </c>
      <c r="X281" s="34">
        <f>MOD(AM281+AX281+BI281+BT281+ROUND((AN281+AY281+BJ281+BU281-Y281)/100,),100)</f>
        <v>75</v>
      </c>
      <c r="Y281" s="34">
        <f>MOD(AN281+AY281+BJ281+BU281+ROUND((AO281+AZ281+BK281+BV281-Z281)/100,),100)</f>
        <v>0</v>
      </c>
      <c r="Z281" s="34"/>
      <c r="AA281" s="71">
        <v>45577</v>
      </c>
      <c r="AB281" s="20" t="s">
        <v>1338</v>
      </c>
      <c r="AC281" s="21" t="s">
        <v>881</v>
      </c>
      <c r="AD281" s="35" t="s">
        <v>2313</v>
      </c>
      <c r="AE281" s="64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3"/>
      <c r="AQ281" s="23"/>
      <c r="AR281" s="23"/>
      <c r="AS281" s="23"/>
      <c r="AT281" s="23"/>
      <c r="AU281" s="23"/>
      <c r="AV281" s="23"/>
      <c r="AW281" s="23"/>
      <c r="AX281" s="23">
        <v>75</v>
      </c>
      <c r="AY281" s="23"/>
      <c r="AZ281" s="23"/>
      <c r="BA281" s="24"/>
      <c r="BB281" s="24"/>
      <c r="BC281" s="24"/>
      <c r="BD281" s="24"/>
      <c r="BE281" s="24"/>
      <c r="BF281" s="24"/>
      <c r="BG281" s="24"/>
      <c r="BH281" s="24"/>
      <c r="BI281" s="24">
        <v>100</v>
      </c>
      <c r="BJ281" s="24"/>
      <c r="BK281" s="24"/>
      <c r="BL281" s="25"/>
      <c r="BM281" s="25"/>
      <c r="BN281" s="25"/>
      <c r="BO281" s="25"/>
      <c r="BP281" s="25"/>
      <c r="BQ281" s="25"/>
      <c r="BR281" s="25"/>
      <c r="BS281" s="25">
        <v>100</v>
      </c>
      <c r="BT281" s="25"/>
      <c r="BU281" s="25"/>
      <c r="BV281" s="25"/>
    </row>
    <row r="282" spans="1:74" ht="12" customHeight="1" x14ac:dyDescent="0.25">
      <c r="A282" s="27"/>
      <c r="B282" s="43" t="s">
        <v>276</v>
      </c>
      <c r="C282" s="92" t="s">
        <v>1707</v>
      </c>
      <c r="D282" s="93" t="s">
        <v>1708</v>
      </c>
      <c r="E282" s="94" t="s">
        <v>1709</v>
      </c>
      <c r="F282" s="91">
        <v>40234</v>
      </c>
      <c r="G282" s="191">
        <v>570</v>
      </c>
      <c r="H282" s="14" t="s">
        <v>48</v>
      </c>
      <c r="I282" s="95" t="s">
        <v>781</v>
      </c>
      <c r="J282" s="94" t="s">
        <v>75</v>
      </c>
      <c r="K282" s="44" t="s">
        <v>27</v>
      </c>
      <c r="L282" s="36" t="s">
        <v>93</v>
      </c>
      <c r="M282" s="107" t="s">
        <v>2228</v>
      </c>
      <c r="N282" s="65"/>
      <c r="O282" s="30"/>
      <c r="P282" s="33"/>
      <c r="Q282" s="34"/>
      <c r="R282" s="34"/>
      <c r="S282" s="34"/>
      <c r="T282" s="34"/>
      <c r="U282" s="34"/>
      <c r="V282" s="34"/>
      <c r="W282" s="34"/>
      <c r="X282" s="34"/>
      <c r="Y282" s="34"/>
      <c r="Z282" s="34"/>
      <c r="AA282" s="71">
        <v>45577</v>
      </c>
      <c r="AB282" s="20" t="s">
        <v>1338</v>
      </c>
      <c r="AC282" s="21" t="s">
        <v>881</v>
      </c>
      <c r="AD282" s="35" t="s">
        <v>2313</v>
      </c>
      <c r="AE282" s="64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4"/>
      <c r="BB282" s="24"/>
      <c r="BC282" s="24"/>
      <c r="BD282" s="24"/>
      <c r="BE282" s="24"/>
      <c r="BF282" s="24"/>
      <c r="BG282" s="24"/>
      <c r="BH282" s="24"/>
      <c r="BI282" s="24"/>
      <c r="BJ282" s="24"/>
      <c r="BK282" s="24"/>
      <c r="BL282" s="25"/>
      <c r="BM282" s="25"/>
      <c r="BN282" s="25"/>
      <c r="BO282" s="25"/>
      <c r="BP282" s="25"/>
      <c r="BQ282" s="25"/>
      <c r="BR282" s="25"/>
      <c r="BS282" s="25"/>
      <c r="BT282" s="25"/>
      <c r="BU282" s="25"/>
      <c r="BV282" s="25"/>
    </row>
    <row r="283" spans="1:74" ht="12" customHeight="1" x14ac:dyDescent="0.25">
      <c r="A283" s="27"/>
      <c r="B283" s="43" t="s">
        <v>276</v>
      </c>
      <c r="C283" s="92" t="s">
        <v>1698</v>
      </c>
      <c r="D283" s="93" t="s">
        <v>837</v>
      </c>
      <c r="E283" s="94" t="s">
        <v>1676</v>
      </c>
      <c r="F283" s="91">
        <v>40730</v>
      </c>
      <c r="G283" s="191">
        <v>500</v>
      </c>
      <c r="H283" s="14" t="s">
        <v>52</v>
      </c>
      <c r="I283" s="95" t="s">
        <v>781</v>
      </c>
      <c r="J283" s="94" t="s">
        <v>75</v>
      </c>
      <c r="K283" s="44" t="s">
        <v>27</v>
      </c>
      <c r="L283" s="36" t="s">
        <v>93</v>
      </c>
      <c r="M283" s="107" t="s">
        <v>2245</v>
      </c>
      <c r="N283" s="65"/>
      <c r="O283" s="30"/>
      <c r="P283" s="33"/>
      <c r="Q283" s="34"/>
      <c r="R283" s="34"/>
      <c r="S283" s="34"/>
      <c r="T283" s="34"/>
      <c r="U283" s="34"/>
      <c r="V283" s="34"/>
      <c r="W283" s="34"/>
      <c r="X283" s="34"/>
      <c r="Y283" s="34"/>
      <c r="Z283" s="34"/>
      <c r="AA283" s="71">
        <v>45577</v>
      </c>
      <c r="AB283" s="20" t="s">
        <v>1338</v>
      </c>
      <c r="AC283" s="21" t="s">
        <v>881</v>
      </c>
      <c r="AD283" s="35" t="s">
        <v>2313</v>
      </c>
      <c r="AE283" s="64"/>
      <c r="AF283" s="22"/>
      <c r="AG283" s="22"/>
      <c r="AH283" s="22"/>
      <c r="AI283" s="22"/>
      <c r="AJ283" s="22"/>
      <c r="AK283" s="22"/>
      <c r="AL283" s="22">
        <v>15</v>
      </c>
      <c r="AM283" s="22"/>
      <c r="AN283" s="22"/>
      <c r="AO283" s="22"/>
      <c r="AP283" s="23"/>
      <c r="AQ283" s="23"/>
      <c r="AR283" s="23"/>
      <c r="AS283" s="23"/>
      <c r="AT283" s="23"/>
      <c r="AU283" s="23"/>
      <c r="AV283" s="23"/>
      <c r="AW283" s="23">
        <v>30</v>
      </c>
      <c r="AX283" s="23"/>
      <c r="AY283" s="23"/>
      <c r="AZ283" s="23"/>
      <c r="BA283" s="24"/>
      <c r="BB283" s="24"/>
      <c r="BC283" s="24"/>
      <c r="BD283" s="24"/>
      <c r="BE283" s="24"/>
      <c r="BF283" s="24"/>
      <c r="BG283" s="24"/>
      <c r="BH283" s="24">
        <v>75</v>
      </c>
      <c r="BI283" s="24"/>
      <c r="BJ283" s="24"/>
      <c r="BK283" s="24"/>
      <c r="BL283" s="25"/>
      <c r="BM283" s="25"/>
      <c r="BN283" s="25"/>
      <c r="BO283" s="25"/>
      <c r="BP283" s="25"/>
      <c r="BQ283" s="25"/>
      <c r="BR283" s="25"/>
      <c r="BS283" s="25"/>
      <c r="BT283" s="25"/>
      <c r="BU283" s="25"/>
      <c r="BV283" s="25"/>
    </row>
    <row r="284" spans="1:74" ht="12" customHeight="1" x14ac:dyDescent="0.25">
      <c r="A284" s="27"/>
      <c r="B284" s="43" t="s">
        <v>331</v>
      </c>
      <c r="C284" s="87" t="s">
        <v>1199</v>
      </c>
      <c r="D284" s="88" t="s">
        <v>1200</v>
      </c>
      <c r="E284" s="88" t="s">
        <v>290</v>
      </c>
      <c r="F284" s="89">
        <v>41488</v>
      </c>
      <c r="G284" s="29">
        <v>862</v>
      </c>
      <c r="H284" s="29" t="s">
        <v>56</v>
      </c>
      <c r="I284" s="90" t="s">
        <v>781</v>
      </c>
      <c r="J284" s="88" t="s">
        <v>75</v>
      </c>
      <c r="K284" s="21" t="s">
        <v>27</v>
      </c>
      <c r="L284" s="36" t="s">
        <v>40</v>
      </c>
      <c r="M284" s="106" t="s">
        <v>1325</v>
      </c>
      <c r="N284" s="32"/>
      <c r="O284" s="31"/>
      <c r="P284" s="33"/>
      <c r="Q284" s="34">
        <f>MOD(AF284+AQ284+BB284+BM284+ROUND((AG284+AR284+BC284+BN284-R284)/100,),100)</f>
        <v>0</v>
      </c>
      <c r="R284" s="34">
        <f>MOD(AG284+AR284+BC284+BN284+ROUND((AH284+AS284+BD284+BO284-S284)/100,),100)</f>
        <v>0</v>
      </c>
      <c r="S284" s="34">
        <f>MOD(AH284+AS284+BD284+BO284+ROUND((AI284+AT284+BE284+BP284-T284)/100,),100)</f>
        <v>0</v>
      </c>
      <c r="T284" s="34">
        <f>MOD(AI284+AT284+BE284+BP284+ROUND((AJ284+AU284+BF284+BQ284-U284)/100,),100)</f>
        <v>0</v>
      </c>
      <c r="U284" s="34">
        <f>MOD(AJ284+AU284+BF284+BQ284+ROUND((AK284+AV284+BG284+BR284-V284)/100,),100)</f>
        <v>0</v>
      </c>
      <c r="V284" s="34">
        <f>MOD(AK284+AV284+BG284+BR284+ROUND((AL284+AW284+BH284+BS284-W284)/100,),100)</f>
        <v>11</v>
      </c>
      <c r="W284" s="34">
        <f>MOD(AL284+AW284+BH284+BS284+ROUND((AM284+AX284+BI284+BT284-X284)/100,),100)</f>
        <v>32</v>
      </c>
      <c r="X284" s="34">
        <f>MOD(AM284+AX284+BI284+BT284+ROUND((AN284+AY284+BJ284+BU284-Y284)/100,),100)</f>
        <v>0</v>
      </c>
      <c r="Y284" s="34">
        <f>MOD(AN284+AY284+BJ284+BU284+ROUND((AO284+AZ284+BK284+BV284-Z284)/100,),100)</f>
        <v>0</v>
      </c>
      <c r="Z284" s="34"/>
      <c r="AA284" s="71">
        <v>45577</v>
      </c>
      <c r="AB284" s="20" t="s">
        <v>1338</v>
      </c>
      <c r="AC284" s="21" t="s">
        <v>881</v>
      </c>
      <c r="AD284" s="35" t="s">
        <v>2111</v>
      </c>
      <c r="AE284" s="64"/>
      <c r="AF284" s="22"/>
      <c r="AG284" s="22"/>
      <c r="AH284" s="22"/>
      <c r="AI284" s="22"/>
      <c r="AJ284" s="22"/>
      <c r="AK284" s="22"/>
      <c r="AL284" s="22">
        <v>52</v>
      </c>
      <c r="AM284" s="22"/>
      <c r="AN284" s="22"/>
      <c r="AO284" s="22"/>
      <c r="AP284" s="23"/>
      <c r="AQ284" s="23"/>
      <c r="AR284" s="23"/>
      <c r="AS284" s="23"/>
      <c r="AT284" s="23"/>
      <c r="AU284" s="23"/>
      <c r="AV284" s="23"/>
      <c r="AW284" s="23">
        <v>100</v>
      </c>
      <c r="AX284" s="23"/>
      <c r="AY284" s="23"/>
      <c r="AZ284" s="23"/>
      <c r="BA284" s="24"/>
      <c r="BB284" s="24"/>
      <c r="BC284" s="24"/>
      <c r="BD284" s="24"/>
      <c r="BE284" s="24"/>
      <c r="BF284" s="24"/>
      <c r="BG284" s="24">
        <v>9</v>
      </c>
      <c r="BH284" s="24"/>
      <c r="BI284" s="24"/>
      <c r="BJ284" s="24"/>
      <c r="BK284" s="24"/>
      <c r="BL284" s="25"/>
      <c r="BM284" s="25"/>
      <c r="BN284" s="25"/>
      <c r="BO284" s="25"/>
      <c r="BP284" s="25"/>
      <c r="BQ284" s="25"/>
      <c r="BR284" s="25"/>
      <c r="BS284" s="25">
        <v>80</v>
      </c>
      <c r="BT284" s="25"/>
      <c r="BU284" s="25"/>
      <c r="BV284" s="25"/>
    </row>
    <row r="285" spans="1:74" ht="12" customHeight="1" x14ac:dyDescent="0.25">
      <c r="A285" s="27"/>
      <c r="B285" s="43" t="s">
        <v>331</v>
      </c>
      <c r="C285" s="87" t="s">
        <v>1606</v>
      </c>
      <c r="D285" s="88" t="s">
        <v>1607</v>
      </c>
      <c r="E285" s="88" t="s">
        <v>1608</v>
      </c>
      <c r="F285" s="89">
        <v>41034</v>
      </c>
      <c r="G285" s="189">
        <v>500</v>
      </c>
      <c r="H285" s="29" t="s">
        <v>59</v>
      </c>
      <c r="I285" s="90" t="s">
        <v>781</v>
      </c>
      <c r="J285" s="88" t="s">
        <v>75</v>
      </c>
      <c r="K285" s="44" t="s">
        <v>27</v>
      </c>
      <c r="L285" s="36" t="s">
        <v>93</v>
      </c>
      <c r="M285" s="106" t="s">
        <v>2198</v>
      </c>
      <c r="N285" s="32"/>
      <c r="O285" s="30"/>
      <c r="P285" s="33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71">
        <v>45577</v>
      </c>
      <c r="AB285" s="20" t="s">
        <v>1338</v>
      </c>
      <c r="AC285" s="21" t="s">
        <v>881</v>
      </c>
      <c r="AD285" s="35" t="s">
        <v>2293</v>
      </c>
      <c r="AE285" s="64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4"/>
      <c r="BB285" s="24"/>
      <c r="BC285" s="24"/>
      <c r="BD285" s="24"/>
      <c r="BE285" s="24"/>
      <c r="BF285" s="24"/>
      <c r="BG285" s="24"/>
      <c r="BH285" s="24"/>
      <c r="BI285" s="24"/>
      <c r="BJ285" s="24"/>
      <c r="BK285" s="24"/>
      <c r="BL285" s="25"/>
      <c r="BM285" s="25"/>
      <c r="BN285" s="25"/>
      <c r="BO285" s="25"/>
      <c r="BP285" s="25"/>
      <c r="BQ285" s="25"/>
      <c r="BR285" s="25"/>
      <c r="BS285" s="25"/>
      <c r="BT285" s="25"/>
      <c r="BU285" s="25"/>
      <c r="BV285" s="25"/>
    </row>
    <row r="286" spans="1:74" ht="12" customHeight="1" x14ac:dyDescent="0.25">
      <c r="A286" s="27"/>
      <c r="B286" s="43" t="s">
        <v>413</v>
      </c>
      <c r="C286" s="87" t="s">
        <v>1174</v>
      </c>
      <c r="D286" s="88" t="s">
        <v>1175</v>
      </c>
      <c r="E286" s="88" t="s">
        <v>226</v>
      </c>
      <c r="F286" s="89">
        <v>41805</v>
      </c>
      <c r="G286" s="29">
        <v>736</v>
      </c>
      <c r="H286" s="29" t="s">
        <v>416</v>
      </c>
      <c r="I286" s="90" t="s">
        <v>781</v>
      </c>
      <c r="J286" s="88" t="s">
        <v>75</v>
      </c>
      <c r="K286" s="21" t="s">
        <v>27</v>
      </c>
      <c r="L286" s="36" t="s">
        <v>35</v>
      </c>
      <c r="M286" s="106"/>
      <c r="N286" s="32">
        <v>11</v>
      </c>
      <c r="O286" s="31"/>
      <c r="P286" s="33"/>
      <c r="Q286" s="34">
        <f>MOD(AF286+AQ286+BB286+BM286+ROUND((AG286+AR286+BC286+BN286-R286)/100,),100)</f>
        <v>0</v>
      </c>
      <c r="R286" s="34">
        <f>MOD(AG286+AR286+BC286+BN286+ROUND((AH286+AS286+BD286+BO286-S286)/100,),100)</f>
        <v>0</v>
      </c>
      <c r="S286" s="34">
        <f>MOD(AH286+AS286+BD286+BO286+ROUND((AI286+AT286+BE286+BP286-T286)/100,),100)</f>
        <v>0</v>
      </c>
      <c r="T286" s="34">
        <f>MOD(AI286+AT286+BE286+BP286+ROUND((AJ286+AU286+BF286+BQ286-U286)/100,),100)</f>
        <v>0</v>
      </c>
      <c r="U286" s="34">
        <f>MOD(AJ286+AU286+BF286+BQ286+ROUND((AK286+AV286+BG286+BR286-V286)/100,),100)</f>
        <v>0</v>
      </c>
      <c r="V286" s="34">
        <f>MOD(AK286+AV286+BG286+BR286+ROUND((AL286+AW286+BH286+BS286-W286)/100,),100)</f>
        <v>26</v>
      </c>
      <c r="W286" s="34">
        <f>MOD(AL286+AW286+BH286+BS286+ROUND((AM286+AX286+BI286+BT286-X286)/100,),100)</f>
        <v>7</v>
      </c>
      <c r="X286" s="34">
        <f>MOD(AM286+AX286+BI286+BT286+ROUND((AN286+AY286+BJ286+BU286-Y286)/100,),100)</f>
        <v>0</v>
      </c>
      <c r="Y286" s="34">
        <f>MOD(AN286+AY286+BJ286+BU286+ROUND((AO286+AZ286+BK286+BV286-Z286)/100,),100)</f>
        <v>0</v>
      </c>
      <c r="Z286" s="34"/>
      <c r="AA286" s="71">
        <v>45577</v>
      </c>
      <c r="AB286" s="20" t="s">
        <v>869</v>
      </c>
      <c r="AC286" s="21" t="s">
        <v>870</v>
      </c>
      <c r="AD286" s="35" t="s">
        <v>1551</v>
      </c>
      <c r="AE286" s="64"/>
      <c r="AF286" s="22"/>
      <c r="AG286" s="22"/>
      <c r="AH286" s="22"/>
      <c r="AI286" s="22"/>
      <c r="AJ286" s="22"/>
      <c r="AK286" s="22">
        <v>22</v>
      </c>
      <c r="AL286" s="22"/>
      <c r="AM286" s="22"/>
      <c r="AN286" s="22"/>
      <c r="AO286" s="22"/>
      <c r="AP286" s="23"/>
      <c r="AQ286" s="23"/>
      <c r="AR286" s="23"/>
      <c r="AS286" s="23"/>
      <c r="AT286" s="23"/>
      <c r="AU286" s="23"/>
      <c r="AV286" s="23">
        <v>3</v>
      </c>
      <c r="AW286" s="23"/>
      <c r="AX286" s="23"/>
      <c r="AY286" s="23"/>
      <c r="AZ286" s="23"/>
      <c r="BA286" s="24"/>
      <c r="BB286" s="24"/>
      <c r="BC286" s="24"/>
      <c r="BD286" s="24"/>
      <c r="BE286" s="24"/>
      <c r="BF286" s="24"/>
      <c r="BG286" s="24"/>
      <c r="BH286" s="24">
        <v>65</v>
      </c>
      <c r="BI286" s="24"/>
      <c r="BJ286" s="24"/>
      <c r="BK286" s="24"/>
      <c r="BL286" s="25"/>
      <c r="BM286" s="25"/>
      <c r="BN286" s="25"/>
      <c r="BO286" s="25"/>
      <c r="BP286" s="25"/>
      <c r="BQ286" s="25"/>
      <c r="BR286" s="25"/>
      <c r="BS286" s="25">
        <v>42</v>
      </c>
      <c r="BT286" s="25"/>
      <c r="BU286" s="25"/>
      <c r="BV286" s="25"/>
    </row>
    <row r="287" spans="1:74" ht="12" customHeight="1" x14ac:dyDescent="0.25">
      <c r="A287" s="27" t="e">
        <f>+#REF!+1</f>
        <v>#REF!</v>
      </c>
      <c r="B287" s="43" t="s">
        <v>208</v>
      </c>
      <c r="C287" s="87" t="s">
        <v>568</v>
      </c>
      <c r="D287" s="88" t="s">
        <v>190</v>
      </c>
      <c r="E287" s="88" t="s">
        <v>258</v>
      </c>
      <c r="F287" s="89">
        <v>38800</v>
      </c>
      <c r="G287" s="29">
        <v>937</v>
      </c>
      <c r="H287" s="21" t="s">
        <v>443</v>
      </c>
      <c r="I287" s="90" t="s">
        <v>782</v>
      </c>
      <c r="J287" s="88" t="s">
        <v>445</v>
      </c>
      <c r="K287" s="44" t="s">
        <v>27</v>
      </c>
      <c r="L287" s="36" t="s">
        <v>40</v>
      </c>
      <c r="M287" s="107" t="s">
        <v>1328</v>
      </c>
      <c r="N287" s="32"/>
      <c r="O287" s="30"/>
      <c r="P287" s="33"/>
      <c r="Q287" s="34">
        <f>MOD(AF287+AQ287+BB287+BM287+ROUND((AG287+AR287+BC287+BN287-R287)/100,),100)</f>
        <v>0</v>
      </c>
      <c r="R287" s="34">
        <f>MOD(AG287+AR287+BC287+BN287+ROUND((AH287+AS287+BD287+BO287-S287)/100,),100)</f>
        <v>0</v>
      </c>
      <c r="S287" s="34">
        <f>MOD(AH287+AS287+BD287+BO287+ROUND((AI287+AT287+BE287+BP287-T287)/100,),100)</f>
        <v>0</v>
      </c>
      <c r="T287" s="34">
        <f>MOD(AI287+AT287+BE287+BP287+ROUND((AJ287+AU287+BF287+BQ287-U287)/100,),100)</f>
        <v>37</v>
      </c>
      <c r="U287" s="34">
        <f>MOD(AJ287+AU287+BF287+BQ287+ROUND((AK287+AV287+BG287+BR287-V287)/100,),100)</f>
        <v>65</v>
      </c>
      <c r="V287" s="34">
        <f>MOD(AK287+AV287+BG287+BR287+ROUND((AL287+AW287+BH287+BS287-W287)/100,),100)</f>
        <v>0</v>
      </c>
      <c r="W287" s="34">
        <f>MOD(AL287+AW287+BH287+BS287+ROUND((AM287+AX287+BI287+BT287-X287)/100,),100)</f>
        <v>0</v>
      </c>
      <c r="X287" s="34">
        <f>MOD(AM287+AX287+BI287+BT287+ROUND((AN287+AY287+BJ287+BU287-Y287)/100,),100)</f>
        <v>0</v>
      </c>
      <c r="Y287" s="34">
        <f>MOD(AN287+AY287+BJ287+BU287+ROUND((AO287+AZ287+BK287+BV287-Z287)/100,),100)</f>
        <v>0</v>
      </c>
      <c r="Z287" s="34"/>
      <c r="AA287" s="71">
        <v>45577</v>
      </c>
      <c r="AB287" s="20" t="s">
        <v>1338</v>
      </c>
      <c r="AC287" s="21" t="s">
        <v>881</v>
      </c>
      <c r="AD287" s="35" t="s">
        <v>2204</v>
      </c>
      <c r="AE287" s="64"/>
      <c r="AF287" s="22"/>
      <c r="AG287" s="22"/>
      <c r="AH287" s="22"/>
      <c r="AI287" s="22"/>
      <c r="AJ287" s="22">
        <v>65</v>
      </c>
      <c r="AK287" s="22"/>
      <c r="AL287" s="22"/>
      <c r="AM287" s="22"/>
      <c r="AN287" s="22"/>
      <c r="AO287" s="22"/>
      <c r="AP287" s="23"/>
      <c r="AQ287" s="23"/>
      <c r="AR287" s="23"/>
      <c r="AS287" s="23"/>
      <c r="AT287" s="23">
        <v>23</v>
      </c>
      <c r="AU287" s="23"/>
      <c r="AV287" s="23"/>
      <c r="AW287" s="23"/>
      <c r="AX287" s="23"/>
      <c r="AY287" s="23"/>
      <c r="AZ287" s="23"/>
      <c r="BA287" s="24"/>
      <c r="BB287" s="24"/>
      <c r="BC287" s="24"/>
      <c r="BD287" s="24"/>
      <c r="BE287" s="24">
        <v>11</v>
      </c>
      <c r="BF287" s="24"/>
      <c r="BG287" s="24"/>
      <c r="BH287" s="24"/>
      <c r="BI287" s="24"/>
      <c r="BJ287" s="24"/>
      <c r="BK287" s="24"/>
      <c r="BL287" s="25"/>
      <c r="BM287" s="25"/>
      <c r="BN287" s="25"/>
      <c r="BO287" s="25"/>
      <c r="BP287" s="25">
        <v>3</v>
      </c>
      <c r="BQ287" s="25"/>
      <c r="BR287" s="25"/>
      <c r="BS287" s="25"/>
      <c r="BT287" s="25"/>
      <c r="BU287" s="25"/>
      <c r="BV287" s="25"/>
    </row>
    <row r="288" spans="1:74" ht="12" customHeight="1" x14ac:dyDescent="0.25">
      <c r="A288" s="27" t="e">
        <f>+#REF!+1</f>
        <v>#REF!</v>
      </c>
      <c r="B288" s="43" t="s">
        <v>208</v>
      </c>
      <c r="C288" s="87" t="s">
        <v>573</v>
      </c>
      <c r="D288" s="88" t="s">
        <v>292</v>
      </c>
      <c r="E288" s="88" t="s">
        <v>270</v>
      </c>
      <c r="F288" s="89">
        <v>39186</v>
      </c>
      <c r="G288" s="29">
        <v>921</v>
      </c>
      <c r="H288" s="14" t="s">
        <v>33</v>
      </c>
      <c r="I288" s="90" t="s">
        <v>782</v>
      </c>
      <c r="J288" s="88" t="s">
        <v>445</v>
      </c>
      <c r="K288" s="44" t="s">
        <v>27</v>
      </c>
      <c r="L288" s="18" t="s">
        <v>40</v>
      </c>
      <c r="M288" s="107" t="s">
        <v>1335</v>
      </c>
      <c r="N288" s="32"/>
      <c r="O288" s="37"/>
      <c r="P288" s="33"/>
      <c r="Q288" s="34">
        <f>MOD(AF288+AQ288+BB288+BM288+ROUND((AG288+AR288+BC288+BN288-R288)/100,),100)</f>
        <v>0</v>
      </c>
      <c r="R288" s="34">
        <f>MOD(AG288+AR288+BC288+BN288+ROUND((AH288+AS288+BD288+BO288-S288)/100,),100)</f>
        <v>0</v>
      </c>
      <c r="S288" s="34">
        <f>MOD(AH288+AS288+BD288+BO288+ROUND((AI288+AT288+BE288+BP288-T288)/100,),100)</f>
        <v>0</v>
      </c>
      <c r="T288" s="34">
        <f>MOD(AI288+AT288+BE288+BP288+ROUND((AJ288+AU288+BF288+BQ288-U288)/100,),100)</f>
        <v>6</v>
      </c>
      <c r="U288" s="34">
        <f>MOD(AJ288+AU288+BF288+BQ288+ROUND((AK288+AV288+BG288+BR288-V288)/100,),100)</f>
        <v>2</v>
      </c>
      <c r="V288" s="34">
        <f>MOD(AK288+AV288+BG288+BR288+ROUND((AL288+AW288+BH288+BS288-W288)/100,),100)</f>
        <v>0</v>
      </c>
      <c r="W288" s="34">
        <f>MOD(AL288+AW288+BH288+BS288+ROUND((AM288+AX288+BI288+BT288-X288)/100,),100)</f>
        <v>0</v>
      </c>
      <c r="X288" s="34">
        <f>MOD(AM288+AX288+BI288+BT288+ROUND((AN288+AY288+BJ288+BU288-Y288)/100,),100)</f>
        <v>0</v>
      </c>
      <c r="Y288" s="34">
        <f>MOD(AN288+AY288+BJ288+BU288+ROUND((AO288+AZ288+BK288+BV288-Z288)/100,),100)</f>
        <v>0</v>
      </c>
      <c r="Z288" s="34"/>
      <c r="AA288" s="71">
        <v>45577</v>
      </c>
      <c r="AB288" s="20" t="s">
        <v>1338</v>
      </c>
      <c r="AC288" s="21" t="s">
        <v>881</v>
      </c>
      <c r="AD288" s="35" t="s">
        <v>2204</v>
      </c>
      <c r="AE288" s="64"/>
      <c r="AF288" s="22"/>
      <c r="AG288" s="22"/>
      <c r="AH288" s="22"/>
      <c r="AI288" s="22"/>
      <c r="AJ288" s="22">
        <v>80</v>
      </c>
      <c r="AK288" s="22"/>
      <c r="AL288" s="22"/>
      <c r="AM288" s="22"/>
      <c r="AN288" s="22"/>
      <c r="AO288" s="22"/>
      <c r="AP288" s="23"/>
      <c r="AQ288" s="23"/>
      <c r="AR288" s="23"/>
      <c r="AS288" s="23"/>
      <c r="AT288" s="23">
        <v>4</v>
      </c>
      <c r="AU288" s="23"/>
      <c r="AV288" s="23"/>
      <c r="AW288" s="23"/>
      <c r="AX288" s="23"/>
      <c r="AY288" s="23"/>
      <c r="AZ288" s="23"/>
      <c r="BA288" s="24"/>
      <c r="BB288" s="24"/>
      <c r="BC288" s="24"/>
      <c r="BD288" s="24"/>
      <c r="BE288" s="24"/>
      <c r="BF288" s="24">
        <v>22</v>
      </c>
      <c r="BG288" s="24"/>
      <c r="BH288" s="24"/>
      <c r="BI288" s="24"/>
      <c r="BJ288" s="24"/>
      <c r="BK288" s="24"/>
      <c r="BL288" s="25"/>
      <c r="BM288" s="25"/>
      <c r="BN288" s="25"/>
      <c r="BO288" s="25"/>
      <c r="BP288" s="25"/>
      <c r="BQ288" s="25">
        <v>100</v>
      </c>
      <c r="BR288" s="25"/>
      <c r="BS288" s="25"/>
      <c r="BT288" s="25"/>
      <c r="BU288" s="25"/>
      <c r="BV288" s="25"/>
    </row>
    <row r="289" spans="1:74" ht="12" customHeight="1" x14ac:dyDescent="0.25">
      <c r="A289" s="27"/>
      <c r="B289" s="43" t="s">
        <v>276</v>
      </c>
      <c r="C289" s="87" t="s">
        <v>669</v>
      </c>
      <c r="D289" s="88" t="s">
        <v>358</v>
      </c>
      <c r="E289" s="88" t="s">
        <v>246</v>
      </c>
      <c r="F289" s="89">
        <v>40495</v>
      </c>
      <c r="G289" s="29">
        <v>863</v>
      </c>
      <c r="H289" s="14" t="s">
        <v>48</v>
      </c>
      <c r="I289" s="90" t="s">
        <v>782</v>
      </c>
      <c r="J289" s="88" t="s">
        <v>445</v>
      </c>
      <c r="K289" s="44" t="s">
        <v>27</v>
      </c>
      <c r="L289" s="18" t="s">
        <v>40</v>
      </c>
      <c r="M289" s="107" t="s">
        <v>1316</v>
      </c>
      <c r="N289" s="65"/>
      <c r="O289" s="68"/>
      <c r="P289" s="33"/>
      <c r="Q289" s="34">
        <f>MOD(AF289+AQ289+BB289+BM289+ROUND((AG289+AR289+BC289+BN289-R289)/100,),100)</f>
        <v>0</v>
      </c>
      <c r="R289" s="34">
        <f>MOD(AG289+AR289+BC289+BN289+ROUND((AH289+AS289+BD289+BO289-S289)/100,),100)</f>
        <v>0</v>
      </c>
      <c r="S289" s="34">
        <f>MOD(AH289+AS289+BD289+BO289+ROUND((AI289+AT289+BE289+BP289-T289)/100,),100)</f>
        <v>0</v>
      </c>
      <c r="T289" s="34">
        <f>MOD(AI289+AT289+BE289+BP289+ROUND((AJ289+AU289+BF289+BQ289-U289)/100,),100)</f>
        <v>0</v>
      </c>
      <c r="U289" s="34">
        <f>MOD(AJ289+AU289+BF289+BQ289+ROUND((AK289+AV289+BG289+BR289-V289)/100,),100)</f>
        <v>71</v>
      </c>
      <c r="V289" s="34">
        <f>MOD(AK289+AV289+BG289+BR289+ROUND((AL289+AW289+BH289+BS289-W289)/100,),100)</f>
        <v>0</v>
      </c>
      <c r="W289" s="34">
        <f>MOD(AL289+AW289+BH289+BS289+ROUND((AM289+AX289+BI289+BT289-X289)/100,),100)</f>
        <v>0</v>
      </c>
      <c r="X289" s="34">
        <f>MOD(AM289+AX289+BI289+BT289+ROUND((AN289+AY289+BJ289+BU289-Y289)/100,),100)</f>
        <v>0</v>
      </c>
      <c r="Y289" s="34">
        <f>MOD(AN289+AY289+BJ289+BU289+ROUND((AO289+AZ289+BK289+BV289-Z289)/100,),100)</f>
        <v>0</v>
      </c>
      <c r="Z289" s="34"/>
      <c r="AA289" s="71">
        <v>45577</v>
      </c>
      <c r="AB289" s="20" t="s">
        <v>1338</v>
      </c>
      <c r="AC289" s="21" t="s">
        <v>881</v>
      </c>
      <c r="AD289" s="35" t="s">
        <v>2204</v>
      </c>
      <c r="AE289" s="64"/>
      <c r="AF289" s="22"/>
      <c r="AG289" s="22"/>
      <c r="AH289" s="22"/>
      <c r="AI289" s="22"/>
      <c r="AJ289" s="22">
        <v>17</v>
      </c>
      <c r="AK289" s="22"/>
      <c r="AL289" s="22"/>
      <c r="AM289" s="22"/>
      <c r="AN289" s="22"/>
      <c r="AO289" s="22"/>
      <c r="AP289" s="23"/>
      <c r="AQ289" s="23"/>
      <c r="AR289" s="23"/>
      <c r="AS289" s="23"/>
      <c r="AT289" s="23"/>
      <c r="AU289" s="23">
        <v>23</v>
      </c>
      <c r="AV289" s="23"/>
      <c r="AW289" s="23"/>
      <c r="AX289" s="23"/>
      <c r="AY289" s="23"/>
      <c r="AZ289" s="23"/>
      <c r="BA289" s="24"/>
      <c r="BB289" s="24"/>
      <c r="BC289" s="24"/>
      <c r="BD289" s="24"/>
      <c r="BE289" s="24"/>
      <c r="BF289" s="24">
        <v>23</v>
      </c>
      <c r="BG289" s="24"/>
      <c r="BH289" s="24"/>
      <c r="BI289" s="24"/>
      <c r="BJ289" s="24"/>
      <c r="BK289" s="24"/>
      <c r="BL289" s="25"/>
      <c r="BM289" s="25"/>
      <c r="BN289" s="25"/>
      <c r="BO289" s="25"/>
      <c r="BP289" s="25"/>
      <c r="BQ289" s="25">
        <v>8</v>
      </c>
      <c r="BR289" s="25"/>
      <c r="BS289" s="25"/>
      <c r="BT289" s="25"/>
      <c r="BU289" s="25"/>
      <c r="BV289" s="25"/>
    </row>
    <row r="290" spans="1:74" ht="12" customHeight="1" x14ac:dyDescent="0.25">
      <c r="A290" s="27" t="e">
        <f>+#REF!+1</f>
        <v>#REF!</v>
      </c>
      <c r="B290" s="43" t="s">
        <v>276</v>
      </c>
      <c r="C290" s="87" t="s">
        <v>666</v>
      </c>
      <c r="D290" s="88" t="s">
        <v>420</v>
      </c>
      <c r="E290" s="88" t="s">
        <v>272</v>
      </c>
      <c r="F290" s="89">
        <v>40795</v>
      </c>
      <c r="G290" s="29">
        <v>931</v>
      </c>
      <c r="H290" s="29" t="s">
        <v>52</v>
      </c>
      <c r="I290" s="90" t="s">
        <v>782</v>
      </c>
      <c r="J290" s="88" t="s">
        <v>445</v>
      </c>
      <c r="K290" s="44" t="s">
        <v>27</v>
      </c>
      <c r="L290" s="18" t="s">
        <v>40</v>
      </c>
      <c r="M290" s="107" t="s">
        <v>1320</v>
      </c>
      <c r="N290" s="65"/>
      <c r="O290" s="30"/>
      <c r="P290" s="33"/>
      <c r="Q290" s="34">
        <f>MOD(AF290+AQ290+BB290+BM290+ROUND((AG290+AR290+BC290+BN290-R290)/100,),100)</f>
        <v>0</v>
      </c>
      <c r="R290" s="34">
        <f>MOD(AG290+AR290+BC290+BN290+ROUND((AH290+AS290+BD290+BO290-S290)/100,),100)</f>
        <v>0</v>
      </c>
      <c r="S290" s="34">
        <f>MOD(AH290+AS290+BD290+BO290+ROUND((AI290+AT290+BE290+BP290-T290)/100,),100)</f>
        <v>0</v>
      </c>
      <c r="T290" s="34">
        <f>MOD(AI290+AT290+BE290+BP290+ROUND((AJ290+AU290+BF290+BQ290-U290)/100,),100)</f>
        <v>0</v>
      </c>
      <c r="U290" s="34">
        <f>MOD(AJ290+AU290+BF290+BQ290+ROUND((AK290+AV290+BG290+BR290-V290)/100,),100)</f>
        <v>20</v>
      </c>
      <c r="V290" s="34">
        <f>MOD(AK290+AV290+BG290+BR290+ROUND((AL290+AW290+BH290+BS290-W290)/100,),100)</f>
        <v>52</v>
      </c>
      <c r="W290" s="34">
        <f>MOD(AL290+AW290+BH290+BS290+ROUND((AM290+AX290+BI290+BT290-X290)/100,),100)</f>
        <v>0</v>
      </c>
      <c r="X290" s="34">
        <f>MOD(AM290+AX290+BI290+BT290+ROUND((AN290+AY290+BJ290+BU290-Y290)/100,),100)</f>
        <v>0</v>
      </c>
      <c r="Y290" s="34">
        <f>MOD(AN290+AY290+BJ290+BU290+ROUND((AO290+AZ290+BK290+BV290-Z290)/100,),100)</f>
        <v>0</v>
      </c>
      <c r="Z290" s="34"/>
      <c r="AA290" s="71">
        <v>45577</v>
      </c>
      <c r="AB290" s="20" t="s">
        <v>1338</v>
      </c>
      <c r="AC290" s="21" t="s">
        <v>881</v>
      </c>
      <c r="AD290" s="35" t="s">
        <v>2204</v>
      </c>
      <c r="AE290" s="64"/>
      <c r="AF290" s="22"/>
      <c r="AG290" s="22"/>
      <c r="AH290" s="22"/>
      <c r="AI290" s="22"/>
      <c r="AJ290" s="22">
        <v>8</v>
      </c>
      <c r="AK290" s="22"/>
      <c r="AL290" s="22"/>
      <c r="AM290" s="22"/>
      <c r="AN290" s="22"/>
      <c r="AO290" s="22"/>
      <c r="AP290" s="23"/>
      <c r="AQ290" s="23"/>
      <c r="AR290" s="23"/>
      <c r="AS290" s="23"/>
      <c r="AT290" s="23"/>
      <c r="AU290" s="23"/>
      <c r="AV290" s="23">
        <v>52</v>
      </c>
      <c r="AW290" s="23"/>
      <c r="AX290" s="23"/>
      <c r="AY290" s="23"/>
      <c r="AZ290" s="23"/>
      <c r="BA290" s="24"/>
      <c r="BB290" s="24"/>
      <c r="BC290" s="24"/>
      <c r="BD290" s="24"/>
      <c r="BE290" s="24"/>
      <c r="BF290" s="24"/>
      <c r="BG290" s="24">
        <v>100</v>
      </c>
      <c r="BH290" s="24"/>
      <c r="BI290" s="24"/>
      <c r="BJ290" s="24"/>
      <c r="BK290" s="24"/>
      <c r="BL290" s="25"/>
      <c r="BM290" s="25"/>
      <c r="BN290" s="25"/>
      <c r="BO290" s="25"/>
      <c r="BP290" s="25"/>
      <c r="BQ290" s="25">
        <v>11</v>
      </c>
      <c r="BR290" s="25"/>
      <c r="BS290" s="25"/>
      <c r="BT290" s="25"/>
      <c r="BU290" s="25"/>
      <c r="BV290" s="25"/>
    </row>
    <row r="291" spans="1:74" ht="12" customHeight="1" x14ac:dyDescent="0.25">
      <c r="A291" s="27"/>
      <c r="B291" s="43" t="s">
        <v>276</v>
      </c>
      <c r="C291" s="96" t="s">
        <v>711</v>
      </c>
      <c r="D291" s="97" t="s">
        <v>712</v>
      </c>
      <c r="E291" s="98" t="s">
        <v>713</v>
      </c>
      <c r="F291" s="99">
        <v>40495</v>
      </c>
      <c r="G291" s="15">
        <v>588</v>
      </c>
      <c r="H291" s="14" t="s">
        <v>48</v>
      </c>
      <c r="I291" s="95" t="s">
        <v>782</v>
      </c>
      <c r="J291" s="98" t="s">
        <v>445</v>
      </c>
      <c r="K291" s="45" t="s">
        <v>27</v>
      </c>
      <c r="L291" s="36" t="s">
        <v>94</v>
      </c>
      <c r="M291" s="107" t="s">
        <v>2170</v>
      </c>
      <c r="N291" s="65"/>
      <c r="O291" s="30"/>
      <c r="P291" s="33"/>
      <c r="Q291" s="34">
        <f>MOD(AF291+AQ291+BB291+BM291+ROUND((AG291+AR291+BC291+BN291-R291)/100,),100)</f>
        <v>0</v>
      </c>
      <c r="R291" s="34">
        <f>MOD(AG291+AR291+BC291+BN291+ROUND((AH291+AS291+BD291+BO291-S291)/100,),100)</f>
        <v>0</v>
      </c>
      <c r="S291" s="34">
        <f>MOD(AH291+AS291+BD291+BO291+ROUND((AI291+AT291+BE291+BP291-T291)/100,),100)</f>
        <v>0</v>
      </c>
      <c r="T291" s="34">
        <f>MOD(AI291+AT291+BE291+BP291+ROUND((AJ291+AU291+BF291+BQ291-U291)/100,),100)</f>
        <v>0</v>
      </c>
      <c r="U291" s="34">
        <f>MOD(AJ291+AU291+BF291+BQ291+ROUND((AK291+AV291+BG291+BR291-V291)/100,),100)</f>
        <v>0</v>
      </c>
      <c r="V291" s="34">
        <f>MOD(AK291+AV291+BG291+BR291+ROUND((AL291+AW291+BH291+BS291-W291)/100,),100)</f>
        <v>48</v>
      </c>
      <c r="W291" s="34">
        <f>MOD(AL291+AW291+BH291+BS291+ROUND((AM291+AX291+BI291+BT291-X291)/100,),100)</f>
        <v>0</v>
      </c>
      <c r="X291" s="34">
        <f>MOD(AM291+AX291+BI291+BT291+ROUND((AN291+AY291+BJ291+BU291-Y291)/100,),100)</f>
        <v>0</v>
      </c>
      <c r="Y291" s="34">
        <f>MOD(AN291+AY291+BJ291+BU291+ROUND((AO291+AZ291+BK291+BV291-Z291)/100,),100)</f>
        <v>0</v>
      </c>
      <c r="Z291" s="34"/>
      <c r="AA291" s="71">
        <v>45577</v>
      </c>
      <c r="AB291" s="20" t="s">
        <v>1338</v>
      </c>
      <c r="AC291" s="21" t="s">
        <v>881</v>
      </c>
      <c r="AD291" s="35" t="s">
        <v>2313</v>
      </c>
      <c r="AE291" s="64"/>
      <c r="AF291" s="22"/>
      <c r="AG291" s="22"/>
      <c r="AH291" s="22"/>
      <c r="AI291" s="22"/>
      <c r="AJ291" s="22"/>
      <c r="AK291" s="22">
        <v>22</v>
      </c>
      <c r="AL291" s="22"/>
      <c r="AM291" s="22"/>
      <c r="AN291" s="22"/>
      <c r="AO291" s="22"/>
      <c r="AP291" s="23"/>
      <c r="AQ291" s="23"/>
      <c r="AR291" s="23"/>
      <c r="AS291" s="23"/>
      <c r="AT291" s="23"/>
      <c r="AU291" s="23"/>
      <c r="AV291" s="23">
        <v>3</v>
      </c>
      <c r="AW291" s="23"/>
      <c r="AX291" s="23"/>
      <c r="AY291" s="23"/>
      <c r="AZ291" s="23"/>
      <c r="BA291" s="24"/>
      <c r="BB291" s="24"/>
      <c r="BC291" s="24"/>
      <c r="BD291" s="24"/>
      <c r="BE291" s="24"/>
      <c r="BF291" s="24"/>
      <c r="BG291" s="24"/>
      <c r="BH291" s="24">
        <v>100</v>
      </c>
      <c r="BI291" s="24"/>
      <c r="BJ291" s="24"/>
      <c r="BK291" s="24"/>
      <c r="BL291" s="25"/>
      <c r="BM291" s="25"/>
      <c r="BN291" s="25"/>
      <c r="BO291" s="25"/>
      <c r="BP291" s="25"/>
      <c r="BQ291" s="25"/>
      <c r="BR291" s="25">
        <v>22</v>
      </c>
      <c r="BS291" s="25"/>
      <c r="BT291" s="25"/>
      <c r="BU291" s="25"/>
      <c r="BV291" s="25"/>
    </row>
    <row r="292" spans="1:74" ht="12" customHeight="1" x14ac:dyDescent="0.25">
      <c r="A292" s="27"/>
      <c r="B292" s="43" t="s">
        <v>331</v>
      </c>
      <c r="C292" s="87" t="s">
        <v>1570</v>
      </c>
      <c r="D292" s="88" t="s">
        <v>173</v>
      </c>
      <c r="E292" s="88" t="s">
        <v>1111</v>
      </c>
      <c r="F292" s="89">
        <v>41088</v>
      </c>
      <c r="G292" s="189">
        <v>500</v>
      </c>
      <c r="H292" s="29" t="s">
        <v>59</v>
      </c>
      <c r="I292" s="90" t="s">
        <v>782</v>
      </c>
      <c r="J292" s="88" t="s">
        <v>445</v>
      </c>
      <c r="K292" s="21" t="s">
        <v>27</v>
      </c>
      <c r="L292" s="36" t="s">
        <v>93</v>
      </c>
      <c r="M292" s="106" t="s">
        <v>2195</v>
      </c>
      <c r="N292" s="32"/>
      <c r="O292" s="31"/>
      <c r="P292" s="33"/>
      <c r="Q292" s="34"/>
      <c r="R292" s="34"/>
      <c r="S292" s="34"/>
      <c r="T292" s="34"/>
      <c r="U292" s="34"/>
      <c r="V292" s="34"/>
      <c r="W292" s="34"/>
      <c r="X292" s="34"/>
      <c r="Y292" s="34"/>
      <c r="Z292" s="34"/>
      <c r="AA292" s="71">
        <v>45577</v>
      </c>
      <c r="AB292" s="20" t="s">
        <v>1338</v>
      </c>
      <c r="AC292" s="21" t="s">
        <v>881</v>
      </c>
      <c r="AD292" s="35" t="s">
        <v>2293</v>
      </c>
      <c r="AE292" s="64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5"/>
      <c r="BM292" s="25"/>
      <c r="BN292" s="25"/>
      <c r="BO292" s="25"/>
      <c r="BP292" s="25"/>
      <c r="BQ292" s="25"/>
      <c r="BR292" s="25"/>
      <c r="BS292" s="25"/>
      <c r="BT292" s="25"/>
      <c r="BU292" s="25"/>
      <c r="BV292" s="25"/>
    </row>
    <row r="293" spans="1:74" ht="12" customHeight="1" x14ac:dyDescent="0.25">
      <c r="A293" s="27"/>
      <c r="B293" s="43" t="s">
        <v>331</v>
      </c>
      <c r="C293" s="87" t="s">
        <v>1665</v>
      </c>
      <c r="D293" s="88" t="s">
        <v>1527</v>
      </c>
      <c r="E293" s="88" t="s">
        <v>152</v>
      </c>
      <c r="F293" s="89">
        <v>40966</v>
      </c>
      <c r="G293" s="189">
        <v>500</v>
      </c>
      <c r="H293" s="29" t="s">
        <v>59</v>
      </c>
      <c r="I293" s="90" t="s">
        <v>782</v>
      </c>
      <c r="J293" s="88" t="s">
        <v>445</v>
      </c>
      <c r="K293" s="21" t="s">
        <v>27</v>
      </c>
      <c r="L293" s="36" t="s">
        <v>93</v>
      </c>
      <c r="M293" s="106" t="s">
        <v>2202</v>
      </c>
      <c r="N293" s="32"/>
      <c r="O293" s="31"/>
      <c r="P293" s="33"/>
      <c r="Q293" s="34"/>
      <c r="R293" s="34"/>
      <c r="S293" s="34"/>
      <c r="T293" s="34"/>
      <c r="U293" s="34"/>
      <c r="V293" s="34"/>
      <c r="W293" s="34"/>
      <c r="X293" s="34"/>
      <c r="Y293" s="34"/>
      <c r="Z293" s="34"/>
      <c r="AA293" s="71">
        <v>45577</v>
      </c>
      <c r="AB293" s="20" t="s">
        <v>1338</v>
      </c>
      <c r="AC293" s="21" t="s">
        <v>881</v>
      </c>
      <c r="AD293" s="35" t="s">
        <v>2293</v>
      </c>
      <c r="AE293" s="64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5"/>
      <c r="BM293" s="25"/>
      <c r="BN293" s="25"/>
      <c r="BO293" s="25"/>
      <c r="BP293" s="25"/>
      <c r="BQ293" s="25"/>
      <c r="BR293" s="25"/>
      <c r="BS293" s="25"/>
      <c r="BT293" s="25"/>
      <c r="BU293" s="25"/>
      <c r="BV293" s="25"/>
    </row>
    <row r="294" spans="1:74" ht="12" customHeight="1" x14ac:dyDescent="0.25">
      <c r="A294" s="27"/>
      <c r="B294" s="43" t="s">
        <v>413</v>
      </c>
      <c r="C294" s="96" t="s">
        <v>1526</v>
      </c>
      <c r="D294" s="97" t="s">
        <v>1527</v>
      </c>
      <c r="E294" s="98" t="s">
        <v>117</v>
      </c>
      <c r="F294" s="99">
        <v>42116</v>
      </c>
      <c r="G294" s="190">
        <v>500</v>
      </c>
      <c r="H294" s="29" t="s">
        <v>66</v>
      </c>
      <c r="I294" s="90" t="s">
        <v>782</v>
      </c>
      <c r="J294" s="98" t="s">
        <v>445</v>
      </c>
      <c r="K294" s="45" t="s">
        <v>27</v>
      </c>
      <c r="L294" s="36" t="s">
        <v>94</v>
      </c>
      <c r="M294" s="106" t="s">
        <v>1353</v>
      </c>
      <c r="N294" s="32"/>
      <c r="O294" s="21"/>
      <c r="P294" s="51"/>
      <c r="Q294" s="34"/>
      <c r="R294" s="34"/>
      <c r="S294" s="34"/>
      <c r="T294" s="34"/>
      <c r="U294" s="34"/>
      <c r="V294" s="34"/>
      <c r="W294" s="34"/>
      <c r="X294" s="34"/>
      <c r="Y294" s="34"/>
      <c r="Z294" s="34"/>
      <c r="AA294" s="71">
        <v>45577</v>
      </c>
      <c r="AB294" s="20" t="s">
        <v>1338</v>
      </c>
      <c r="AC294" s="21" t="s">
        <v>881</v>
      </c>
      <c r="AD294" s="35" t="s">
        <v>2310</v>
      </c>
      <c r="AE294" s="64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4"/>
      <c r="BB294" s="24"/>
      <c r="BC294" s="24"/>
      <c r="BD294" s="24"/>
      <c r="BE294" s="24"/>
      <c r="BF294" s="24"/>
      <c r="BG294" s="24"/>
      <c r="BH294" s="24"/>
      <c r="BI294" s="24"/>
      <c r="BJ294" s="24"/>
      <c r="BK294" s="24"/>
      <c r="BL294" s="25"/>
      <c r="BM294" s="25"/>
      <c r="BN294" s="25"/>
      <c r="BO294" s="25"/>
      <c r="BP294" s="25"/>
      <c r="BQ294" s="25"/>
      <c r="BR294" s="25"/>
      <c r="BS294" s="25"/>
      <c r="BT294" s="25"/>
      <c r="BU294" s="25"/>
      <c r="BV294" s="25"/>
    </row>
    <row r="295" spans="1:74" ht="12" customHeight="1" x14ac:dyDescent="0.25">
      <c r="A295" s="27"/>
      <c r="B295" s="43" t="s">
        <v>68</v>
      </c>
      <c r="C295" s="87" t="s">
        <v>908</v>
      </c>
      <c r="D295" s="88" t="s">
        <v>909</v>
      </c>
      <c r="E295" s="88" t="s">
        <v>141</v>
      </c>
      <c r="F295" s="89">
        <v>28338</v>
      </c>
      <c r="G295" s="29">
        <v>708</v>
      </c>
      <c r="H295" s="29" t="s">
        <v>1384</v>
      </c>
      <c r="I295" s="90" t="s">
        <v>783</v>
      </c>
      <c r="J295" s="88" t="s">
        <v>820</v>
      </c>
      <c r="K295" s="44" t="s">
        <v>34</v>
      </c>
      <c r="L295" s="36" t="s">
        <v>93</v>
      </c>
      <c r="M295" s="106" t="s">
        <v>2123</v>
      </c>
      <c r="N295" s="32"/>
      <c r="O295" s="47"/>
      <c r="P295" s="33"/>
      <c r="Q295" s="34">
        <f>MOD(AF295+AQ295+BB295+BM295+ROUND((AG295+AR295+BC295+BN295-R295)/100,),100)</f>
        <v>0</v>
      </c>
      <c r="R295" s="34">
        <f>MOD(AG295+AR295+BC295+BN295+ROUND((AH295+AS295+BD295+BO295-S295)/100,),100)</f>
        <v>0</v>
      </c>
      <c r="S295" s="34">
        <f>MOD(AH295+AS295+BD295+BO295+ROUND((AI295+AT295+BE295+BP295-T295)/100,),100)</f>
        <v>0</v>
      </c>
      <c r="T295" s="34">
        <f>MOD(AI295+AT295+BE295+BP295+ROUND((AJ295+AU295+BF295+BQ295-U295)/100,),100)</f>
        <v>0</v>
      </c>
      <c r="U295" s="34">
        <f>MOD(AJ295+AU295+BF295+BQ295+ROUND((AK295+AV295+BG295+BR295-V295)/100,),100)</f>
        <v>1</v>
      </c>
      <c r="V295" s="34">
        <f>MOD(AK295+AV295+BG295+BR295+ROUND((AL295+AW295+BH295+BS295-W295)/100,),100)</f>
        <v>52</v>
      </c>
      <c r="W295" s="34">
        <f>MOD(AL295+AW295+BH295+BS295+ROUND((AM295+AX295+BI295+BT295-X295)/100,),100)</f>
        <v>0</v>
      </c>
      <c r="X295" s="34">
        <f>MOD(AM295+AX295+BI295+BT295+ROUND((AN295+AY295+BJ295+BU295-Y295)/100,),100)</f>
        <v>0</v>
      </c>
      <c r="Y295" s="34">
        <f>MOD(AN295+AY295+BJ295+BU295+ROUND((AO295+AZ295+BK295+BV295-Z295)/100,),100)</f>
        <v>0</v>
      </c>
      <c r="Z295" s="34"/>
      <c r="AA295" s="71">
        <v>45578</v>
      </c>
      <c r="AB295" s="20" t="s">
        <v>1313</v>
      </c>
      <c r="AC295" s="21" t="s">
        <v>1219</v>
      </c>
      <c r="AD295" s="35" t="s">
        <v>2260</v>
      </c>
      <c r="AE295" s="64"/>
      <c r="AF295" s="22"/>
      <c r="AG295" s="22"/>
      <c r="AH295" s="22"/>
      <c r="AI295" s="22"/>
      <c r="AJ295" s="22"/>
      <c r="AK295" s="22">
        <v>37</v>
      </c>
      <c r="AL295" s="22"/>
      <c r="AM295" s="22"/>
      <c r="AN295" s="22"/>
      <c r="AO295" s="22"/>
      <c r="AP295" s="23"/>
      <c r="AQ295" s="23"/>
      <c r="AR295" s="23"/>
      <c r="AS295" s="23"/>
      <c r="AT295" s="23"/>
      <c r="AU295" s="23"/>
      <c r="AV295" s="23">
        <v>50</v>
      </c>
      <c r="AW295" s="23"/>
      <c r="AX295" s="23"/>
      <c r="AY295" s="23"/>
      <c r="AZ295" s="23"/>
      <c r="BA295" s="24"/>
      <c r="BB295" s="24"/>
      <c r="BC295" s="24"/>
      <c r="BD295" s="24"/>
      <c r="BE295" s="24"/>
      <c r="BF295" s="24"/>
      <c r="BG295" s="24"/>
      <c r="BH295" s="24"/>
      <c r="BI295" s="24"/>
      <c r="BJ295" s="24"/>
      <c r="BK295" s="24"/>
      <c r="BL295" s="25"/>
      <c r="BM295" s="25"/>
      <c r="BN295" s="25"/>
      <c r="BO295" s="25"/>
      <c r="BP295" s="25"/>
      <c r="BQ295" s="25"/>
      <c r="BR295" s="25">
        <v>65</v>
      </c>
      <c r="BS295" s="25"/>
      <c r="BT295" s="25"/>
      <c r="BU295" s="25"/>
      <c r="BV295" s="25"/>
    </row>
    <row r="296" spans="1:74" ht="12" customHeight="1" x14ac:dyDescent="0.25">
      <c r="A296" s="27"/>
      <c r="B296" s="43" t="s">
        <v>68</v>
      </c>
      <c r="C296" s="87" t="s">
        <v>1943</v>
      </c>
      <c r="D296" s="88" t="s">
        <v>415</v>
      </c>
      <c r="E296" s="88" t="s">
        <v>548</v>
      </c>
      <c r="F296" s="89">
        <v>29442</v>
      </c>
      <c r="G296" s="189">
        <v>1067</v>
      </c>
      <c r="H296" s="29" t="s">
        <v>1857</v>
      </c>
      <c r="I296" s="90" t="s">
        <v>783</v>
      </c>
      <c r="J296" s="88" t="s">
        <v>820</v>
      </c>
      <c r="K296" s="44" t="s">
        <v>34</v>
      </c>
      <c r="L296" s="36" t="s">
        <v>93</v>
      </c>
      <c r="M296" s="106" t="s">
        <v>2132</v>
      </c>
      <c r="N296" s="32"/>
      <c r="O296" s="47"/>
      <c r="P296" s="33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71">
        <v>45578</v>
      </c>
      <c r="AB296" s="20" t="s">
        <v>1313</v>
      </c>
      <c r="AC296" s="21" t="s">
        <v>1219</v>
      </c>
      <c r="AD296" s="35" t="s">
        <v>2260</v>
      </c>
      <c r="AE296" s="64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4"/>
      <c r="BB296" s="24"/>
      <c r="BC296" s="24"/>
      <c r="BD296" s="24"/>
      <c r="BE296" s="24"/>
      <c r="BF296" s="24"/>
      <c r="BG296" s="24"/>
      <c r="BH296" s="24"/>
      <c r="BI296" s="24"/>
      <c r="BJ296" s="24"/>
      <c r="BK296" s="24"/>
      <c r="BL296" s="25"/>
      <c r="BM296" s="25"/>
      <c r="BN296" s="25"/>
      <c r="BO296" s="25"/>
      <c r="BP296" s="25"/>
      <c r="BQ296" s="25"/>
      <c r="BR296" s="25"/>
      <c r="BS296" s="25"/>
      <c r="BT296" s="25"/>
      <c r="BU296" s="25"/>
      <c r="BV296" s="25"/>
    </row>
    <row r="297" spans="1:74" ht="12" customHeight="1" x14ac:dyDescent="0.25">
      <c r="A297" s="27"/>
      <c r="B297" s="43" t="s">
        <v>68</v>
      </c>
      <c r="C297" s="87" t="s">
        <v>1888</v>
      </c>
      <c r="D297" s="88" t="s">
        <v>834</v>
      </c>
      <c r="E297" s="88" t="s">
        <v>172</v>
      </c>
      <c r="F297" s="89">
        <v>29119</v>
      </c>
      <c r="G297" s="29">
        <v>741</v>
      </c>
      <c r="H297" s="29" t="s">
        <v>1384</v>
      </c>
      <c r="I297" s="90" t="s">
        <v>783</v>
      </c>
      <c r="J297" s="88" t="s">
        <v>820</v>
      </c>
      <c r="K297" s="44" t="s">
        <v>34</v>
      </c>
      <c r="L297" s="36" t="s">
        <v>1998</v>
      </c>
      <c r="M297" s="106" t="s">
        <v>2148</v>
      </c>
      <c r="N297" s="32"/>
      <c r="O297" s="41"/>
      <c r="P297" s="33"/>
      <c r="Q297" s="34">
        <f>MOD(AF297+AQ297+BB297+BM297+ROUND((AG297+AR297+BC297+BN297-R297)/100,),100)</f>
        <v>0</v>
      </c>
      <c r="R297" s="34">
        <f>MOD(AG297+AR297+BC297+BN297+ROUND((AH297+AS297+BD297+BO297-S297)/100,),100)</f>
        <v>0</v>
      </c>
      <c r="S297" s="34">
        <f>MOD(AH297+AS297+BD297+BO297+ROUND((AI297+AT297+BE297+BP297-T297)/100,),100)</f>
        <v>0</v>
      </c>
      <c r="T297" s="34">
        <f>MOD(AI297+AT297+BE297+BP297+ROUND((AJ297+AU297+BF297+BQ297-U297)/100,),100)</f>
        <v>0</v>
      </c>
      <c r="U297" s="34">
        <f>MOD(AJ297+AU297+BF297+BQ297+ROUND((AK297+AV297+BG297+BR297-V297)/100,),100)</f>
        <v>2</v>
      </c>
      <c r="V297" s="34">
        <f>MOD(AK297+AV297+BG297+BR297+ROUND((AL297+AW297+BH297+BS297-W297)/100,),100)</f>
        <v>25</v>
      </c>
      <c r="W297" s="34">
        <f>MOD(AL297+AW297+BH297+BS297+ROUND((AM297+AX297+BI297+BT297-X297)/100,),100)</f>
        <v>0</v>
      </c>
      <c r="X297" s="34">
        <f>MOD(AM297+AX297+BI297+BT297+ROUND((AN297+AY297+BJ297+BU297-Y297)/100,),100)</f>
        <v>0</v>
      </c>
      <c r="Y297" s="34">
        <f>MOD(AN297+AY297+BJ297+BU297+ROUND((AO297+AZ297+BK297+BV297-Z297)/100,),100)</f>
        <v>0</v>
      </c>
      <c r="Z297" s="34"/>
      <c r="AA297" s="71">
        <v>45578</v>
      </c>
      <c r="AB297" s="20" t="s">
        <v>1313</v>
      </c>
      <c r="AC297" s="21" t="s">
        <v>1219</v>
      </c>
      <c r="AD297" s="35" t="s">
        <v>2260</v>
      </c>
      <c r="AE297" s="46"/>
      <c r="AF297" s="22"/>
      <c r="AG297" s="22"/>
      <c r="AH297" s="22"/>
      <c r="AI297" s="22"/>
      <c r="AJ297" s="22"/>
      <c r="AK297" s="22">
        <v>50</v>
      </c>
      <c r="AL297" s="22"/>
      <c r="AM297" s="22"/>
      <c r="AN297" s="22"/>
      <c r="AO297" s="22"/>
      <c r="AP297" s="23"/>
      <c r="AQ297" s="23"/>
      <c r="AR297" s="23"/>
      <c r="AS297" s="23"/>
      <c r="AT297" s="23"/>
      <c r="AU297" s="23"/>
      <c r="AV297" s="23">
        <v>50</v>
      </c>
      <c r="AW297" s="23"/>
      <c r="AX297" s="23"/>
      <c r="AY297" s="23"/>
      <c r="AZ297" s="23"/>
      <c r="BA297" s="24"/>
      <c r="BB297" s="24"/>
      <c r="BC297" s="24"/>
      <c r="BD297" s="24"/>
      <c r="BE297" s="24"/>
      <c r="BF297" s="24"/>
      <c r="BG297" s="24">
        <v>50</v>
      </c>
      <c r="BH297" s="24"/>
      <c r="BI297" s="24"/>
      <c r="BJ297" s="24"/>
      <c r="BK297" s="24"/>
      <c r="BL297" s="25"/>
      <c r="BM297" s="25"/>
      <c r="BN297" s="25"/>
      <c r="BO297" s="25"/>
      <c r="BP297" s="25"/>
      <c r="BQ297" s="25"/>
      <c r="BR297" s="25">
        <v>75</v>
      </c>
      <c r="BS297" s="25"/>
      <c r="BT297" s="25"/>
      <c r="BU297" s="25"/>
      <c r="BV297" s="25"/>
    </row>
    <row r="298" spans="1:74" ht="12" customHeight="1" x14ac:dyDescent="0.25">
      <c r="A298" s="27"/>
      <c r="B298" s="43" t="s">
        <v>208</v>
      </c>
      <c r="C298" s="92" t="s">
        <v>833</v>
      </c>
      <c r="D298" s="93" t="s">
        <v>834</v>
      </c>
      <c r="E298" s="94" t="s">
        <v>835</v>
      </c>
      <c r="F298" s="91">
        <v>39724</v>
      </c>
      <c r="G298" s="14">
        <v>597</v>
      </c>
      <c r="H298" s="29" t="s">
        <v>36</v>
      </c>
      <c r="I298" s="95" t="s">
        <v>783</v>
      </c>
      <c r="J298" s="94" t="s">
        <v>820</v>
      </c>
      <c r="K298" s="44" t="s">
        <v>34</v>
      </c>
      <c r="L298" s="36" t="s">
        <v>93</v>
      </c>
      <c r="M298" s="106" t="s">
        <v>2136</v>
      </c>
      <c r="N298" s="32"/>
      <c r="O298" s="37"/>
      <c r="P298" s="33"/>
      <c r="Q298" s="34">
        <f>MOD(AF298+AQ298+BB298+BM298+ROUND((AG298+AR298+BC298+BN298-R298)/100,),100)</f>
        <v>0</v>
      </c>
      <c r="R298" s="34">
        <f>MOD(AG298+AR298+BC298+BN298+ROUND((AH298+AS298+BD298+BO298-S298)/100,),100)</f>
        <v>0</v>
      </c>
      <c r="S298" s="34">
        <f>MOD(AH298+AS298+BD298+BO298+ROUND((AI298+AT298+BE298+BP298-T298)/100,),100)</f>
        <v>0</v>
      </c>
      <c r="T298" s="34">
        <f>MOD(AI298+AT298+BE298+BP298+ROUND((AJ298+AU298+BF298+BQ298-U298)/100,),100)</f>
        <v>0</v>
      </c>
      <c r="U298" s="34">
        <f>MOD(AJ298+AU298+BF298+BQ298+ROUND((AK298+AV298+BG298+BR298-V298)/100,),100)</f>
        <v>5</v>
      </c>
      <c r="V298" s="34">
        <f>MOD(AK298+AV298+BG298+BR298+ROUND((AL298+AW298+BH298+BS298-W298)/100,),100)</f>
        <v>0</v>
      </c>
      <c r="W298" s="34">
        <f>MOD(AL298+AW298+BH298+BS298+ROUND((AM298+AX298+BI298+BT298-X298)/100,),100)</f>
        <v>0</v>
      </c>
      <c r="X298" s="34">
        <f>MOD(AM298+AX298+BI298+BT298+ROUND((AN298+AY298+BJ298+BU298-Y298)/100,),100)</f>
        <v>0</v>
      </c>
      <c r="Y298" s="34">
        <f>MOD(AN298+AY298+BJ298+BU298+ROUND((AO298+AZ298+BK298+BV298-Z298)/100,),100)</f>
        <v>0</v>
      </c>
      <c r="Z298" s="34"/>
      <c r="AA298" s="71">
        <v>45577</v>
      </c>
      <c r="AB298" s="20" t="s">
        <v>1338</v>
      </c>
      <c r="AC298" s="21" t="s">
        <v>881</v>
      </c>
      <c r="AD298" s="35" t="s">
        <v>2311</v>
      </c>
      <c r="AE298" s="64"/>
      <c r="AF298" s="22"/>
      <c r="AG298" s="22"/>
      <c r="AH298" s="22"/>
      <c r="AI298" s="22"/>
      <c r="AJ298" s="22"/>
      <c r="AK298" s="22">
        <v>50</v>
      </c>
      <c r="AL298" s="22"/>
      <c r="AM298" s="22"/>
      <c r="AN298" s="22"/>
      <c r="AO298" s="22"/>
      <c r="AP298" s="23"/>
      <c r="AQ298" s="23"/>
      <c r="AR298" s="23"/>
      <c r="AS298" s="23"/>
      <c r="AT298" s="23"/>
      <c r="AU298" s="23"/>
      <c r="AV298" s="23">
        <v>50</v>
      </c>
      <c r="AW298" s="23"/>
      <c r="AX298" s="23"/>
      <c r="AY298" s="23"/>
      <c r="AZ298" s="23"/>
      <c r="BA298" s="24"/>
      <c r="BB298" s="24"/>
      <c r="BC298" s="24"/>
      <c r="BD298" s="24"/>
      <c r="BE298" s="24"/>
      <c r="BF298" s="24"/>
      <c r="BG298" s="24">
        <v>100</v>
      </c>
      <c r="BH298" s="24"/>
      <c r="BI298" s="24"/>
      <c r="BJ298" s="24"/>
      <c r="BK298" s="24"/>
      <c r="BL298" s="25"/>
      <c r="BM298" s="25"/>
      <c r="BN298" s="25"/>
      <c r="BO298" s="25"/>
      <c r="BP298" s="25"/>
      <c r="BQ298" s="25">
        <v>3</v>
      </c>
      <c r="BR298" s="25"/>
      <c r="BS298" s="25"/>
      <c r="BT298" s="25"/>
      <c r="BU298" s="25"/>
      <c r="BV298" s="25"/>
    </row>
    <row r="299" spans="1:74" ht="12" customHeight="1" x14ac:dyDescent="0.25">
      <c r="A299" s="27"/>
      <c r="B299" s="43" t="s">
        <v>208</v>
      </c>
      <c r="C299" s="96" t="s">
        <v>1027</v>
      </c>
      <c r="D299" s="97" t="s">
        <v>1028</v>
      </c>
      <c r="E299" s="98" t="s">
        <v>1029</v>
      </c>
      <c r="F299" s="99">
        <v>40119</v>
      </c>
      <c r="G299" s="15">
        <v>532</v>
      </c>
      <c r="H299" s="29" t="s">
        <v>37</v>
      </c>
      <c r="I299" s="95" t="s">
        <v>783</v>
      </c>
      <c r="J299" s="98" t="s">
        <v>820</v>
      </c>
      <c r="K299" s="45" t="s">
        <v>34</v>
      </c>
      <c r="L299" s="36" t="s">
        <v>93</v>
      </c>
      <c r="M299" s="106" t="s">
        <v>2152</v>
      </c>
      <c r="N299" s="65"/>
      <c r="O299" s="30"/>
      <c r="P299" s="33"/>
      <c r="Q299" s="34">
        <f>MOD(AF299+AQ299+BB299+BM299+ROUND((AG299+AR299+BC299+BN299-R299)/100,),100)</f>
        <v>0</v>
      </c>
      <c r="R299" s="34">
        <f>MOD(AG299+AR299+BC299+BN299+ROUND((AH299+AS299+BD299+BO299-S299)/100,),100)</f>
        <v>0</v>
      </c>
      <c r="S299" s="34">
        <f>MOD(AH299+AS299+BD299+BO299+ROUND((AI299+AT299+BE299+BP299-T299)/100,),100)</f>
        <v>0</v>
      </c>
      <c r="T299" s="34">
        <f>MOD(AI299+AT299+BE299+BP299+ROUND((AJ299+AU299+BF299+BQ299-U299)/100,),100)</f>
        <v>0</v>
      </c>
      <c r="U299" s="34">
        <f>MOD(AJ299+AU299+BF299+BQ299+ROUND((AK299+AV299+BG299+BR299-V299)/100,),100)</f>
        <v>0</v>
      </c>
      <c r="V299" s="34">
        <f>MOD(AK299+AV299+BG299+BR299+ROUND((AL299+AW299+BH299+BS299-W299)/100,),100)</f>
        <v>2</v>
      </c>
      <c r="W299" s="34">
        <f>MOD(AL299+AW299+BH299+BS299+ROUND((AM299+AX299+BI299+BT299-X299)/100,),100)</f>
        <v>55</v>
      </c>
      <c r="X299" s="34">
        <f>MOD(AM299+AX299+BI299+BT299+ROUND((AN299+AY299+BJ299+BU299-Y299)/100,),100)</f>
        <v>0</v>
      </c>
      <c r="Y299" s="34">
        <f>MOD(AN299+AY299+BJ299+BU299+ROUND((AO299+AZ299+BK299+BV299-Z299)/100,),100)</f>
        <v>0</v>
      </c>
      <c r="Z299" s="34"/>
      <c r="AA299" s="71">
        <v>45577</v>
      </c>
      <c r="AB299" s="20" t="s">
        <v>1338</v>
      </c>
      <c r="AC299" s="21" t="s">
        <v>881</v>
      </c>
      <c r="AD299" s="35" t="s">
        <v>2311</v>
      </c>
      <c r="AE299" s="64"/>
      <c r="AF299" s="22"/>
      <c r="AG299" s="22"/>
      <c r="AH299" s="22"/>
      <c r="AI299" s="22"/>
      <c r="AJ299" s="22"/>
      <c r="AK299" s="22"/>
      <c r="AL299" s="22">
        <v>30</v>
      </c>
      <c r="AM299" s="22"/>
      <c r="AN299" s="22"/>
      <c r="AO299" s="22"/>
      <c r="AP299" s="23"/>
      <c r="AQ299" s="23"/>
      <c r="AR299" s="23"/>
      <c r="AS299" s="23"/>
      <c r="AT299" s="23"/>
      <c r="AU299" s="23"/>
      <c r="AV299" s="23"/>
      <c r="AW299" s="23">
        <v>75</v>
      </c>
      <c r="AX299" s="23"/>
      <c r="AY299" s="23"/>
      <c r="AZ299" s="23"/>
      <c r="BA299" s="24"/>
      <c r="BB299" s="24"/>
      <c r="BC299" s="24"/>
      <c r="BD299" s="24"/>
      <c r="BE299" s="24"/>
      <c r="BF299" s="24"/>
      <c r="BG299" s="24"/>
      <c r="BH299" s="24">
        <v>75</v>
      </c>
      <c r="BI299" s="24"/>
      <c r="BJ299" s="24"/>
      <c r="BK299" s="24"/>
      <c r="BL299" s="25"/>
      <c r="BM299" s="25"/>
      <c r="BN299" s="25"/>
      <c r="BO299" s="25"/>
      <c r="BP299" s="25"/>
      <c r="BQ299" s="25"/>
      <c r="BR299" s="25"/>
      <c r="BS299" s="25">
        <v>75</v>
      </c>
      <c r="BT299" s="25"/>
      <c r="BU299" s="25"/>
      <c r="BV299" s="25"/>
    </row>
    <row r="300" spans="1:74" ht="12" customHeight="1" x14ac:dyDescent="0.25">
      <c r="A300" s="27" t="e">
        <f>#REF!+1</f>
        <v>#REF!</v>
      </c>
      <c r="B300" s="43" t="s">
        <v>276</v>
      </c>
      <c r="C300" s="35" t="s">
        <v>671</v>
      </c>
      <c r="D300" s="101" t="s">
        <v>415</v>
      </c>
      <c r="E300" s="101" t="s">
        <v>211</v>
      </c>
      <c r="F300" s="102">
        <v>40818</v>
      </c>
      <c r="G300" s="21">
        <v>766</v>
      </c>
      <c r="H300" s="29" t="s">
        <v>52</v>
      </c>
      <c r="I300" s="100" t="s">
        <v>783</v>
      </c>
      <c r="J300" s="101" t="s">
        <v>820</v>
      </c>
      <c r="K300" s="44" t="s">
        <v>34</v>
      </c>
      <c r="L300" s="18" t="s">
        <v>40</v>
      </c>
      <c r="M300" s="107" t="s">
        <v>1327</v>
      </c>
      <c r="N300" s="65"/>
      <c r="O300" s="49"/>
      <c r="P300" s="33"/>
      <c r="Q300" s="34">
        <f>MOD(AF300+AQ300+BB300+BM300+ROUND((AG300+AR300+BC300+BN300-R300)/100,),100)</f>
        <v>0</v>
      </c>
      <c r="R300" s="34">
        <f>MOD(AG300+AR300+BC300+BN300+ROUND((AH300+AS300+BD300+BO300-S300)/100,),100)</f>
        <v>0</v>
      </c>
      <c r="S300" s="34">
        <f>MOD(AH300+AS300+BD300+BO300+ROUND((AI300+AT300+BE300+BP300-T300)/100,),100)</f>
        <v>0</v>
      </c>
      <c r="T300" s="34">
        <f>MOD(AI300+AT300+BE300+BP300+ROUND((AJ300+AU300+BF300+BQ300-U300)/100,),100)</f>
        <v>0</v>
      </c>
      <c r="U300" s="34">
        <f>MOD(AJ300+AU300+BF300+BQ300+ROUND((AK300+AV300+BG300+BR300-V300)/100,),100)</f>
        <v>5</v>
      </c>
      <c r="V300" s="34">
        <f>MOD(AK300+AV300+BG300+BR300+ROUND((AL300+AW300+BH300+BS300-W300)/100,),100)</f>
        <v>12</v>
      </c>
      <c r="W300" s="34">
        <f>MOD(AL300+AW300+BH300+BS300+ROUND((AM300+AX300+BI300+BT300-X300)/100,),100)</f>
        <v>0</v>
      </c>
      <c r="X300" s="34">
        <f>MOD(AM300+AX300+BI300+BT300+ROUND((AN300+AY300+BJ300+BU300-Y300)/100,),100)</f>
        <v>0</v>
      </c>
      <c r="Y300" s="34">
        <f>MOD(AN300+AY300+BJ300+BU300+ROUND((AO300+AZ300+BK300+BV300-Z300)/100,),100)</f>
        <v>0</v>
      </c>
      <c r="Z300" s="34"/>
      <c r="AA300" s="71">
        <v>45577</v>
      </c>
      <c r="AB300" s="20" t="s">
        <v>1338</v>
      </c>
      <c r="AC300" s="21" t="s">
        <v>881</v>
      </c>
      <c r="AD300" s="35" t="s">
        <v>2204</v>
      </c>
      <c r="AE300" s="64"/>
      <c r="AF300" s="22"/>
      <c r="AG300" s="22"/>
      <c r="AH300" s="22"/>
      <c r="AI300" s="22"/>
      <c r="AJ300" s="22">
        <v>4</v>
      </c>
      <c r="AK300" s="22"/>
      <c r="AL300" s="22"/>
      <c r="AM300" s="22"/>
      <c r="AN300" s="22"/>
      <c r="AO300" s="22"/>
      <c r="AP300" s="23"/>
      <c r="AQ300" s="23"/>
      <c r="AR300" s="23"/>
      <c r="AS300" s="23"/>
      <c r="AT300" s="23"/>
      <c r="AU300" s="23"/>
      <c r="AV300" s="23">
        <v>32</v>
      </c>
      <c r="AW300" s="23"/>
      <c r="AX300" s="23"/>
      <c r="AY300" s="23"/>
      <c r="AZ300" s="23"/>
      <c r="BA300" s="24"/>
      <c r="BB300" s="24"/>
      <c r="BC300" s="24"/>
      <c r="BD300" s="24"/>
      <c r="BE300" s="24"/>
      <c r="BF300" s="24"/>
      <c r="BG300" s="24">
        <v>65</v>
      </c>
      <c r="BH300" s="24"/>
      <c r="BI300" s="24"/>
      <c r="BJ300" s="24"/>
      <c r="BK300" s="24"/>
      <c r="BL300" s="25"/>
      <c r="BM300" s="25"/>
      <c r="BN300" s="25"/>
      <c r="BO300" s="25"/>
      <c r="BP300" s="25"/>
      <c r="BQ300" s="25"/>
      <c r="BR300" s="25">
        <v>15</v>
      </c>
      <c r="BS300" s="25"/>
      <c r="BT300" s="25"/>
      <c r="BU300" s="25"/>
      <c r="BV300" s="25"/>
    </row>
    <row r="301" spans="1:74" ht="12" customHeight="1" x14ac:dyDescent="0.25">
      <c r="A301" s="27"/>
      <c r="B301" s="43" t="s">
        <v>331</v>
      </c>
      <c r="C301" s="96" t="s">
        <v>1080</v>
      </c>
      <c r="D301" s="97" t="s">
        <v>1081</v>
      </c>
      <c r="E301" s="98" t="s">
        <v>224</v>
      </c>
      <c r="F301" s="99">
        <v>40959</v>
      </c>
      <c r="G301" s="15">
        <v>500</v>
      </c>
      <c r="H301" s="29" t="s">
        <v>59</v>
      </c>
      <c r="I301" s="90" t="s">
        <v>783</v>
      </c>
      <c r="J301" s="98" t="s">
        <v>820</v>
      </c>
      <c r="K301" s="45" t="s">
        <v>34</v>
      </c>
      <c r="L301" s="36" t="s">
        <v>94</v>
      </c>
      <c r="M301" s="106" t="s">
        <v>2120</v>
      </c>
      <c r="N301" s="32"/>
      <c r="O301" s="21"/>
      <c r="P301" s="51"/>
      <c r="Q301" s="34">
        <f>MOD(AF301+AQ301+BB301+BM301+ROUND((AG301+AR301+BC301+BN301-R301)/100,),100)</f>
        <v>0</v>
      </c>
      <c r="R301" s="34">
        <f>MOD(AG301+AR301+BC301+BN301+ROUND((AH301+AS301+BD301+BO301-S301)/100,),100)</f>
        <v>0</v>
      </c>
      <c r="S301" s="34">
        <f>MOD(AH301+AS301+BD301+BO301+ROUND((AI301+AT301+BE301+BP301-T301)/100,),100)</f>
        <v>0</v>
      </c>
      <c r="T301" s="34">
        <f>MOD(AI301+AT301+BE301+BP301+ROUND((AJ301+AU301+BF301+BQ301-U301)/100,),100)</f>
        <v>0</v>
      </c>
      <c r="U301" s="34">
        <f>MOD(AJ301+AU301+BF301+BQ301+ROUND((AK301+AV301+BG301+BR301-V301)/100,),100)</f>
        <v>0</v>
      </c>
      <c r="V301" s="34">
        <f>MOD(AK301+AV301+BG301+BR301+ROUND((AL301+AW301+BH301+BS301-W301)/100,),100)</f>
        <v>0</v>
      </c>
      <c r="W301" s="34">
        <f>MOD(AL301+AW301+BH301+BS301+ROUND((AM301+AX301+BI301+BT301-X301)/100,),100)</f>
        <v>13</v>
      </c>
      <c r="X301" s="34">
        <f>MOD(AM301+AX301+BI301+BT301+ROUND((AN301+AY301+BJ301+BU301-Y301)/100,),100)</f>
        <v>32</v>
      </c>
      <c r="Y301" s="34">
        <f>MOD(AN301+AY301+BJ301+BU301+ROUND((AO301+AZ301+BK301+BV301-Z301)/100,),100)</f>
        <v>0</v>
      </c>
      <c r="Z301" s="34"/>
      <c r="AA301" s="71">
        <v>45577</v>
      </c>
      <c r="AB301" s="20" t="s">
        <v>1338</v>
      </c>
      <c r="AC301" s="21" t="s">
        <v>881</v>
      </c>
      <c r="AD301" s="35" t="s">
        <v>2314</v>
      </c>
      <c r="AE301" s="64"/>
      <c r="AF301" s="22"/>
      <c r="AG301" s="22"/>
      <c r="AH301" s="22"/>
      <c r="AI301" s="22"/>
      <c r="AJ301" s="22"/>
      <c r="AK301" s="22"/>
      <c r="AL301" s="22">
        <v>13</v>
      </c>
      <c r="AM301" s="22"/>
      <c r="AN301" s="22"/>
      <c r="AO301" s="22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4"/>
      <c r="BB301" s="24"/>
      <c r="BC301" s="24"/>
      <c r="BD301" s="24"/>
      <c r="BE301" s="24"/>
      <c r="BF301" s="24"/>
      <c r="BG301" s="24"/>
      <c r="BH301" s="24"/>
      <c r="BI301" s="24">
        <v>2</v>
      </c>
      <c r="BJ301" s="24"/>
      <c r="BK301" s="24"/>
      <c r="BL301" s="25"/>
      <c r="BM301" s="25"/>
      <c r="BN301" s="25"/>
      <c r="BO301" s="25"/>
      <c r="BP301" s="25"/>
      <c r="BQ301" s="25"/>
      <c r="BR301" s="25"/>
      <c r="BS301" s="25"/>
      <c r="BT301" s="25">
        <v>30</v>
      </c>
      <c r="BU301" s="25"/>
      <c r="BV301" s="25"/>
    </row>
    <row r="302" spans="1:74" ht="12" customHeight="1" x14ac:dyDescent="0.25">
      <c r="A302" s="27"/>
      <c r="B302" s="43" t="s">
        <v>331</v>
      </c>
      <c r="C302" s="96" t="s">
        <v>1599</v>
      </c>
      <c r="D302" s="97" t="s">
        <v>1100</v>
      </c>
      <c r="E302" s="98" t="s">
        <v>1600</v>
      </c>
      <c r="F302" s="99">
        <v>41044</v>
      </c>
      <c r="G302" s="15">
        <v>500</v>
      </c>
      <c r="H302" s="29" t="s">
        <v>59</v>
      </c>
      <c r="I302" s="95" t="s">
        <v>783</v>
      </c>
      <c r="J302" s="98" t="s">
        <v>820</v>
      </c>
      <c r="K302" s="45" t="s">
        <v>34</v>
      </c>
      <c r="L302" s="36" t="s">
        <v>94</v>
      </c>
      <c r="M302" s="106" t="s">
        <v>2123</v>
      </c>
      <c r="N302" s="32"/>
      <c r="O302" s="37"/>
      <c r="P302" s="33"/>
      <c r="Q302" s="34">
        <f>MOD(AF302+AQ302+BB302+BM302+ROUND((AG302+AR302+BC302+BN302-R302)/100,),100)</f>
        <v>0</v>
      </c>
      <c r="R302" s="34">
        <f>MOD(AG302+AR302+BC302+BN302+ROUND((AH302+AS302+BD302+BO302-S302)/100,),100)</f>
        <v>0</v>
      </c>
      <c r="S302" s="34">
        <f>MOD(AH302+AS302+BD302+BO302+ROUND((AI302+AT302+BE302+BP302-T302)/100,),100)</f>
        <v>0</v>
      </c>
      <c r="T302" s="34">
        <f>MOD(AI302+AT302+BE302+BP302+ROUND((AJ302+AU302+BF302+BQ302-U302)/100,),100)</f>
        <v>0</v>
      </c>
      <c r="U302" s="34">
        <f>MOD(AJ302+AU302+BF302+BQ302+ROUND((AK302+AV302+BG302+BR302-V302)/100,),100)</f>
        <v>0</v>
      </c>
      <c r="V302" s="34">
        <f>MOD(AK302+AV302+BG302+BR302+ROUND((AL302+AW302+BH302+BS302-W302)/100,),100)</f>
        <v>0</v>
      </c>
      <c r="W302" s="34">
        <f>MOD(AL302+AW302+BH302+BS302+ROUND((AM302+AX302+BI302+BT302-X302)/100,),100)</f>
        <v>4</v>
      </c>
      <c r="X302" s="34">
        <f>MOD(AM302+AX302+BI302+BT302+ROUND((AN302+AY302+BJ302+BU302-Y302)/100,),100)</f>
        <v>54</v>
      </c>
      <c r="Y302" s="34">
        <f>MOD(AN302+AY302+BJ302+BU302+ROUND((AO302+AZ302+BK302+BV302-Z302)/100,),100)</f>
        <v>0</v>
      </c>
      <c r="Z302" s="34"/>
      <c r="AA302" s="71">
        <v>45577</v>
      </c>
      <c r="AB302" s="20" t="s">
        <v>1338</v>
      </c>
      <c r="AC302" s="21" t="s">
        <v>881</v>
      </c>
      <c r="AD302" s="35" t="s">
        <v>2314</v>
      </c>
      <c r="AE302" s="64"/>
      <c r="AF302" s="22"/>
      <c r="AG302" s="22"/>
      <c r="AH302" s="22"/>
      <c r="AI302" s="22"/>
      <c r="AJ302" s="22"/>
      <c r="AK302" s="22"/>
      <c r="AL302" s="22">
        <v>4</v>
      </c>
      <c r="AM302" s="22"/>
      <c r="AN302" s="22"/>
      <c r="AO302" s="22"/>
      <c r="AP302" s="23"/>
      <c r="AQ302" s="23"/>
      <c r="AR302" s="23"/>
      <c r="AS302" s="23"/>
      <c r="AT302" s="23"/>
      <c r="AU302" s="23"/>
      <c r="AV302" s="23"/>
      <c r="AW302" s="23"/>
      <c r="AX302" s="23">
        <v>2</v>
      </c>
      <c r="AY302" s="23"/>
      <c r="AZ302" s="23"/>
      <c r="BA302" s="24"/>
      <c r="BB302" s="24"/>
      <c r="BC302" s="24"/>
      <c r="BD302" s="24"/>
      <c r="BE302" s="24"/>
      <c r="BF302" s="24"/>
      <c r="BG302" s="24"/>
      <c r="BH302" s="24"/>
      <c r="BI302" s="24">
        <v>2</v>
      </c>
      <c r="BJ302" s="24"/>
      <c r="BK302" s="24"/>
      <c r="BL302" s="25"/>
      <c r="BM302" s="25"/>
      <c r="BN302" s="25"/>
      <c r="BO302" s="25"/>
      <c r="BP302" s="25"/>
      <c r="BQ302" s="25"/>
      <c r="BR302" s="25"/>
      <c r="BS302" s="25"/>
      <c r="BT302" s="25">
        <v>50</v>
      </c>
      <c r="BU302" s="25"/>
      <c r="BV302" s="25"/>
    </row>
    <row r="303" spans="1:74" ht="12" customHeight="1" x14ac:dyDescent="0.25">
      <c r="A303" s="27"/>
      <c r="B303" s="43" t="s">
        <v>331</v>
      </c>
      <c r="C303" s="87" t="s">
        <v>823</v>
      </c>
      <c r="D303" s="88" t="s">
        <v>824</v>
      </c>
      <c r="E303" s="88" t="s">
        <v>729</v>
      </c>
      <c r="F303" s="89">
        <v>41097</v>
      </c>
      <c r="G303" s="29">
        <v>500</v>
      </c>
      <c r="H303" s="29" t="s">
        <v>59</v>
      </c>
      <c r="I303" s="90" t="s">
        <v>783</v>
      </c>
      <c r="J303" s="88" t="s">
        <v>820</v>
      </c>
      <c r="K303" s="21" t="s">
        <v>34</v>
      </c>
      <c r="L303" s="36" t="s">
        <v>94</v>
      </c>
      <c r="M303" s="106" t="s">
        <v>2129</v>
      </c>
      <c r="N303" s="32"/>
      <c r="O303" s="31"/>
      <c r="P303" s="33"/>
      <c r="Q303" s="34">
        <f>MOD(AF303+AQ303+BB303+BM303+ROUND((AG303+AR303+BC303+BN303-R303)/100,),100)</f>
        <v>0</v>
      </c>
      <c r="R303" s="34">
        <f>MOD(AG303+AR303+BC303+BN303+ROUND((AH303+AS303+BD303+BO303-S303)/100,),100)</f>
        <v>0</v>
      </c>
      <c r="S303" s="34">
        <f>MOD(AH303+AS303+BD303+BO303+ROUND((AI303+AT303+BE303+BP303-T303)/100,),100)</f>
        <v>0</v>
      </c>
      <c r="T303" s="34">
        <f>MOD(AI303+AT303+BE303+BP303+ROUND((AJ303+AU303+BF303+BQ303-U303)/100,),100)</f>
        <v>0</v>
      </c>
      <c r="U303" s="34">
        <f>MOD(AJ303+AU303+BF303+BQ303+ROUND((AK303+AV303+BG303+BR303-V303)/100,),100)</f>
        <v>0</v>
      </c>
      <c r="V303" s="34">
        <f>MOD(AK303+AV303+BG303+BR303+ROUND((AL303+AW303+BH303+BS303-W303)/100,),100)</f>
        <v>0</v>
      </c>
      <c r="W303" s="34">
        <f>MOD(AL303+AW303+BH303+BS303+ROUND((AM303+AX303+BI303+BT303-X303)/100,),100)</f>
        <v>1</v>
      </c>
      <c r="X303" s="34">
        <f>MOD(AM303+AX303+BI303+BT303+ROUND((AN303+AY303+BJ303+BU303-Y303)/100,),100)</f>
        <v>10</v>
      </c>
      <c r="Y303" s="34">
        <f>MOD(AN303+AY303+BJ303+BU303+ROUND((AO303+AZ303+BK303+BV303-Z303)/100,),100)</f>
        <v>0</v>
      </c>
      <c r="Z303" s="34"/>
      <c r="AA303" s="71">
        <v>45577</v>
      </c>
      <c r="AB303" s="20" t="s">
        <v>1338</v>
      </c>
      <c r="AC303" s="21" t="s">
        <v>881</v>
      </c>
      <c r="AD303" s="35" t="s">
        <v>2314</v>
      </c>
      <c r="AE303" s="64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3"/>
      <c r="AQ303" s="23"/>
      <c r="AR303" s="23"/>
      <c r="AS303" s="23"/>
      <c r="AT303" s="23"/>
      <c r="AU303" s="23"/>
      <c r="AV303" s="23"/>
      <c r="AW303" s="23"/>
      <c r="AX303" s="23">
        <v>30</v>
      </c>
      <c r="AY303" s="23"/>
      <c r="AZ303" s="23"/>
      <c r="BA303" s="24"/>
      <c r="BB303" s="24"/>
      <c r="BC303" s="24"/>
      <c r="BD303" s="24"/>
      <c r="BE303" s="24"/>
      <c r="BF303" s="24"/>
      <c r="BG303" s="24"/>
      <c r="BH303" s="24"/>
      <c r="BI303" s="24">
        <v>30</v>
      </c>
      <c r="BJ303" s="24"/>
      <c r="BK303" s="24"/>
      <c r="BL303" s="25"/>
      <c r="BM303" s="25"/>
      <c r="BN303" s="25"/>
      <c r="BO303" s="25"/>
      <c r="BP303" s="25"/>
      <c r="BQ303" s="25"/>
      <c r="BR303" s="25"/>
      <c r="BS303" s="25"/>
      <c r="BT303" s="25">
        <v>50</v>
      </c>
      <c r="BU303" s="25"/>
      <c r="BV303" s="25"/>
    </row>
    <row r="304" spans="1:74" ht="12" customHeight="1" x14ac:dyDescent="0.25">
      <c r="A304" s="27"/>
      <c r="B304" s="43" t="s">
        <v>331</v>
      </c>
      <c r="C304" s="96" t="s">
        <v>1677</v>
      </c>
      <c r="D304" s="97" t="s">
        <v>1678</v>
      </c>
      <c r="E304" s="98" t="s">
        <v>1679</v>
      </c>
      <c r="F304" s="99">
        <v>41596</v>
      </c>
      <c r="G304" s="190">
        <v>500</v>
      </c>
      <c r="H304" s="29" t="s">
        <v>56</v>
      </c>
      <c r="I304" s="90" t="s">
        <v>783</v>
      </c>
      <c r="J304" s="98" t="s">
        <v>820</v>
      </c>
      <c r="K304" s="45" t="s">
        <v>34</v>
      </c>
      <c r="L304" s="36" t="s">
        <v>93</v>
      </c>
      <c r="M304" s="106" t="s">
        <v>2141</v>
      </c>
      <c r="N304" s="32"/>
      <c r="O304" s="21"/>
      <c r="P304" s="51"/>
      <c r="Q304" s="34"/>
      <c r="R304" s="34"/>
      <c r="S304" s="34"/>
      <c r="T304" s="34"/>
      <c r="U304" s="34"/>
      <c r="V304" s="34"/>
      <c r="W304" s="34"/>
      <c r="X304" s="34"/>
      <c r="Y304" s="34"/>
      <c r="Z304" s="34"/>
      <c r="AA304" s="71">
        <v>45577</v>
      </c>
      <c r="AB304" s="20" t="s">
        <v>1338</v>
      </c>
      <c r="AC304" s="21" t="s">
        <v>881</v>
      </c>
      <c r="AD304" s="35" t="s">
        <v>2314</v>
      </c>
      <c r="AE304" s="64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4"/>
      <c r="BB304" s="24"/>
      <c r="BC304" s="24"/>
      <c r="BD304" s="24"/>
      <c r="BE304" s="24"/>
      <c r="BF304" s="24"/>
      <c r="BG304" s="24"/>
      <c r="BH304" s="24"/>
      <c r="BI304" s="24"/>
      <c r="BJ304" s="24"/>
      <c r="BK304" s="24"/>
      <c r="BL304" s="25"/>
      <c r="BM304" s="25"/>
      <c r="BN304" s="25"/>
      <c r="BO304" s="25"/>
      <c r="BP304" s="25"/>
      <c r="BQ304" s="25"/>
      <c r="BR304" s="25"/>
      <c r="BS304" s="25"/>
      <c r="BT304" s="25"/>
      <c r="BU304" s="25"/>
      <c r="BV304" s="25"/>
    </row>
    <row r="305" spans="1:74" ht="12" customHeight="1" x14ac:dyDescent="0.25">
      <c r="A305" s="27"/>
      <c r="B305" s="43" t="s">
        <v>413</v>
      </c>
      <c r="C305" s="87" t="s">
        <v>1172</v>
      </c>
      <c r="D305" s="88" t="s">
        <v>834</v>
      </c>
      <c r="E305" s="88" t="s">
        <v>363</v>
      </c>
      <c r="F305" s="89">
        <v>41672</v>
      </c>
      <c r="G305" s="29">
        <v>500</v>
      </c>
      <c r="H305" s="29" t="s">
        <v>416</v>
      </c>
      <c r="I305" s="90" t="s">
        <v>783</v>
      </c>
      <c r="J305" s="88" t="s">
        <v>820</v>
      </c>
      <c r="K305" s="44" t="s">
        <v>34</v>
      </c>
      <c r="L305" s="36" t="s">
        <v>40</v>
      </c>
      <c r="M305" s="106" t="s">
        <v>1322</v>
      </c>
      <c r="N305" s="32"/>
      <c r="O305" s="31"/>
      <c r="P305" s="33"/>
      <c r="Q305" s="34">
        <f>MOD(AF305+AQ305+BB305+BM305+ROUND((AG305+AR305+BC305+BN305-R305)/100,),100)</f>
        <v>0</v>
      </c>
      <c r="R305" s="34">
        <f>MOD(AG305+AR305+BC305+BN305+ROUND((AH305+AS305+BD305+BO305-S305)/100,),100)</f>
        <v>0</v>
      </c>
      <c r="S305" s="34">
        <f>MOD(AH305+AS305+BD305+BO305+ROUND((AI305+AT305+BE305+BP305-T305)/100,),100)</f>
        <v>0</v>
      </c>
      <c r="T305" s="34">
        <f>MOD(AI305+AT305+BE305+BP305+ROUND((AJ305+AU305+BF305+BQ305-U305)/100,),100)</f>
        <v>0</v>
      </c>
      <c r="U305" s="34">
        <f>MOD(AJ305+AU305+BF305+BQ305+ROUND((AK305+AV305+BG305+BR305-V305)/100,),100)</f>
        <v>0</v>
      </c>
      <c r="V305" s="34">
        <f>MOD(AK305+AV305+BG305+BR305+ROUND((AL305+AW305+BH305+BS305-W305)/100,),100)</f>
        <v>0</v>
      </c>
      <c r="W305" s="34">
        <f>MOD(AL305+AW305+BH305+BS305+ROUND((AM305+AX305+BI305+BT305-X305)/100,),100)</f>
        <v>13</v>
      </c>
      <c r="X305" s="34">
        <f>MOD(AM305+AX305+BI305+BT305+ROUND((AN305+AY305+BJ305+BU305-Y305)/100,),100)</f>
        <v>52</v>
      </c>
      <c r="Y305" s="34">
        <f>MOD(AN305+AY305+BJ305+BU305+ROUND((AO305+AZ305+BK305+BV305-Z305)/100,),100)</f>
        <v>0</v>
      </c>
      <c r="Z305" s="34"/>
      <c r="AA305" s="71">
        <v>45577</v>
      </c>
      <c r="AB305" s="20" t="s">
        <v>1338</v>
      </c>
      <c r="AC305" s="21" t="s">
        <v>881</v>
      </c>
      <c r="AD305" s="35" t="s">
        <v>2310</v>
      </c>
      <c r="AE305" s="64"/>
      <c r="AF305" s="22"/>
      <c r="AG305" s="22"/>
      <c r="AH305" s="22"/>
      <c r="AI305" s="22"/>
      <c r="AJ305" s="22"/>
      <c r="AK305" s="22"/>
      <c r="AL305" s="22">
        <v>13</v>
      </c>
      <c r="AM305" s="22"/>
      <c r="AN305" s="22"/>
      <c r="AO305" s="22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4"/>
      <c r="BB305" s="24"/>
      <c r="BC305" s="24"/>
      <c r="BD305" s="24"/>
      <c r="BE305" s="24"/>
      <c r="BF305" s="24"/>
      <c r="BG305" s="24"/>
      <c r="BH305" s="24"/>
      <c r="BI305" s="24">
        <v>2</v>
      </c>
      <c r="BJ305" s="24"/>
      <c r="BK305" s="24"/>
      <c r="BL305" s="25"/>
      <c r="BM305" s="25"/>
      <c r="BN305" s="25"/>
      <c r="BO305" s="25"/>
      <c r="BP305" s="25"/>
      <c r="BQ305" s="25"/>
      <c r="BR305" s="25"/>
      <c r="BS305" s="25"/>
      <c r="BT305" s="25">
        <v>50</v>
      </c>
      <c r="BU305" s="25"/>
      <c r="BV305" s="25"/>
    </row>
    <row r="306" spans="1:74" ht="12" customHeight="1" x14ac:dyDescent="0.25">
      <c r="A306" s="27"/>
      <c r="B306" s="43" t="s">
        <v>413</v>
      </c>
      <c r="C306" s="87" t="s">
        <v>1165</v>
      </c>
      <c r="D306" s="88" t="s">
        <v>1081</v>
      </c>
      <c r="E306" s="88" t="s">
        <v>200</v>
      </c>
      <c r="F306" s="89">
        <v>42393</v>
      </c>
      <c r="G306" s="29">
        <v>500</v>
      </c>
      <c r="H306" s="103" t="s">
        <v>64</v>
      </c>
      <c r="I306" s="90" t="s">
        <v>783</v>
      </c>
      <c r="J306" s="88" t="s">
        <v>820</v>
      </c>
      <c r="K306" s="21" t="s">
        <v>34</v>
      </c>
      <c r="L306" s="36" t="s">
        <v>40</v>
      </c>
      <c r="M306" s="106" t="s">
        <v>1327</v>
      </c>
      <c r="N306" s="32"/>
      <c r="O306" s="31"/>
      <c r="P306" s="33"/>
      <c r="Q306" s="34">
        <f>MOD(AF306+AQ306+BB306+BM306+ROUND((AG306+AR306+BC306+BN306-R306)/100,),100)</f>
        <v>0</v>
      </c>
      <c r="R306" s="34">
        <f>MOD(AG306+AR306+BC306+BN306+ROUND((AH306+AS306+BD306+BO306-S306)/100,),100)</f>
        <v>0</v>
      </c>
      <c r="S306" s="34">
        <f>MOD(AH306+AS306+BD306+BO306+ROUND((AI306+AT306+BE306+BP306-T306)/100,),100)</f>
        <v>0</v>
      </c>
      <c r="T306" s="34">
        <f>MOD(AI306+AT306+BE306+BP306+ROUND((AJ306+AU306+BF306+BQ306-U306)/100,),100)</f>
        <v>0</v>
      </c>
      <c r="U306" s="34">
        <f>MOD(AJ306+AU306+BF306+BQ306+ROUND((AK306+AV306+BG306+BR306-V306)/100,),100)</f>
        <v>0</v>
      </c>
      <c r="V306" s="34">
        <f>MOD(AK306+AV306+BG306+BR306+ROUND((AL306+AW306+BH306+BS306-W306)/100,),100)</f>
        <v>0</v>
      </c>
      <c r="W306" s="34">
        <f>MOD(AL306+AW306+BH306+BS306+ROUND((AM306+AX306+BI306+BT306-X306)/100,),100)</f>
        <v>4</v>
      </c>
      <c r="X306" s="34">
        <f>MOD(AM306+AX306+BI306+BT306+ROUND((AN306+AY306+BJ306+BU306-Y306)/100,),100)</f>
        <v>80</v>
      </c>
      <c r="Y306" s="34">
        <f>MOD(AN306+AY306+BJ306+BU306+ROUND((AO306+AZ306+BK306+BV306-Z306)/100,),100)</f>
        <v>0</v>
      </c>
      <c r="Z306" s="34"/>
      <c r="AA306" s="71">
        <v>45577</v>
      </c>
      <c r="AB306" s="20" t="s">
        <v>1338</v>
      </c>
      <c r="AC306" s="21" t="s">
        <v>881</v>
      </c>
      <c r="AD306" s="35" t="s">
        <v>2310</v>
      </c>
      <c r="AE306" s="64"/>
      <c r="AF306" s="22"/>
      <c r="AG306" s="22"/>
      <c r="AH306" s="22"/>
      <c r="AI306" s="22"/>
      <c r="AJ306" s="22"/>
      <c r="AK306" s="22"/>
      <c r="AL306" s="22">
        <v>4</v>
      </c>
      <c r="AM306" s="22"/>
      <c r="AN306" s="22"/>
      <c r="AO306" s="22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4"/>
      <c r="BB306" s="24"/>
      <c r="BC306" s="24"/>
      <c r="BD306" s="24"/>
      <c r="BE306" s="24"/>
      <c r="BF306" s="24"/>
      <c r="BG306" s="24"/>
      <c r="BH306" s="24"/>
      <c r="BI306" s="24">
        <v>50</v>
      </c>
      <c r="BJ306" s="24"/>
      <c r="BK306" s="24"/>
      <c r="BL306" s="25"/>
      <c r="BM306" s="25"/>
      <c r="BN306" s="25"/>
      <c r="BO306" s="25"/>
      <c r="BP306" s="25"/>
      <c r="BQ306" s="25"/>
      <c r="BR306" s="25"/>
      <c r="BS306" s="25"/>
      <c r="BT306" s="25">
        <v>30</v>
      </c>
      <c r="BU306" s="25"/>
      <c r="BV306" s="25"/>
    </row>
    <row r="307" spans="1:74" ht="12" customHeight="1" x14ac:dyDescent="0.25">
      <c r="A307" s="27" t="e">
        <f>+#REF!+1</f>
        <v>#REF!</v>
      </c>
      <c r="B307" s="28" t="s">
        <v>31</v>
      </c>
      <c r="C307" s="78" t="s">
        <v>444</v>
      </c>
      <c r="D307" s="79" t="s">
        <v>49</v>
      </c>
      <c r="E307" s="79" t="s">
        <v>50</v>
      </c>
      <c r="F307" s="80">
        <v>39329</v>
      </c>
      <c r="G307" s="81">
        <v>791</v>
      </c>
      <c r="H307" s="81" t="s">
        <v>33</v>
      </c>
      <c r="I307" s="82" t="s">
        <v>784</v>
      </c>
      <c r="J307" s="79" t="s">
        <v>317</v>
      </c>
      <c r="K307" s="44" t="s">
        <v>34</v>
      </c>
      <c r="L307" s="36" t="s">
        <v>28</v>
      </c>
      <c r="M307" s="106"/>
      <c r="N307" s="32">
        <v>5</v>
      </c>
      <c r="O307" s="30"/>
      <c r="P307" s="33"/>
      <c r="Q307" s="34">
        <f>MOD(AF307+AQ307+BB307+BM307+ROUND((AG307+AR307+BC307+BN307-R307)/100,),100)</f>
        <v>0</v>
      </c>
      <c r="R307" s="34">
        <f>MOD(AG307+AR307+BC307+BN307+ROUND((AH307+AS307+BD307+BO307-S307)/100,),100)</f>
        <v>3</v>
      </c>
      <c r="S307" s="34">
        <f>MOD(AH307+AS307+BD307+BO307+ROUND((AI307+AT307+BE307+BP307-T307)/100,),100)</f>
        <v>35</v>
      </c>
      <c r="T307" s="34">
        <f>MOD(AI307+AT307+BE307+BP307+ROUND((AJ307+AU307+BF307+BQ307-U307)/100,),100)</f>
        <v>0</v>
      </c>
      <c r="U307" s="34">
        <f>MOD(AJ307+AU307+BF307+BQ307+ROUND((AK307+AV307+BG307+BR307-V307)/100,),100)</f>
        <v>0</v>
      </c>
      <c r="V307" s="34">
        <f>MOD(AK307+AV307+BG307+BR307+ROUND((AL307+AW307+BH307+BS307-W307)/100,),100)</f>
        <v>0</v>
      </c>
      <c r="W307" s="34">
        <f>MOD(AL307+AW307+BH307+BS307+ROUND((AM307+AX307+BI307+BT307-X307)/100,),100)</f>
        <v>0</v>
      </c>
      <c r="X307" s="34">
        <f>MOD(AM307+AX307+BI307+BT307+ROUND((AN307+AY307+BJ307+BU307-Y307)/100,),100)</f>
        <v>0</v>
      </c>
      <c r="Y307" s="34">
        <f>MOD(AN307+AY307+BJ307+BU307+ROUND((AO307+AZ307+BK307+BV307-Z307)/100,),100)</f>
        <v>0</v>
      </c>
      <c r="Z307" s="34"/>
      <c r="AA307" s="71">
        <v>45578</v>
      </c>
      <c r="AB307" s="20" t="s">
        <v>870</v>
      </c>
      <c r="AC307" s="21" t="s">
        <v>1221</v>
      </c>
      <c r="AD307" s="35" t="s">
        <v>1441</v>
      </c>
      <c r="AE307" s="64"/>
      <c r="AF307" s="22"/>
      <c r="AG307" s="22"/>
      <c r="AH307" s="22">
        <v>35</v>
      </c>
      <c r="AI307" s="22"/>
      <c r="AJ307" s="22"/>
      <c r="AK307" s="22"/>
      <c r="AL307" s="22"/>
      <c r="AM307" s="22"/>
      <c r="AN307" s="22"/>
      <c r="AO307" s="22"/>
      <c r="AP307" s="23"/>
      <c r="AQ307" s="23"/>
      <c r="AR307" s="23"/>
      <c r="AS307" s="23">
        <v>35</v>
      </c>
      <c r="AT307" s="23"/>
      <c r="AU307" s="23"/>
      <c r="AV307" s="23"/>
      <c r="AW307" s="23"/>
      <c r="AX307" s="23"/>
      <c r="AY307" s="23"/>
      <c r="AZ307" s="23"/>
      <c r="BA307" s="24"/>
      <c r="BB307" s="24"/>
      <c r="BC307" s="24"/>
      <c r="BD307" s="24">
        <v>65</v>
      </c>
      <c r="BE307" s="24"/>
      <c r="BF307" s="24"/>
      <c r="BG307" s="24"/>
      <c r="BH307" s="24"/>
      <c r="BI307" s="24"/>
      <c r="BJ307" s="24"/>
      <c r="BK307" s="24"/>
      <c r="BL307" s="25"/>
      <c r="BM307" s="25"/>
      <c r="BN307" s="25">
        <v>2</v>
      </c>
      <c r="BO307" s="25"/>
      <c r="BP307" s="25"/>
      <c r="BQ307" s="25"/>
      <c r="BR307" s="25"/>
      <c r="BS307" s="25"/>
      <c r="BT307" s="25"/>
      <c r="BU307" s="25"/>
      <c r="BV307" s="25"/>
    </row>
    <row r="308" spans="1:74" ht="12" customHeight="1" x14ac:dyDescent="0.25">
      <c r="A308" s="27" t="e">
        <f>+A307+1</f>
        <v>#REF!</v>
      </c>
      <c r="B308" s="28" t="s">
        <v>31</v>
      </c>
      <c r="C308" s="78" t="s">
        <v>446</v>
      </c>
      <c r="D308" s="79" t="s">
        <v>47</v>
      </c>
      <c r="E308" s="79" t="s">
        <v>42</v>
      </c>
      <c r="F308" s="80">
        <v>39085</v>
      </c>
      <c r="G308" s="81">
        <v>751</v>
      </c>
      <c r="H308" s="81" t="s">
        <v>33</v>
      </c>
      <c r="I308" s="82" t="s">
        <v>784</v>
      </c>
      <c r="J308" s="79" t="s">
        <v>317</v>
      </c>
      <c r="K308" s="44" t="s">
        <v>34</v>
      </c>
      <c r="L308" s="36" t="s">
        <v>28</v>
      </c>
      <c r="M308" s="106"/>
      <c r="N308" s="32">
        <v>6</v>
      </c>
      <c r="O308" s="29"/>
      <c r="P308" s="33"/>
      <c r="Q308" s="34">
        <f>MOD(AF308+AQ308+BB308+BM308+ROUND((AG308+AR308+BC308+BN308-R308)/100,),100)</f>
        <v>0</v>
      </c>
      <c r="R308" s="34">
        <f>MOD(AG308+AR308+BC308+BN308+ROUND((AH308+AS308+BD308+BO308-S308)/100,),100)</f>
        <v>0</v>
      </c>
      <c r="S308" s="34">
        <f>MOD(AH308+AS308+BD308+BO308+ROUND((AI308+AT308+BE308+BP308-T308)/100,),100)</f>
        <v>95</v>
      </c>
      <c r="T308" s="34">
        <f>MOD(AI308+AT308+BE308+BP308+ROUND((AJ308+AU308+BF308+BQ308-U308)/100,),100)</f>
        <v>0</v>
      </c>
      <c r="U308" s="34">
        <f>MOD(AJ308+AU308+BF308+BQ308+ROUND((AK308+AV308+BG308+BR308-V308)/100,),100)</f>
        <v>0</v>
      </c>
      <c r="V308" s="34">
        <f>MOD(AK308+AV308+BG308+BR308+ROUND((AL308+AW308+BH308+BS308-W308)/100,),100)</f>
        <v>0</v>
      </c>
      <c r="W308" s="34">
        <f>MOD(AL308+AW308+BH308+BS308+ROUND((AM308+AX308+BI308+BT308-X308)/100,),100)</f>
        <v>0</v>
      </c>
      <c r="X308" s="34">
        <f>MOD(AM308+AX308+BI308+BT308+ROUND((AN308+AY308+BJ308+BU308-Y308)/100,),100)</f>
        <v>0</v>
      </c>
      <c r="Y308" s="34">
        <f>MOD(AN308+AY308+BJ308+BU308+ROUND((AO308+AZ308+BK308+BV308-Z308)/100,),100)</f>
        <v>0</v>
      </c>
      <c r="Z308" s="34"/>
      <c r="AA308" s="71">
        <v>45578</v>
      </c>
      <c r="AB308" s="20" t="s">
        <v>870</v>
      </c>
      <c r="AC308" s="21" t="s">
        <v>1221</v>
      </c>
      <c r="AD308" s="35" t="s">
        <v>1441</v>
      </c>
      <c r="AE308" s="64"/>
      <c r="AF308" s="22"/>
      <c r="AG308" s="22"/>
      <c r="AH308" s="22">
        <v>15</v>
      </c>
      <c r="AI308" s="22"/>
      <c r="AJ308" s="22"/>
      <c r="AK308" s="22"/>
      <c r="AL308" s="22"/>
      <c r="AM308" s="22"/>
      <c r="AN308" s="22"/>
      <c r="AO308" s="22"/>
      <c r="AP308" s="23"/>
      <c r="AQ308" s="23"/>
      <c r="AR308" s="23"/>
      <c r="AS308" s="23">
        <v>50</v>
      </c>
      <c r="AT308" s="23"/>
      <c r="AU308" s="23"/>
      <c r="AV308" s="23"/>
      <c r="AW308" s="23"/>
      <c r="AX308" s="23"/>
      <c r="AY308" s="23"/>
      <c r="AZ308" s="23"/>
      <c r="BA308" s="24"/>
      <c r="BB308" s="24"/>
      <c r="BC308" s="24"/>
      <c r="BD308" s="24">
        <v>30</v>
      </c>
      <c r="BE308" s="24"/>
      <c r="BF308" s="24"/>
      <c r="BG308" s="24"/>
      <c r="BH308" s="24"/>
      <c r="BI308" s="24"/>
      <c r="BJ308" s="24"/>
      <c r="BK308" s="24"/>
      <c r="BL308" s="25"/>
      <c r="BM308" s="25"/>
      <c r="BN308" s="25"/>
      <c r="BO308" s="25"/>
      <c r="BP308" s="25"/>
      <c r="BQ308" s="25"/>
      <c r="BR308" s="25"/>
      <c r="BS308" s="25"/>
      <c r="BT308" s="25"/>
      <c r="BU308" s="25"/>
      <c r="BV308" s="25"/>
    </row>
    <row r="309" spans="1:74" ht="12" customHeight="1" x14ac:dyDescent="0.25">
      <c r="A309" s="27"/>
      <c r="B309" s="28" t="s">
        <v>54</v>
      </c>
      <c r="C309" s="78" t="s">
        <v>1428</v>
      </c>
      <c r="D309" s="79" t="s">
        <v>1429</v>
      </c>
      <c r="E309" s="79" t="s">
        <v>1430</v>
      </c>
      <c r="F309" s="80">
        <v>41535</v>
      </c>
      <c r="G309" s="192">
        <v>500</v>
      </c>
      <c r="H309" s="81" t="s">
        <v>56</v>
      </c>
      <c r="I309" s="82" t="s">
        <v>784</v>
      </c>
      <c r="J309" s="79" t="s">
        <v>317</v>
      </c>
      <c r="K309" s="44" t="s">
        <v>34</v>
      </c>
      <c r="L309" s="18" t="s">
        <v>40</v>
      </c>
      <c r="M309" s="106">
        <v>5</v>
      </c>
      <c r="N309" s="32"/>
      <c r="O309" s="37"/>
      <c r="P309" s="33"/>
      <c r="Q309" s="34"/>
      <c r="R309" s="34"/>
      <c r="S309" s="34"/>
      <c r="T309" s="34"/>
      <c r="U309" s="34"/>
      <c r="V309" s="34"/>
      <c r="W309" s="34"/>
      <c r="X309" s="34"/>
      <c r="Y309" s="34"/>
      <c r="Z309" s="34"/>
      <c r="AA309" s="71">
        <v>45577</v>
      </c>
      <c r="AB309" s="20" t="s">
        <v>1338</v>
      </c>
      <c r="AC309" s="21" t="s">
        <v>881</v>
      </c>
      <c r="AD309" s="35" t="s">
        <v>2204</v>
      </c>
      <c r="AE309" s="64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4"/>
      <c r="BB309" s="24"/>
      <c r="BC309" s="24"/>
      <c r="BD309" s="24"/>
      <c r="BE309" s="24"/>
      <c r="BF309" s="24"/>
      <c r="BG309" s="24"/>
      <c r="BH309" s="24"/>
      <c r="BI309" s="24"/>
      <c r="BJ309" s="24"/>
      <c r="BK309" s="24"/>
      <c r="BL309" s="25"/>
      <c r="BM309" s="25"/>
      <c r="BN309" s="25"/>
      <c r="BO309" s="25"/>
      <c r="BP309" s="25"/>
      <c r="BQ309" s="25"/>
      <c r="BR309" s="25"/>
      <c r="BS309" s="25"/>
      <c r="BT309" s="25"/>
      <c r="BU309" s="25"/>
      <c r="BV309" s="25"/>
    </row>
    <row r="310" spans="1:74" ht="12" customHeight="1" x14ac:dyDescent="0.25">
      <c r="A310" s="27"/>
      <c r="B310" s="28" t="s">
        <v>54</v>
      </c>
      <c r="C310" s="78" t="s">
        <v>1425</v>
      </c>
      <c r="D310" s="79" t="s">
        <v>1426</v>
      </c>
      <c r="E310" s="79" t="s">
        <v>1427</v>
      </c>
      <c r="F310" s="80">
        <v>41285</v>
      </c>
      <c r="G310" s="192">
        <v>500</v>
      </c>
      <c r="H310" s="81" t="s">
        <v>56</v>
      </c>
      <c r="I310" s="82" t="s">
        <v>784</v>
      </c>
      <c r="J310" s="79" t="s">
        <v>317</v>
      </c>
      <c r="K310" s="44" t="s">
        <v>34</v>
      </c>
      <c r="L310" s="18" t="s">
        <v>40</v>
      </c>
      <c r="M310" s="106">
        <v>7</v>
      </c>
      <c r="N310" s="32"/>
      <c r="O310" s="37"/>
      <c r="P310" s="33"/>
      <c r="Q310" s="34"/>
      <c r="R310" s="34"/>
      <c r="S310" s="34"/>
      <c r="T310" s="34"/>
      <c r="U310" s="34"/>
      <c r="V310" s="34"/>
      <c r="W310" s="34"/>
      <c r="X310" s="34"/>
      <c r="Y310" s="34"/>
      <c r="Z310" s="34"/>
      <c r="AA310" s="71">
        <v>45577</v>
      </c>
      <c r="AB310" s="20" t="s">
        <v>1338</v>
      </c>
      <c r="AC310" s="21" t="s">
        <v>881</v>
      </c>
      <c r="AD310" s="35" t="s">
        <v>2204</v>
      </c>
      <c r="AE310" s="64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4"/>
      <c r="BB310" s="24"/>
      <c r="BC310" s="24"/>
      <c r="BD310" s="24"/>
      <c r="BE310" s="24"/>
      <c r="BF310" s="24"/>
      <c r="BG310" s="24"/>
      <c r="BH310" s="24"/>
      <c r="BI310" s="24"/>
      <c r="BJ310" s="24"/>
      <c r="BK310" s="24"/>
      <c r="BL310" s="25"/>
      <c r="BM310" s="25"/>
      <c r="BN310" s="25"/>
      <c r="BO310" s="25"/>
      <c r="BP310" s="25"/>
      <c r="BQ310" s="25"/>
      <c r="BR310" s="25"/>
      <c r="BS310" s="25"/>
      <c r="BT310" s="25"/>
      <c r="BU310" s="25"/>
      <c r="BV310" s="25"/>
    </row>
    <row r="311" spans="1:74" ht="12" customHeight="1" x14ac:dyDescent="0.25">
      <c r="A311" s="27"/>
      <c r="B311" s="43" t="s">
        <v>68</v>
      </c>
      <c r="C311" s="87" t="s">
        <v>1848</v>
      </c>
      <c r="D311" s="88" t="s">
        <v>1081</v>
      </c>
      <c r="E311" s="88" t="s">
        <v>97</v>
      </c>
      <c r="F311" s="89">
        <v>33791</v>
      </c>
      <c r="G311" s="189">
        <v>1092</v>
      </c>
      <c r="H311" s="29" t="s">
        <v>71</v>
      </c>
      <c r="I311" s="90" t="s">
        <v>784</v>
      </c>
      <c r="J311" s="88" t="s">
        <v>317</v>
      </c>
      <c r="K311" s="44" t="s">
        <v>34</v>
      </c>
      <c r="L311" s="36" t="s">
        <v>93</v>
      </c>
      <c r="M311" s="106" t="s">
        <v>2130</v>
      </c>
      <c r="N311" s="32"/>
      <c r="O311" s="41"/>
      <c r="P311" s="33"/>
      <c r="Q311" s="34"/>
      <c r="R311" s="34"/>
      <c r="S311" s="34"/>
      <c r="T311" s="34"/>
      <c r="U311" s="34"/>
      <c r="V311" s="34"/>
      <c r="W311" s="34"/>
      <c r="X311" s="34"/>
      <c r="Y311" s="34"/>
      <c r="Z311" s="34"/>
      <c r="AA311" s="71">
        <v>45578</v>
      </c>
      <c r="AB311" s="20" t="s">
        <v>1313</v>
      </c>
      <c r="AC311" s="21" t="s">
        <v>1219</v>
      </c>
      <c r="AD311" s="35" t="s">
        <v>2260</v>
      </c>
      <c r="AE311" s="64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4"/>
      <c r="BB311" s="24"/>
      <c r="BC311" s="24"/>
      <c r="BD311" s="24"/>
      <c r="BE311" s="24"/>
      <c r="BF311" s="24"/>
      <c r="BG311" s="24"/>
      <c r="BH311" s="24"/>
      <c r="BI311" s="24"/>
      <c r="BJ311" s="24"/>
      <c r="BK311" s="24"/>
      <c r="BL311" s="25"/>
      <c r="BM311" s="25"/>
      <c r="BN311" s="25"/>
      <c r="BO311" s="25"/>
      <c r="BP311" s="25"/>
      <c r="BQ311" s="25"/>
      <c r="BR311" s="25"/>
      <c r="BS311" s="25"/>
      <c r="BT311" s="25"/>
      <c r="BU311" s="25"/>
      <c r="BV311" s="25"/>
    </row>
    <row r="312" spans="1:74" ht="12" customHeight="1" x14ac:dyDescent="0.25">
      <c r="A312" s="27"/>
      <c r="B312" s="43" t="s">
        <v>68</v>
      </c>
      <c r="C312" s="92" t="s">
        <v>1895</v>
      </c>
      <c r="D312" s="93" t="s">
        <v>236</v>
      </c>
      <c r="E312" s="94" t="s">
        <v>110</v>
      </c>
      <c r="F312" s="91">
        <v>36473</v>
      </c>
      <c r="G312" s="191">
        <v>1084</v>
      </c>
      <c r="H312" s="14" t="s">
        <v>71</v>
      </c>
      <c r="I312" s="95" t="s">
        <v>784</v>
      </c>
      <c r="J312" s="94" t="s">
        <v>317</v>
      </c>
      <c r="K312" s="44" t="s">
        <v>34</v>
      </c>
      <c r="L312" s="36" t="s">
        <v>93</v>
      </c>
      <c r="M312" s="106" t="s">
        <v>2131</v>
      </c>
      <c r="N312" s="32"/>
      <c r="O312" s="30"/>
      <c r="P312" s="33"/>
      <c r="Q312" s="34"/>
      <c r="R312" s="34"/>
      <c r="S312" s="34"/>
      <c r="T312" s="34"/>
      <c r="U312" s="34"/>
      <c r="V312" s="34"/>
      <c r="W312" s="34"/>
      <c r="X312" s="34"/>
      <c r="Y312" s="34"/>
      <c r="Z312" s="34"/>
      <c r="AA312" s="71">
        <v>45578</v>
      </c>
      <c r="AB312" s="20" t="s">
        <v>1313</v>
      </c>
      <c r="AC312" s="21" t="s">
        <v>1219</v>
      </c>
      <c r="AD312" s="35" t="s">
        <v>2260</v>
      </c>
      <c r="AE312" s="64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4"/>
      <c r="BB312" s="24"/>
      <c r="BC312" s="24"/>
      <c r="BD312" s="24"/>
      <c r="BE312" s="24"/>
      <c r="BF312" s="24"/>
      <c r="BG312" s="24"/>
      <c r="BH312" s="24"/>
      <c r="BI312" s="24"/>
      <c r="BJ312" s="24"/>
      <c r="BK312" s="24"/>
      <c r="BL312" s="25"/>
      <c r="BM312" s="25"/>
      <c r="BN312" s="25"/>
      <c r="BO312" s="25"/>
      <c r="BP312" s="25"/>
      <c r="BQ312" s="25"/>
      <c r="BR312" s="25"/>
      <c r="BS312" s="25"/>
      <c r="BT312" s="25"/>
      <c r="BU312" s="25"/>
      <c r="BV312" s="25"/>
    </row>
    <row r="313" spans="1:74" ht="12" customHeight="1" x14ac:dyDescent="0.25">
      <c r="A313" s="27"/>
      <c r="B313" s="43" t="s">
        <v>68</v>
      </c>
      <c r="C313" s="87" t="s">
        <v>904</v>
      </c>
      <c r="D313" s="88" t="s">
        <v>905</v>
      </c>
      <c r="E313" s="88" t="s">
        <v>906</v>
      </c>
      <c r="F313" s="89">
        <v>30979</v>
      </c>
      <c r="G313" s="29">
        <v>660</v>
      </c>
      <c r="H313" s="29" t="s">
        <v>1857</v>
      </c>
      <c r="I313" s="90" t="s">
        <v>784</v>
      </c>
      <c r="J313" s="88" t="s">
        <v>317</v>
      </c>
      <c r="K313" s="44" t="s">
        <v>34</v>
      </c>
      <c r="L313" s="36" t="s">
        <v>1998</v>
      </c>
      <c r="M313" s="106" t="s">
        <v>2153</v>
      </c>
      <c r="N313" s="32"/>
      <c r="O313" s="41"/>
      <c r="P313" s="33"/>
      <c r="Q313" s="34">
        <f>MOD(AF313+AQ313+BB313+BM313+ROUND((AG313+AR313+BC313+BN313-R313)/100,),100)</f>
        <v>0</v>
      </c>
      <c r="R313" s="34">
        <f>MOD(AG313+AR313+BC313+BN313+ROUND((AH313+AS313+BD313+BO313-S313)/100,),100)</f>
        <v>0</v>
      </c>
      <c r="S313" s="34">
        <f>MOD(AH313+AS313+BD313+BO313+ROUND((AI313+AT313+BE313+BP313-T313)/100,),100)</f>
        <v>0</v>
      </c>
      <c r="T313" s="34">
        <f>MOD(AI313+AT313+BE313+BP313+ROUND((AJ313+AU313+BF313+BQ313-U313)/100,),100)</f>
        <v>0</v>
      </c>
      <c r="U313" s="34">
        <f>MOD(AJ313+AU313+BF313+BQ313+ROUND((AK313+AV313+BG313+BR313-V313)/100,),100)</f>
        <v>1</v>
      </c>
      <c r="V313" s="34">
        <f>MOD(AK313+AV313+BG313+BR313+ROUND((AL313+AW313+BH313+BS313-W313)/100,),100)</f>
        <v>44</v>
      </c>
      <c r="W313" s="34">
        <f>MOD(AL313+AW313+BH313+BS313+ROUND((AM313+AX313+BI313+BT313-X313)/100,),100)</f>
        <v>0</v>
      </c>
      <c r="X313" s="34">
        <f>MOD(AM313+AX313+BI313+BT313+ROUND((AN313+AY313+BJ313+BU313-Y313)/100,),100)</f>
        <v>0</v>
      </c>
      <c r="Y313" s="34">
        <f>MOD(AN313+AY313+BJ313+BU313+ROUND((AO313+AZ313+BK313+BV313-Z313)/100,),100)</f>
        <v>0</v>
      </c>
      <c r="Z313" s="34"/>
      <c r="AA313" s="71">
        <v>45578</v>
      </c>
      <c r="AB313" s="20" t="s">
        <v>1313</v>
      </c>
      <c r="AC313" s="21" t="s">
        <v>1219</v>
      </c>
      <c r="AD313" s="35" t="s">
        <v>2260</v>
      </c>
      <c r="AE313" s="64"/>
      <c r="AF313" s="22"/>
      <c r="AG313" s="22"/>
      <c r="AH313" s="22"/>
      <c r="AI313" s="22"/>
      <c r="AJ313" s="22"/>
      <c r="AK313" s="22">
        <v>22</v>
      </c>
      <c r="AL313" s="22"/>
      <c r="AM313" s="22"/>
      <c r="AN313" s="22"/>
      <c r="AO313" s="22"/>
      <c r="AP313" s="23"/>
      <c r="AQ313" s="23"/>
      <c r="AR313" s="23"/>
      <c r="AS313" s="23"/>
      <c r="AT313" s="23"/>
      <c r="AU313" s="23"/>
      <c r="AV313" s="23">
        <v>30</v>
      </c>
      <c r="AW313" s="23"/>
      <c r="AX313" s="23"/>
      <c r="AY313" s="23"/>
      <c r="AZ313" s="23"/>
      <c r="BA313" s="24"/>
      <c r="BB313" s="24"/>
      <c r="BC313" s="24"/>
      <c r="BD313" s="24"/>
      <c r="BE313" s="24"/>
      <c r="BF313" s="24"/>
      <c r="BG313" s="24">
        <v>50</v>
      </c>
      <c r="BH313" s="24"/>
      <c r="BI313" s="24"/>
      <c r="BJ313" s="24"/>
      <c r="BK313" s="24"/>
      <c r="BL313" s="25"/>
      <c r="BM313" s="25"/>
      <c r="BN313" s="25"/>
      <c r="BO313" s="25"/>
      <c r="BP313" s="25"/>
      <c r="BQ313" s="25"/>
      <c r="BR313" s="25">
        <v>42</v>
      </c>
      <c r="BS313" s="25"/>
      <c r="BT313" s="25"/>
      <c r="BU313" s="25"/>
      <c r="BV313" s="25"/>
    </row>
    <row r="314" spans="1:74" ht="12" customHeight="1" x14ac:dyDescent="0.25">
      <c r="A314" s="27"/>
      <c r="B314" s="43" t="s">
        <v>68</v>
      </c>
      <c r="C314" s="87" t="s">
        <v>1299</v>
      </c>
      <c r="D314" s="88" t="s">
        <v>1300</v>
      </c>
      <c r="E314" s="88" t="s">
        <v>1292</v>
      </c>
      <c r="F314" s="89">
        <v>23040</v>
      </c>
      <c r="G314" s="29">
        <v>500</v>
      </c>
      <c r="H314" s="29" t="s">
        <v>1858</v>
      </c>
      <c r="I314" s="90" t="s">
        <v>784</v>
      </c>
      <c r="J314" s="88" t="s">
        <v>317</v>
      </c>
      <c r="K314" s="44" t="s">
        <v>34</v>
      </c>
      <c r="L314" s="36" t="s">
        <v>1998</v>
      </c>
      <c r="M314" s="106" t="s">
        <v>2159</v>
      </c>
      <c r="N314" s="32"/>
      <c r="O314" s="41"/>
      <c r="P314" s="33"/>
      <c r="Q314" s="34">
        <f>MOD(AF314+AQ314+BB314+BM314+ROUND((AG314+AR314+BC314+BN314-R314)/100,),100)</f>
        <v>0</v>
      </c>
      <c r="R314" s="34">
        <f>MOD(AG314+AR314+BC314+BN314+ROUND((AH314+AS314+BD314+BO314-S314)/100,),100)</f>
        <v>0</v>
      </c>
      <c r="S314" s="34">
        <f>MOD(AH314+AS314+BD314+BO314+ROUND((AI314+AT314+BE314+BP314-T314)/100,),100)</f>
        <v>0</v>
      </c>
      <c r="T314" s="34">
        <f>MOD(AI314+AT314+BE314+BP314+ROUND((AJ314+AU314+BF314+BQ314-U314)/100,),100)</f>
        <v>0</v>
      </c>
      <c r="U314" s="34">
        <f>MOD(AJ314+AU314+BF314+BQ314+ROUND((AK314+AV314+BG314+BR314-V314)/100,),100)</f>
        <v>0</v>
      </c>
      <c r="V314" s="34">
        <f>MOD(AK314+AV314+BG314+BR314+ROUND((AL314+AW314+BH314+BS314-W314)/100,),100)</f>
        <v>60</v>
      </c>
      <c r="W314" s="34">
        <f>MOD(AL314+AW314+BH314+BS314+ROUND((AM314+AX314+BI314+BT314-X314)/100,),100)</f>
        <v>0</v>
      </c>
      <c r="X314" s="34">
        <f>MOD(AM314+AX314+BI314+BT314+ROUND((AN314+AY314+BJ314+BU314-Y314)/100,),100)</f>
        <v>0</v>
      </c>
      <c r="Y314" s="34">
        <f>MOD(AN314+AY314+BJ314+BU314+ROUND((AO314+AZ314+BK314+BV314-Z314)/100,),100)</f>
        <v>0</v>
      </c>
      <c r="Z314" s="34"/>
      <c r="AA314" s="71">
        <v>45578</v>
      </c>
      <c r="AB314" s="20" t="s">
        <v>1313</v>
      </c>
      <c r="AC314" s="21" t="s">
        <v>1219</v>
      </c>
      <c r="AD314" s="35" t="s">
        <v>2260</v>
      </c>
      <c r="AE314" s="64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3"/>
      <c r="AQ314" s="23"/>
      <c r="AR314" s="23"/>
      <c r="AS314" s="23"/>
      <c r="AT314" s="23"/>
      <c r="AU314" s="23"/>
      <c r="AV314" s="23">
        <v>15</v>
      </c>
      <c r="AW314" s="23"/>
      <c r="AX314" s="23"/>
      <c r="AY314" s="23"/>
      <c r="AZ314" s="23"/>
      <c r="BA314" s="24"/>
      <c r="BB314" s="24"/>
      <c r="BC314" s="24"/>
      <c r="BD314" s="24"/>
      <c r="BE314" s="24"/>
      <c r="BF314" s="24"/>
      <c r="BG314" s="24">
        <v>30</v>
      </c>
      <c r="BH314" s="24"/>
      <c r="BI314" s="24"/>
      <c r="BJ314" s="24"/>
      <c r="BK314" s="24"/>
      <c r="BL314" s="25"/>
      <c r="BM314" s="25"/>
      <c r="BN314" s="25"/>
      <c r="BO314" s="25"/>
      <c r="BP314" s="25"/>
      <c r="BQ314" s="25"/>
      <c r="BR314" s="25">
        <v>15</v>
      </c>
      <c r="BS314" s="25"/>
      <c r="BT314" s="25"/>
      <c r="BU314" s="25"/>
      <c r="BV314" s="25"/>
    </row>
    <row r="315" spans="1:74" ht="12" customHeight="1" x14ac:dyDescent="0.25">
      <c r="A315" s="27"/>
      <c r="B315" s="43" t="s">
        <v>68</v>
      </c>
      <c r="C315" s="87" t="s">
        <v>1862</v>
      </c>
      <c r="D315" s="88" t="s">
        <v>1085</v>
      </c>
      <c r="E315" s="88" t="s">
        <v>1863</v>
      </c>
      <c r="F315" s="89">
        <v>30311</v>
      </c>
      <c r="G315" s="189">
        <v>768</v>
      </c>
      <c r="H315" s="29" t="s">
        <v>1857</v>
      </c>
      <c r="I315" s="90" t="s">
        <v>784</v>
      </c>
      <c r="J315" s="88" t="s">
        <v>317</v>
      </c>
      <c r="K315" s="44" t="s">
        <v>34</v>
      </c>
      <c r="L315" s="36" t="s">
        <v>1998</v>
      </c>
      <c r="M315" s="106" t="s">
        <v>2268</v>
      </c>
      <c r="N315" s="32"/>
      <c r="O315" s="41"/>
      <c r="P315" s="33"/>
      <c r="Q315" s="34"/>
      <c r="R315" s="34"/>
      <c r="S315" s="34"/>
      <c r="T315" s="34"/>
      <c r="U315" s="34"/>
      <c r="V315" s="34"/>
      <c r="W315" s="34"/>
      <c r="X315" s="34"/>
      <c r="Y315" s="34"/>
      <c r="Z315" s="34"/>
      <c r="AA315" s="71">
        <v>45578</v>
      </c>
      <c r="AB315" s="20" t="s">
        <v>1313</v>
      </c>
      <c r="AC315" s="21" t="s">
        <v>1219</v>
      </c>
      <c r="AD315" s="35" t="s">
        <v>2260</v>
      </c>
      <c r="AE315" s="46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4"/>
      <c r="BB315" s="24"/>
      <c r="BC315" s="24"/>
      <c r="BD315" s="24"/>
      <c r="BE315" s="24"/>
      <c r="BF315" s="24"/>
      <c r="BG315" s="24"/>
      <c r="BH315" s="24"/>
      <c r="BI315" s="24"/>
      <c r="BJ315" s="24"/>
      <c r="BK315" s="24"/>
      <c r="BL315" s="25"/>
      <c r="BM315" s="25"/>
      <c r="BN315" s="25"/>
      <c r="BO315" s="25"/>
      <c r="BP315" s="25"/>
      <c r="BQ315" s="25"/>
      <c r="BR315" s="25"/>
      <c r="BS315" s="25"/>
      <c r="BT315" s="25"/>
      <c r="BU315" s="25"/>
      <c r="BV315" s="25"/>
    </row>
    <row r="316" spans="1:74" ht="12" customHeight="1" x14ac:dyDescent="0.25">
      <c r="A316" s="27"/>
      <c r="B316" s="43" t="s">
        <v>68</v>
      </c>
      <c r="C316" s="87" t="s">
        <v>1936</v>
      </c>
      <c r="D316" s="88" t="s">
        <v>1937</v>
      </c>
      <c r="E316" s="88" t="s">
        <v>892</v>
      </c>
      <c r="F316" s="89">
        <v>27560</v>
      </c>
      <c r="G316" s="189">
        <v>563</v>
      </c>
      <c r="H316" s="29" t="s">
        <v>1384</v>
      </c>
      <c r="I316" s="90" t="s">
        <v>784</v>
      </c>
      <c r="J316" s="88" t="s">
        <v>317</v>
      </c>
      <c r="K316" s="44" t="s">
        <v>34</v>
      </c>
      <c r="L316" s="36" t="s">
        <v>1998</v>
      </c>
      <c r="M316" s="106" t="s">
        <v>2279</v>
      </c>
      <c r="N316" s="32"/>
      <c r="O316" s="30"/>
      <c r="P316" s="33"/>
      <c r="Q316" s="34"/>
      <c r="R316" s="34"/>
      <c r="S316" s="34"/>
      <c r="T316" s="34"/>
      <c r="U316" s="34"/>
      <c r="V316" s="34"/>
      <c r="W316" s="34"/>
      <c r="X316" s="34"/>
      <c r="Y316" s="34"/>
      <c r="Z316" s="34"/>
      <c r="AA316" s="71">
        <v>45578</v>
      </c>
      <c r="AB316" s="20" t="s">
        <v>1313</v>
      </c>
      <c r="AC316" s="21" t="s">
        <v>1219</v>
      </c>
      <c r="AD316" s="35" t="s">
        <v>2260</v>
      </c>
      <c r="AE316" s="64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4"/>
      <c r="BB316" s="24"/>
      <c r="BC316" s="24"/>
      <c r="BD316" s="24"/>
      <c r="BE316" s="24"/>
      <c r="BF316" s="24"/>
      <c r="BG316" s="24"/>
      <c r="BH316" s="24"/>
      <c r="BI316" s="24"/>
      <c r="BJ316" s="24"/>
      <c r="BK316" s="24"/>
      <c r="BL316" s="25"/>
      <c r="BM316" s="25"/>
      <c r="BN316" s="25"/>
      <c r="BO316" s="25"/>
      <c r="BP316" s="25"/>
      <c r="BQ316" s="25"/>
      <c r="BR316" s="25"/>
      <c r="BS316" s="25"/>
      <c r="BT316" s="25"/>
      <c r="BU316" s="25"/>
      <c r="BV316" s="25"/>
    </row>
    <row r="317" spans="1:74" ht="12" customHeight="1" x14ac:dyDescent="0.25">
      <c r="A317" s="27"/>
      <c r="B317" s="43" t="s">
        <v>68</v>
      </c>
      <c r="C317" s="87" t="s">
        <v>1979</v>
      </c>
      <c r="D317" s="88" t="s">
        <v>1980</v>
      </c>
      <c r="E317" s="88" t="s">
        <v>1981</v>
      </c>
      <c r="F317" s="89">
        <v>26835</v>
      </c>
      <c r="G317" s="189">
        <v>500</v>
      </c>
      <c r="H317" s="29" t="s">
        <v>1387</v>
      </c>
      <c r="I317" s="90" t="s">
        <v>784</v>
      </c>
      <c r="J317" s="88" t="s">
        <v>317</v>
      </c>
      <c r="K317" s="44" t="s">
        <v>34</v>
      </c>
      <c r="L317" s="36" t="s">
        <v>1998</v>
      </c>
      <c r="M317" s="106" t="s">
        <v>2285</v>
      </c>
      <c r="N317" s="32"/>
      <c r="O317" s="30"/>
      <c r="P317" s="33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71">
        <v>45578</v>
      </c>
      <c r="AB317" s="20" t="s">
        <v>1313</v>
      </c>
      <c r="AC317" s="21" t="s">
        <v>1219</v>
      </c>
      <c r="AD317" s="35" t="s">
        <v>2260</v>
      </c>
      <c r="AE317" s="64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4"/>
      <c r="BB317" s="24"/>
      <c r="BC317" s="24"/>
      <c r="BD317" s="24"/>
      <c r="BE317" s="24"/>
      <c r="BF317" s="24"/>
      <c r="BG317" s="24"/>
      <c r="BH317" s="24"/>
      <c r="BI317" s="24"/>
      <c r="BJ317" s="24"/>
      <c r="BK317" s="24"/>
      <c r="BL317" s="25"/>
      <c r="BM317" s="25"/>
      <c r="BN317" s="25"/>
      <c r="BO317" s="25"/>
      <c r="BP317" s="25"/>
      <c r="BQ317" s="25"/>
      <c r="BR317" s="25"/>
      <c r="BS317" s="25"/>
      <c r="BT317" s="25"/>
      <c r="BU317" s="25"/>
      <c r="BV317" s="25"/>
    </row>
    <row r="318" spans="1:74" ht="12" customHeight="1" x14ac:dyDescent="0.25">
      <c r="A318" s="27" t="e">
        <f>+#REF!+1</f>
        <v>#REF!</v>
      </c>
      <c r="B318" s="43" t="s">
        <v>208</v>
      </c>
      <c r="C318" s="87" t="s">
        <v>602</v>
      </c>
      <c r="D318" s="88" t="s">
        <v>236</v>
      </c>
      <c r="E318" s="88" t="s">
        <v>290</v>
      </c>
      <c r="F318" s="89">
        <v>39772</v>
      </c>
      <c r="G318" s="29">
        <v>979</v>
      </c>
      <c r="H318" s="29" t="s">
        <v>36</v>
      </c>
      <c r="I318" s="90" t="s">
        <v>784</v>
      </c>
      <c r="J318" s="88" t="s">
        <v>317</v>
      </c>
      <c r="K318" s="44" t="s">
        <v>34</v>
      </c>
      <c r="L318" s="36" t="s">
        <v>40</v>
      </c>
      <c r="M318" s="106" t="s">
        <v>1331</v>
      </c>
      <c r="N318" s="32"/>
      <c r="O318" s="41"/>
      <c r="P318" s="33"/>
      <c r="Q318" s="34">
        <f>MOD(AF318+AQ318+BB318+BM318+ROUND((AG318+AR318+BC318+BN318-R318)/100,),100)</f>
        <v>0</v>
      </c>
      <c r="R318" s="34">
        <f>MOD(AG318+AR318+BC318+BN318+ROUND((AH318+AS318+BD318+BO318-S318)/100,),100)</f>
        <v>0</v>
      </c>
      <c r="S318" s="34">
        <f>MOD(AH318+AS318+BD318+BO318+ROUND((AI318+AT318+BE318+BP318-T318)/100,),100)</f>
        <v>0</v>
      </c>
      <c r="T318" s="34">
        <f>MOD(AI318+AT318+BE318+BP318+ROUND((AJ318+AU318+BF318+BQ318-U318)/100,),100)</f>
        <v>8</v>
      </c>
      <c r="U318" s="34">
        <f>MOD(AJ318+AU318+BF318+BQ318+ROUND((AK318+AV318+BG318+BR318-V318)/100,),100)</f>
        <v>89</v>
      </c>
      <c r="V318" s="34">
        <f>MOD(AK318+AV318+BG318+BR318+ROUND((AL318+AW318+BH318+BS318-W318)/100,),100)</f>
        <v>0</v>
      </c>
      <c r="W318" s="34">
        <f>MOD(AL318+AW318+BH318+BS318+ROUND((AM318+AX318+BI318+BT318-X318)/100,),100)</f>
        <v>0</v>
      </c>
      <c r="X318" s="34">
        <f>MOD(AM318+AX318+BI318+BT318+ROUND((AN318+AY318+BJ318+BU318-Y318)/100,),100)</f>
        <v>0</v>
      </c>
      <c r="Y318" s="34">
        <f>MOD(AN318+AY318+BJ318+BU318+ROUND((AO318+AZ318+BK318+BV318-Z318)/100,),100)</f>
        <v>0</v>
      </c>
      <c r="Z318" s="34"/>
      <c r="AA318" s="71">
        <v>45577</v>
      </c>
      <c r="AB318" s="20" t="s">
        <v>1338</v>
      </c>
      <c r="AC318" s="21" t="s">
        <v>881</v>
      </c>
      <c r="AD318" s="35" t="s">
        <v>2204</v>
      </c>
      <c r="AE318" s="64"/>
      <c r="AF318" s="22"/>
      <c r="AG318" s="22"/>
      <c r="AH318" s="22"/>
      <c r="AI318" s="22"/>
      <c r="AJ318" s="22">
        <v>65</v>
      </c>
      <c r="AK318" s="22"/>
      <c r="AL318" s="22"/>
      <c r="AM318" s="22"/>
      <c r="AN318" s="22"/>
      <c r="AO318" s="22"/>
      <c r="AP318" s="23"/>
      <c r="AQ318" s="23"/>
      <c r="AR318" s="23"/>
      <c r="AS318" s="23"/>
      <c r="AT318" s="23">
        <v>5</v>
      </c>
      <c r="AU318" s="23"/>
      <c r="AV318" s="23"/>
      <c r="AW318" s="23"/>
      <c r="AX318" s="23"/>
      <c r="AY318" s="23"/>
      <c r="AZ318" s="23"/>
      <c r="BA318" s="24"/>
      <c r="BB318" s="24"/>
      <c r="BC318" s="24"/>
      <c r="BD318" s="24"/>
      <c r="BE318" s="24">
        <v>3</v>
      </c>
      <c r="BF318" s="24"/>
      <c r="BG318" s="24"/>
      <c r="BH318" s="24"/>
      <c r="BI318" s="24"/>
      <c r="BJ318" s="24"/>
      <c r="BK318" s="24"/>
      <c r="BL318" s="25"/>
      <c r="BM318" s="25"/>
      <c r="BN318" s="25"/>
      <c r="BO318" s="25"/>
      <c r="BP318" s="25"/>
      <c r="BQ318" s="25">
        <v>24</v>
      </c>
      <c r="BR318" s="25"/>
      <c r="BS318" s="25"/>
      <c r="BT318" s="25"/>
      <c r="BU318" s="25"/>
      <c r="BV318" s="25"/>
    </row>
    <row r="319" spans="1:74" ht="12" customHeight="1" x14ac:dyDescent="0.25">
      <c r="A319" s="27"/>
      <c r="B319" s="43" t="s">
        <v>208</v>
      </c>
      <c r="C319" s="92" t="s">
        <v>316</v>
      </c>
      <c r="D319" s="93" t="s">
        <v>44</v>
      </c>
      <c r="E319" s="94" t="s">
        <v>289</v>
      </c>
      <c r="F319" s="91">
        <v>39087</v>
      </c>
      <c r="G319" s="14">
        <v>708</v>
      </c>
      <c r="H319" s="14" t="s">
        <v>33</v>
      </c>
      <c r="I319" s="95" t="s">
        <v>784</v>
      </c>
      <c r="J319" s="94" t="s">
        <v>317</v>
      </c>
      <c r="K319" s="45" t="s">
        <v>34</v>
      </c>
      <c r="L319" s="36" t="s">
        <v>94</v>
      </c>
      <c r="M319" s="106" t="s">
        <v>2122</v>
      </c>
      <c r="N319" s="32"/>
      <c r="O319" s="41"/>
      <c r="P319" s="33"/>
      <c r="Q319" s="34">
        <f>MOD(AF319+AQ319+BB319+BM319+ROUND((AG319+AR319+BC319+BN319-R319)/100,),100)</f>
        <v>0</v>
      </c>
      <c r="R319" s="34">
        <f>MOD(AG319+AR319+BC319+BN319+ROUND((AH319+AS319+BD319+BO319-S319)/100,),100)</f>
        <v>0</v>
      </c>
      <c r="S319" s="34">
        <f>MOD(AH319+AS319+BD319+BO319+ROUND((AI319+AT319+BE319+BP319-T319)/100,),100)</f>
        <v>0</v>
      </c>
      <c r="T319" s="34">
        <f>MOD(AI319+AT319+BE319+BP319+ROUND((AJ319+AU319+BF319+BQ319-U319)/100,),100)</f>
        <v>0</v>
      </c>
      <c r="U319" s="34">
        <f>MOD(AJ319+AU319+BF319+BQ319+ROUND((AK319+AV319+BG319+BR319-V319)/100,),100)</f>
        <v>51</v>
      </c>
      <c r="V319" s="34">
        <f>MOD(AK319+AV319+BG319+BR319+ROUND((AL319+AW319+BH319+BS319-W319)/100,),100)</f>
        <v>0</v>
      </c>
      <c r="W319" s="34">
        <f>MOD(AL319+AW319+BH319+BS319+ROUND((AM319+AX319+BI319+BT319-X319)/100,),100)</f>
        <v>0</v>
      </c>
      <c r="X319" s="34">
        <f>MOD(AM319+AX319+BI319+BT319+ROUND((AN319+AY319+BJ319+BU319-Y319)/100,),100)</f>
        <v>0</v>
      </c>
      <c r="Y319" s="34">
        <f>MOD(AN319+AY319+BJ319+BU319+ROUND((AO319+AZ319+BK319+BV319-Z319)/100,),100)</f>
        <v>0</v>
      </c>
      <c r="Z319" s="34"/>
      <c r="AA319" s="71">
        <v>45577</v>
      </c>
      <c r="AB319" s="20" t="s">
        <v>1338</v>
      </c>
      <c r="AC319" s="21" t="s">
        <v>881</v>
      </c>
      <c r="AD319" s="35" t="s">
        <v>2311</v>
      </c>
      <c r="AE319" s="64"/>
      <c r="AF319" s="22"/>
      <c r="AG319" s="22"/>
      <c r="AH319" s="22"/>
      <c r="AI319" s="22"/>
      <c r="AJ319" s="22">
        <v>7</v>
      </c>
      <c r="AK319" s="22"/>
      <c r="AL319" s="22"/>
      <c r="AM319" s="22"/>
      <c r="AN319" s="22"/>
      <c r="AO319" s="22"/>
      <c r="AP319" s="23"/>
      <c r="AQ319" s="23"/>
      <c r="AR319" s="23"/>
      <c r="AS319" s="23"/>
      <c r="AT319" s="23"/>
      <c r="AU319" s="23">
        <v>7</v>
      </c>
      <c r="AV319" s="23"/>
      <c r="AW319" s="23"/>
      <c r="AX319" s="23"/>
      <c r="AY319" s="23"/>
      <c r="AZ319" s="23"/>
      <c r="BA319" s="24"/>
      <c r="BB319" s="24"/>
      <c r="BC319" s="24"/>
      <c r="BD319" s="24"/>
      <c r="BE319" s="24"/>
      <c r="BF319" s="24">
        <v>28</v>
      </c>
      <c r="BG319" s="24"/>
      <c r="BH319" s="24"/>
      <c r="BI319" s="24"/>
      <c r="BJ319" s="24"/>
      <c r="BK319" s="24"/>
      <c r="BL319" s="25"/>
      <c r="BM319" s="25"/>
      <c r="BN319" s="25"/>
      <c r="BO319" s="25"/>
      <c r="BP319" s="25"/>
      <c r="BQ319" s="25">
        <v>9</v>
      </c>
      <c r="BR319" s="25"/>
      <c r="BS319" s="25"/>
      <c r="BT319" s="25"/>
      <c r="BU319" s="25"/>
      <c r="BV319" s="25"/>
    </row>
    <row r="320" spans="1:74" ht="12" customHeight="1" x14ac:dyDescent="0.25">
      <c r="A320" s="27"/>
      <c r="B320" s="43" t="s">
        <v>208</v>
      </c>
      <c r="C320" s="96" t="s">
        <v>372</v>
      </c>
      <c r="D320" s="97" t="s">
        <v>373</v>
      </c>
      <c r="E320" s="98" t="s">
        <v>374</v>
      </c>
      <c r="F320" s="99">
        <v>40152</v>
      </c>
      <c r="G320" s="15">
        <v>800</v>
      </c>
      <c r="H320" s="29" t="s">
        <v>37</v>
      </c>
      <c r="I320" s="95" t="s">
        <v>784</v>
      </c>
      <c r="J320" s="94" t="s">
        <v>317</v>
      </c>
      <c r="K320" s="44" t="s">
        <v>34</v>
      </c>
      <c r="L320" s="36" t="s">
        <v>94</v>
      </c>
      <c r="M320" s="106" t="s">
        <v>2129</v>
      </c>
      <c r="N320" s="65"/>
      <c r="O320" s="30"/>
      <c r="P320" s="33"/>
      <c r="Q320" s="34">
        <f>MOD(AF320+AQ320+BB320+BM320+ROUND((AG320+AR320+BC320+BN320-R320)/100,),100)</f>
        <v>0</v>
      </c>
      <c r="R320" s="34">
        <f>MOD(AG320+AR320+BC320+BN320+ROUND((AH320+AS320+BD320+BO320-S320)/100,),100)</f>
        <v>0</v>
      </c>
      <c r="S320" s="34">
        <f>MOD(AH320+AS320+BD320+BO320+ROUND((AI320+AT320+BE320+BP320-T320)/100,),100)</f>
        <v>0</v>
      </c>
      <c r="T320" s="34">
        <f>MOD(AI320+AT320+BE320+BP320+ROUND((AJ320+AU320+BF320+BQ320-U320)/100,),100)</f>
        <v>0</v>
      </c>
      <c r="U320" s="34">
        <f>MOD(AJ320+AU320+BF320+BQ320+ROUND((AK320+AV320+BG320+BR320-V320)/100,),100)</f>
        <v>24</v>
      </c>
      <c r="V320" s="34">
        <f>MOD(AK320+AV320+BG320+BR320+ROUND((AL320+AW320+BH320+BS320-W320)/100,),100)</f>
        <v>0</v>
      </c>
      <c r="W320" s="34">
        <f>MOD(AL320+AW320+BH320+BS320+ROUND((AM320+AX320+BI320+BT320-X320)/100,),100)</f>
        <v>0</v>
      </c>
      <c r="X320" s="34">
        <f>MOD(AM320+AX320+BI320+BT320+ROUND((AN320+AY320+BJ320+BU320-Y320)/100,),100)</f>
        <v>0</v>
      </c>
      <c r="Y320" s="34">
        <f>MOD(AN320+AY320+BJ320+BU320+ROUND((AO320+AZ320+BK320+BV320-Z320)/100,),100)</f>
        <v>0</v>
      </c>
      <c r="Z320" s="34"/>
      <c r="AA320" s="71">
        <v>45577</v>
      </c>
      <c r="AB320" s="20" t="s">
        <v>1338</v>
      </c>
      <c r="AC320" s="21" t="s">
        <v>881</v>
      </c>
      <c r="AD320" s="35" t="s">
        <v>2311</v>
      </c>
      <c r="AE320" s="64"/>
      <c r="AF320" s="22"/>
      <c r="AG320" s="22"/>
      <c r="AH320" s="22"/>
      <c r="AI320" s="22"/>
      <c r="AJ320" s="22">
        <v>6</v>
      </c>
      <c r="AK320" s="22"/>
      <c r="AL320" s="22"/>
      <c r="AM320" s="22"/>
      <c r="AN320" s="22"/>
      <c r="AO320" s="22"/>
      <c r="AP320" s="23"/>
      <c r="AQ320" s="23"/>
      <c r="AR320" s="23"/>
      <c r="AS320" s="23"/>
      <c r="AT320" s="23"/>
      <c r="AU320" s="23"/>
      <c r="AV320" s="23">
        <v>100</v>
      </c>
      <c r="AW320" s="23"/>
      <c r="AX320" s="23"/>
      <c r="AY320" s="23"/>
      <c r="AZ320" s="23"/>
      <c r="BA320" s="24"/>
      <c r="BB320" s="24"/>
      <c r="BC320" s="24"/>
      <c r="BD320" s="24"/>
      <c r="BE320" s="24"/>
      <c r="BF320" s="24">
        <v>17</v>
      </c>
      <c r="BG320" s="24"/>
      <c r="BH320" s="24"/>
      <c r="BI320" s="24"/>
      <c r="BJ320" s="24"/>
      <c r="BK320" s="24"/>
      <c r="BL320" s="25"/>
      <c r="BM320" s="25"/>
      <c r="BN320" s="25"/>
      <c r="BO320" s="25"/>
      <c r="BP320" s="25"/>
      <c r="BQ320" s="25"/>
      <c r="BR320" s="25"/>
      <c r="BS320" s="25"/>
      <c r="BT320" s="25"/>
      <c r="BU320" s="25"/>
      <c r="BV320" s="25"/>
    </row>
    <row r="321" spans="1:74" ht="12" customHeight="1" x14ac:dyDescent="0.25">
      <c r="A321" s="27"/>
      <c r="B321" s="43" t="s">
        <v>208</v>
      </c>
      <c r="C321" s="92" t="s">
        <v>836</v>
      </c>
      <c r="D321" s="93" t="s">
        <v>837</v>
      </c>
      <c r="E321" s="94" t="s">
        <v>240</v>
      </c>
      <c r="F321" s="91">
        <v>39550</v>
      </c>
      <c r="G321" s="14">
        <v>503</v>
      </c>
      <c r="H321" s="29" t="s">
        <v>36</v>
      </c>
      <c r="I321" s="95" t="s">
        <v>784</v>
      </c>
      <c r="J321" s="94" t="s">
        <v>317</v>
      </c>
      <c r="K321" s="44" t="s">
        <v>34</v>
      </c>
      <c r="L321" s="36" t="s">
        <v>94</v>
      </c>
      <c r="M321" s="106" t="s">
        <v>2131</v>
      </c>
      <c r="N321" s="32"/>
      <c r="O321" s="37"/>
      <c r="P321" s="33"/>
      <c r="Q321" s="34">
        <f>MOD(AF321+AQ321+BB321+BM321+ROUND((AG321+AR321+BC321+BN321-R321)/100,),100)</f>
        <v>0</v>
      </c>
      <c r="R321" s="34">
        <f>MOD(AG321+AR321+BC321+BN321+ROUND((AH321+AS321+BD321+BO321-S321)/100,),100)</f>
        <v>0</v>
      </c>
      <c r="S321" s="34">
        <f>MOD(AH321+AS321+BD321+BO321+ROUND((AI321+AT321+BE321+BP321-T321)/100,),100)</f>
        <v>0</v>
      </c>
      <c r="T321" s="34">
        <f>MOD(AI321+AT321+BE321+BP321+ROUND((AJ321+AU321+BF321+BQ321-U321)/100,),100)</f>
        <v>0</v>
      </c>
      <c r="U321" s="34">
        <f>MOD(AJ321+AU321+BF321+BQ321+ROUND((AK321+AV321+BG321+BR321-V321)/100,),100)</f>
        <v>10</v>
      </c>
      <c r="V321" s="34">
        <f>MOD(AK321+AV321+BG321+BR321+ROUND((AL321+AW321+BH321+BS321-W321)/100,),100)</f>
        <v>0</v>
      </c>
      <c r="W321" s="34">
        <f>MOD(AL321+AW321+BH321+BS321+ROUND((AM321+AX321+BI321+BT321-X321)/100,),100)</f>
        <v>0</v>
      </c>
      <c r="X321" s="34">
        <f>MOD(AM321+AX321+BI321+BT321+ROUND((AN321+AY321+BJ321+BU321-Y321)/100,),100)</f>
        <v>0</v>
      </c>
      <c r="Y321" s="34">
        <f>MOD(AN321+AY321+BJ321+BU321+ROUND((AO321+AZ321+BK321+BV321-Z321)/100,),100)</f>
        <v>0</v>
      </c>
      <c r="Z321" s="34"/>
      <c r="AA321" s="71">
        <v>45577</v>
      </c>
      <c r="AB321" s="20" t="s">
        <v>1338</v>
      </c>
      <c r="AC321" s="21" t="s">
        <v>881</v>
      </c>
      <c r="AD321" s="35" t="s">
        <v>2311</v>
      </c>
      <c r="AE321" s="64"/>
      <c r="AF321" s="22"/>
      <c r="AG321" s="22"/>
      <c r="AH321" s="22"/>
      <c r="AI321" s="22"/>
      <c r="AJ321" s="22"/>
      <c r="AK321" s="22">
        <v>100</v>
      </c>
      <c r="AL321" s="22"/>
      <c r="AM321" s="22"/>
      <c r="AN321" s="22"/>
      <c r="AO321" s="22"/>
      <c r="AP321" s="23"/>
      <c r="AQ321" s="23"/>
      <c r="AR321" s="23"/>
      <c r="AS321" s="23"/>
      <c r="AT321" s="23"/>
      <c r="AU321" s="23">
        <v>4</v>
      </c>
      <c r="AV321" s="23"/>
      <c r="AW321" s="23"/>
      <c r="AX321" s="23"/>
      <c r="AY321" s="23"/>
      <c r="AZ321" s="23"/>
      <c r="BA321" s="24"/>
      <c r="BB321" s="24"/>
      <c r="BC321" s="24"/>
      <c r="BD321" s="24"/>
      <c r="BE321" s="24"/>
      <c r="BF321" s="24">
        <v>3</v>
      </c>
      <c r="BG321" s="24"/>
      <c r="BH321" s="24"/>
      <c r="BI321" s="24"/>
      <c r="BJ321" s="24"/>
      <c r="BK321" s="24"/>
      <c r="BL321" s="25"/>
      <c r="BM321" s="25"/>
      <c r="BN321" s="25"/>
      <c r="BO321" s="25"/>
      <c r="BP321" s="25"/>
      <c r="BQ321" s="25">
        <v>2</v>
      </c>
      <c r="BR321" s="25"/>
      <c r="BS321" s="25"/>
      <c r="BT321" s="25"/>
      <c r="BU321" s="25"/>
      <c r="BV321" s="25"/>
    </row>
    <row r="322" spans="1:74" ht="12" customHeight="1" x14ac:dyDescent="0.25">
      <c r="A322" s="27" t="e">
        <f>+#REF!+1</f>
        <v>#REF!</v>
      </c>
      <c r="B322" s="43" t="s">
        <v>208</v>
      </c>
      <c r="C322" s="87" t="s">
        <v>576</v>
      </c>
      <c r="D322" s="88" t="s">
        <v>223</v>
      </c>
      <c r="E322" s="88" t="s">
        <v>115</v>
      </c>
      <c r="F322" s="89">
        <v>39054</v>
      </c>
      <c r="G322" s="29">
        <v>500</v>
      </c>
      <c r="H322" s="21" t="s">
        <v>443</v>
      </c>
      <c r="I322" s="90" t="s">
        <v>784</v>
      </c>
      <c r="J322" s="88" t="s">
        <v>317</v>
      </c>
      <c r="K322" s="44" t="s">
        <v>34</v>
      </c>
      <c r="L322" s="36" t="s">
        <v>94</v>
      </c>
      <c r="M322" s="106" t="s">
        <v>2134</v>
      </c>
      <c r="N322" s="32"/>
      <c r="O322" s="30"/>
      <c r="P322" s="33"/>
      <c r="Q322" s="34">
        <f>MOD(AF322+AQ322+BB322+BM322+ROUND((AG322+AR322+BC322+BN322-R322)/100,),100)</f>
        <v>0</v>
      </c>
      <c r="R322" s="34">
        <f>MOD(AG322+AR322+BC322+BN322+ROUND((AH322+AS322+BD322+BO322-S322)/100,),100)</f>
        <v>0</v>
      </c>
      <c r="S322" s="34">
        <f>MOD(AH322+AS322+BD322+BO322+ROUND((AI322+AT322+BE322+BP322-T322)/100,),100)</f>
        <v>0</v>
      </c>
      <c r="T322" s="34">
        <f>MOD(AI322+AT322+BE322+BP322+ROUND((AJ322+AU322+BF322+BQ322-U322)/100,),100)</f>
        <v>0</v>
      </c>
      <c r="U322" s="34">
        <f>MOD(AJ322+AU322+BF322+BQ322+ROUND((AK322+AV322+BG322+BR322-V322)/100,),100)</f>
        <v>5</v>
      </c>
      <c r="V322" s="34">
        <f>MOD(AK322+AV322+BG322+BR322+ROUND((AL322+AW322+BH322+BS322-W322)/100,),100)</f>
        <v>40</v>
      </c>
      <c r="W322" s="34">
        <f>MOD(AL322+AW322+BH322+BS322+ROUND((AM322+AX322+BI322+BT322-X322)/100,),100)</f>
        <v>0</v>
      </c>
      <c r="X322" s="34">
        <f>MOD(AM322+AX322+BI322+BT322+ROUND((AN322+AY322+BJ322+BU322-Y322)/100,),100)</f>
        <v>0</v>
      </c>
      <c r="Y322" s="34">
        <f>MOD(AN322+AY322+BJ322+BU322+ROUND((AO322+AZ322+BK322+BV322-Z322)/100,),100)</f>
        <v>0</v>
      </c>
      <c r="Z322" s="34"/>
      <c r="AA322" s="71">
        <v>45577</v>
      </c>
      <c r="AB322" s="20" t="s">
        <v>1338</v>
      </c>
      <c r="AC322" s="21" t="s">
        <v>881</v>
      </c>
      <c r="AD322" s="35" t="s">
        <v>2311</v>
      </c>
      <c r="AE322" s="64"/>
      <c r="AF322" s="22"/>
      <c r="AG322" s="22"/>
      <c r="AH322" s="22"/>
      <c r="AI322" s="22"/>
      <c r="AJ322" s="22">
        <v>4</v>
      </c>
      <c r="AK322" s="22"/>
      <c r="AL322" s="22"/>
      <c r="AM322" s="22"/>
      <c r="AN322" s="22"/>
      <c r="AO322" s="22"/>
      <c r="AP322" s="23"/>
      <c r="AQ322" s="23"/>
      <c r="AR322" s="23"/>
      <c r="AS322" s="23"/>
      <c r="AT322" s="23"/>
      <c r="AU322" s="23"/>
      <c r="AV322" s="23">
        <v>15</v>
      </c>
      <c r="AW322" s="23"/>
      <c r="AX322" s="23"/>
      <c r="AY322" s="23"/>
      <c r="AZ322" s="23"/>
      <c r="BA322" s="24"/>
      <c r="BB322" s="24"/>
      <c r="BC322" s="24"/>
      <c r="BD322" s="24"/>
      <c r="BE322" s="24"/>
      <c r="BF322" s="24"/>
      <c r="BG322" s="24">
        <v>75</v>
      </c>
      <c r="BH322" s="24"/>
      <c r="BI322" s="24"/>
      <c r="BJ322" s="24"/>
      <c r="BK322" s="24"/>
      <c r="BL322" s="25"/>
      <c r="BM322" s="25"/>
      <c r="BN322" s="25"/>
      <c r="BO322" s="25"/>
      <c r="BP322" s="25"/>
      <c r="BQ322" s="25"/>
      <c r="BR322" s="25">
        <v>50</v>
      </c>
      <c r="BS322" s="25"/>
      <c r="BT322" s="25"/>
      <c r="BU322" s="25"/>
      <c r="BV322" s="25"/>
    </row>
    <row r="323" spans="1:74" ht="12" customHeight="1" x14ac:dyDescent="0.25">
      <c r="A323" s="27">
        <v>1</v>
      </c>
      <c r="B323" s="43" t="s">
        <v>208</v>
      </c>
      <c r="C323" s="87" t="s">
        <v>622</v>
      </c>
      <c r="D323" s="88" t="s">
        <v>223</v>
      </c>
      <c r="E323" s="88" t="s">
        <v>282</v>
      </c>
      <c r="F323" s="89">
        <v>40153</v>
      </c>
      <c r="G323" s="29">
        <v>577</v>
      </c>
      <c r="H323" s="29" t="s">
        <v>37</v>
      </c>
      <c r="I323" s="90" t="s">
        <v>784</v>
      </c>
      <c r="J323" s="88" t="s">
        <v>317</v>
      </c>
      <c r="K323" s="44" t="s">
        <v>34</v>
      </c>
      <c r="L323" s="36" t="s">
        <v>93</v>
      </c>
      <c r="M323" s="106" t="s">
        <v>2137</v>
      </c>
      <c r="N323" s="65"/>
      <c r="O323" s="30"/>
      <c r="P323" s="33"/>
      <c r="Q323" s="34">
        <f>MOD(AF323+AQ323+BB323+BM323+ROUND((AG323+AR323+BC323+BN323-R323)/100,),100)</f>
        <v>0</v>
      </c>
      <c r="R323" s="34">
        <f>MOD(AG323+AR323+BC323+BN323+ROUND((AH323+AS323+BD323+BO323-S323)/100,),100)</f>
        <v>0</v>
      </c>
      <c r="S323" s="34">
        <f>MOD(AH323+AS323+BD323+BO323+ROUND((AI323+AT323+BE323+BP323-T323)/100,),100)</f>
        <v>0</v>
      </c>
      <c r="T323" s="34">
        <f>MOD(AI323+AT323+BE323+BP323+ROUND((AJ323+AU323+BF323+BQ323-U323)/100,),100)</f>
        <v>0</v>
      </c>
      <c r="U323" s="34">
        <f>MOD(AJ323+AU323+BF323+BQ323+ROUND((AK323+AV323+BG323+BR323-V323)/100,),100)</f>
        <v>3</v>
      </c>
      <c r="V323" s="34">
        <f>MOD(AK323+AV323+BG323+BR323+ROUND((AL323+AW323+BH323+BS323-W323)/100,),100)</f>
        <v>87</v>
      </c>
      <c r="W323" s="34">
        <f>MOD(AL323+AW323+BH323+BS323+ROUND((AM323+AX323+BI323+BT323-X323)/100,),100)</f>
        <v>0</v>
      </c>
      <c r="X323" s="34">
        <f>MOD(AM323+AX323+BI323+BT323+ROUND((AN323+AY323+BJ323+BU323-Y323)/100,),100)</f>
        <v>0</v>
      </c>
      <c r="Y323" s="34">
        <f>MOD(AN323+AY323+BJ323+BU323+ROUND((AO323+AZ323+BK323+BV323-Z323)/100,),100)</f>
        <v>0</v>
      </c>
      <c r="Z323" s="34"/>
      <c r="AA323" s="71">
        <v>45577</v>
      </c>
      <c r="AB323" s="20" t="s">
        <v>1338</v>
      </c>
      <c r="AC323" s="21" t="s">
        <v>881</v>
      </c>
      <c r="AD323" s="35" t="s">
        <v>2311</v>
      </c>
      <c r="AE323" s="64"/>
      <c r="AF323" s="22"/>
      <c r="AG323" s="22"/>
      <c r="AH323" s="22"/>
      <c r="AI323" s="22"/>
      <c r="AJ323" s="22"/>
      <c r="AK323" s="22">
        <v>80</v>
      </c>
      <c r="AL323" s="22"/>
      <c r="AM323" s="22"/>
      <c r="AN323" s="22"/>
      <c r="AO323" s="22"/>
      <c r="AP323" s="23"/>
      <c r="AQ323" s="23"/>
      <c r="AR323" s="23"/>
      <c r="AS323" s="23"/>
      <c r="AT323" s="23"/>
      <c r="AU323" s="23">
        <v>3</v>
      </c>
      <c r="AV323" s="23"/>
      <c r="AW323" s="23"/>
      <c r="AX323" s="23"/>
      <c r="AY323" s="23"/>
      <c r="AZ323" s="23"/>
      <c r="BA323" s="24"/>
      <c r="BB323" s="24"/>
      <c r="BC323" s="24"/>
      <c r="BD323" s="24"/>
      <c r="BE323" s="24"/>
      <c r="BF323" s="24"/>
      <c r="BG323" s="24"/>
      <c r="BH323" s="24"/>
      <c r="BI323" s="24"/>
      <c r="BJ323" s="24"/>
      <c r="BK323" s="24"/>
      <c r="BL323" s="25"/>
      <c r="BM323" s="25"/>
      <c r="BN323" s="25"/>
      <c r="BO323" s="25"/>
      <c r="BP323" s="25"/>
      <c r="BQ323" s="25"/>
      <c r="BR323" s="25">
        <v>7</v>
      </c>
      <c r="BS323" s="25"/>
      <c r="BT323" s="25"/>
      <c r="BU323" s="25"/>
      <c r="BV323" s="25"/>
    </row>
    <row r="324" spans="1:74" ht="12" customHeight="1" x14ac:dyDescent="0.25">
      <c r="A324" s="27"/>
      <c r="B324" s="43" t="s">
        <v>208</v>
      </c>
      <c r="C324" s="92" t="s">
        <v>647</v>
      </c>
      <c r="D324" s="93" t="s">
        <v>648</v>
      </c>
      <c r="E324" s="94" t="s">
        <v>211</v>
      </c>
      <c r="F324" s="91">
        <v>39931</v>
      </c>
      <c r="G324" s="14">
        <v>661</v>
      </c>
      <c r="H324" s="29" t="s">
        <v>37</v>
      </c>
      <c r="I324" s="95" t="s">
        <v>784</v>
      </c>
      <c r="J324" s="94" t="s">
        <v>317</v>
      </c>
      <c r="K324" s="44" t="s">
        <v>34</v>
      </c>
      <c r="L324" s="36" t="s">
        <v>93</v>
      </c>
      <c r="M324" s="106" t="s">
        <v>2142</v>
      </c>
      <c r="N324" s="65"/>
      <c r="O324" s="30"/>
      <c r="P324" s="33"/>
      <c r="Q324" s="34">
        <f>MOD(AF324+AQ324+BB324+BM324+ROUND((AG324+AR324+BC324+BN324-R324)/100,),100)</f>
        <v>0</v>
      </c>
      <c r="R324" s="34">
        <f>MOD(AG324+AR324+BC324+BN324+ROUND((AH324+AS324+BD324+BO324-S324)/100,),100)</f>
        <v>0</v>
      </c>
      <c r="S324" s="34">
        <f>MOD(AH324+AS324+BD324+BO324+ROUND((AI324+AT324+BE324+BP324-T324)/100,),100)</f>
        <v>0</v>
      </c>
      <c r="T324" s="34">
        <f>MOD(AI324+AT324+BE324+BP324+ROUND((AJ324+AU324+BF324+BQ324-U324)/100,),100)</f>
        <v>0</v>
      </c>
      <c r="U324" s="34">
        <f>MOD(AJ324+AU324+BF324+BQ324+ROUND((AK324+AV324+BG324+BR324-V324)/100,),100)</f>
        <v>0</v>
      </c>
      <c r="V324" s="34">
        <f>MOD(AK324+AV324+BG324+BR324+ROUND((AL324+AW324+BH324+BS324-W324)/100,),100)</f>
        <v>95</v>
      </c>
      <c r="W324" s="34">
        <f>MOD(AL324+AW324+BH324+BS324+ROUND((AM324+AX324+BI324+BT324-X324)/100,),100)</f>
        <v>0</v>
      </c>
      <c r="X324" s="34">
        <f>MOD(AM324+AX324+BI324+BT324+ROUND((AN324+AY324+BJ324+BU324-Y324)/100,),100)</f>
        <v>0</v>
      </c>
      <c r="Y324" s="34">
        <f>MOD(AN324+AY324+BJ324+BU324+ROUND((AO324+AZ324+BK324+BV324-Z324)/100,),100)</f>
        <v>0</v>
      </c>
      <c r="Z324" s="34"/>
      <c r="AA324" s="71">
        <v>45577</v>
      </c>
      <c r="AB324" s="20" t="s">
        <v>1338</v>
      </c>
      <c r="AC324" s="21" t="s">
        <v>881</v>
      </c>
      <c r="AD324" s="35" t="s">
        <v>2311</v>
      </c>
      <c r="AE324" s="64"/>
      <c r="AF324" s="22"/>
      <c r="AG324" s="22"/>
      <c r="AH324" s="22"/>
      <c r="AI324" s="22"/>
      <c r="AJ324" s="22"/>
      <c r="AK324" s="22">
        <v>42</v>
      </c>
      <c r="AL324" s="22"/>
      <c r="AM324" s="22"/>
      <c r="AN324" s="22"/>
      <c r="AO324" s="22"/>
      <c r="AP324" s="23"/>
      <c r="AQ324" s="23"/>
      <c r="AR324" s="23"/>
      <c r="AS324" s="23"/>
      <c r="AT324" s="23"/>
      <c r="AU324" s="23"/>
      <c r="AV324" s="23">
        <v>28</v>
      </c>
      <c r="AW324" s="23"/>
      <c r="AX324" s="23"/>
      <c r="AY324" s="23"/>
      <c r="AZ324" s="23"/>
      <c r="BA324" s="24"/>
      <c r="BB324" s="24"/>
      <c r="BC324" s="24"/>
      <c r="BD324" s="24"/>
      <c r="BE324" s="24"/>
      <c r="BF324" s="24"/>
      <c r="BG324" s="24">
        <v>25</v>
      </c>
      <c r="BH324" s="24"/>
      <c r="BI324" s="24"/>
      <c r="BJ324" s="24"/>
      <c r="BK324" s="24"/>
      <c r="BL324" s="25"/>
      <c r="BM324" s="25"/>
      <c r="BN324" s="25"/>
      <c r="BO324" s="25"/>
      <c r="BP324" s="25"/>
      <c r="BQ324" s="25"/>
      <c r="BR324" s="25"/>
      <c r="BS324" s="25"/>
      <c r="BT324" s="25"/>
      <c r="BU324" s="25"/>
      <c r="BV324" s="25"/>
    </row>
    <row r="325" spans="1:74" ht="12" customHeight="1" x14ac:dyDescent="0.25">
      <c r="A325" s="27"/>
      <c r="B325" s="43" t="s">
        <v>208</v>
      </c>
      <c r="C325" s="92" t="s">
        <v>650</v>
      </c>
      <c r="D325" s="93" t="s">
        <v>651</v>
      </c>
      <c r="E325" s="94" t="s">
        <v>652</v>
      </c>
      <c r="F325" s="91">
        <v>39908</v>
      </c>
      <c r="G325" s="14">
        <v>624</v>
      </c>
      <c r="H325" s="29" t="s">
        <v>37</v>
      </c>
      <c r="I325" s="95" t="s">
        <v>784</v>
      </c>
      <c r="J325" s="94" t="s">
        <v>317</v>
      </c>
      <c r="K325" s="44" t="s">
        <v>34</v>
      </c>
      <c r="L325" s="36" t="s">
        <v>93</v>
      </c>
      <c r="M325" s="106" t="s">
        <v>2143</v>
      </c>
      <c r="N325" s="65"/>
      <c r="O325" s="30"/>
      <c r="P325" s="33"/>
      <c r="Q325" s="34">
        <f>MOD(AF325+AQ325+BB325+BM325+ROUND((AG325+AR325+BC325+BN325-R325)/100,),100)</f>
        <v>0</v>
      </c>
      <c r="R325" s="34">
        <f>MOD(AG325+AR325+BC325+BN325+ROUND((AH325+AS325+BD325+BO325-S325)/100,),100)</f>
        <v>0</v>
      </c>
      <c r="S325" s="34">
        <f>MOD(AH325+AS325+BD325+BO325+ROUND((AI325+AT325+BE325+BP325-T325)/100,),100)</f>
        <v>0</v>
      </c>
      <c r="T325" s="34">
        <f>MOD(AI325+AT325+BE325+BP325+ROUND((AJ325+AU325+BF325+BQ325-U325)/100,),100)</f>
        <v>0</v>
      </c>
      <c r="U325" s="34">
        <f>MOD(AJ325+AU325+BF325+BQ325+ROUND((AK325+AV325+BG325+BR325-V325)/100,),100)</f>
        <v>0</v>
      </c>
      <c r="V325" s="34">
        <f>MOD(AK325+AV325+BG325+BR325+ROUND((AL325+AW325+BH325+BS325-W325)/100,),100)</f>
        <v>93</v>
      </c>
      <c r="W325" s="34">
        <f>MOD(AL325+AW325+BH325+BS325+ROUND((AM325+AX325+BI325+BT325-X325)/100,),100)</f>
        <v>0</v>
      </c>
      <c r="X325" s="34">
        <f>MOD(AM325+AX325+BI325+BT325+ROUND((AN325+AY325+BJ325+BU325-Y325)/100,),100)</f>
        <v>0</v>
      </c>
      <c r="Y325" s="34">
        <f>MOD(AN325+AY325+BJ325+BU325+ROUND((AO325+AZ325+BK325+BV325-Z325)/100,),100)</f>
        <v>0</v>
      </c>
      <c r="Z325" s="34"/>
      <c r="AA325" s="71">
        <v>45577</v>
      </c>
      <c r="AB325" s="20" t="s">
        <v>1338</v>
      </c>
      <c r="AC325" s="21" t="s">
        <v>881</v>
      </c>
      <c r="AD325" s="35" t="s">
        <v>2311</v>
      </c>
      <c r="AE325" s="64"/>
      <c r="AF325" s="22"/>
      <c r="AG325" s="22"/>
      <c r="AH325" s="22"/>
      <c r="AI325" s="22"/>
      <c r="AJ325" s="22"/>
      <c r="AK325" s="22">
        <v>17</v>
      </c>
      <c r="AL325" s="22"/>
      <c r="AM325" s="22"/>
      <c r="AN325" s="22"/>
      <c r="AO325" s="22"/>
      <c r="AP325" s="23"/>
      <c r="AQ325" s="23"/>
      <c r="AR325" s="23"/>
      <c r="AS325" s="23"/>
      <c r="AT325" s="23"/>
      <c r="AU325" s="23"/>
      <c r="AV325" s="23">
        <v>15</v>
      </c>
      <c r="AW325" s="23"/>
      <c r="AX325" s="23"/>
      <c r="AY325" s="23"/>
      <c r="AZ325" s="23"/>
      <c r="BA325" s="24"/>
      <c r="BB325" s="24"/>
      <c r="BC325" s="24"/>
      <c r="BD325" s="24"/>
      <c r="BE325" s="24"/>
      <c r="BF325" s="24"/>
      <c r="BG325" s="24">
        <v>24</v>
      </c>
      <c r="BH325" s="24"/>
      <c r="BI325" s="24"/>
      <c r="BJ325" s="24"/>
      <c r="BK325" s="24"/>
      <c r="BL325" s="25"/>
      <c r="BM325" s="25"/>
      <c r="BN325" s="25"/>
      <c r="BO325" s="25"/>
      <c r="BP325" s="25"/>
      <c r="BQ325" s="25"/>
      <c r="BR325" s="25">
        <v>37</v>
      </c>
      <c r="BS325" s="25"/>
      <c r="BT325" s="25"/>
      <c r="BU325" s="25"/>
      <c r="BV325" s="25"/>
    </row>
    <row r="326" spans="1:74" ht="12" customHeight="1" x14ac:dyDescent="0.25">
      <c r="A326" s="27"/>
      <c r="B326" s="43" t="s">
        <v>208</v>
      </c>
      <c r="C326" s="87" t="s">
        <v>616</v>
      </c>
      <c r="D326" s="88" t="s">
        <v>368</v>
      </c>
      <c r="E326" s="88" t="s">
        <v>356</v>
      </c>
      <c r="F326" s="89">
        <v>39960</v>
      </c>
      <c r="G326" s="29">
        <v>646</v>
      </c>
      <c r="H326" s="29" t="s">
        <v>37</v>
      </c>
      <c r="I326" s="90" t="s">
        <v>784</v>
      </c>
      <c r="J326" s="88" t="s">
        <v>317</v>
      </c>
      <c r="K326" s="44" t="s">
        <v>34</v>
      </c>
      <c r="L326" s="36" t="s">
        <v>93</v>
      </c>
      <c r="M326" s="106" t="s">
        <v>2148</v>
      </c>
      <c r="N326" s="65"/>
      <c r="O326" s="30"/>
      <c r="P326" s="33"/>
      <c r="Q326" s="34">
        <f>MOD(AF326+AQ326+BB326+BM326+ROUND((AG326+AR326+BC326+BN326-R326)/100,),100)</f>
        <v>0</v>
      </c>
      <c r="R326" s="34">
        <f>MOD(AG326+AR326+BC326+BN326+ROUND((AH326+AS326+BD326+BO326-S326)/100,),100)</f>
        <v>0</v>
      </c>
      <c r="S326" s="34">
        <f>MOD(AH326+AS326+BD326+BO326+ROUND((AI326+AT326+BE326+BP326-T326)/100,),100)</f>
        <v>0</v>
      </c>
      <c r="T326" s="34">
        <f>MOD(AI326+AT326+BE326+BP326+ROUND((AJ326+AU326+BF326+BQ326-U326)/100,),100)</f>
        <v>0</v>
      </c>
      <c r="U326" s="34">
        <f>MOD(AJ326+AU326+BF326+BQ326+ROUND((AK326+AV326+BG326+BR326-V326)/100,),100)</f>
        <v>0</v>
      </c>
      <c r="V326" s="34">
        <f>MOD(AK326+AV326+BG326+BR326+ROUND((AL326+AW326+BH326+BS326-W326)/100,),100)</f>
        <v>42</v>
      </c>
      <c r="W326" s="34">
        <f>MOD(AL326+AW326+BH326+BS326+ROUND((AM326+AX326+BI326+BT326-X326)/100,),100)</f>
        <v>0</v>
      </c>
      <c r="X326" s="34">
        <f>MOD(AM326+AX326+BI326+BT326+ROUND((AN326+AY326+BJ326+BU326-Y326)/100,),100)</f>
        <v>0</v>
      </c>
      <c r="Y326" s="34">
        <f>MOD(AN326+AY326+BJ326+BU326+ROUND((AO326+AZ326+BK326+BV326-Z326)/100,),100)</f>
        <v>0</v>
      </c>
      <c r="Z326" s="34"/>
      <c r="AA326" s="71">
        <v>45577</v>
      </c>
      <c r="AB326" s="20" t="s">
        <v>1338</v>
      </c>
      <c r="AC326" s="21" t="s">
        <v>881</v>
      </c>
      <c r="AD326" s="35" t="s">
        <v>2311</v>
      </c>
      <c r="AE326" s="64"/>
      <c r="AF326" s="22"/>
      <c r="AG326" s="22"/>
      <c r="AH326" s="22"/>
      <c r="AI326" s="22"/>
      <c r="AJ326" s="22"/>
      <c r="AK326" s="22">
        <v>22</v>
      </c>
      <c r="AL326" s="22"/>
      <c r="AM326" s="22"/>
      <c r="AN326" s="22"/>
      <c r="AO326" s="22"/>
      <c r="AP326" s="23"/>
      <c r="AQ326" s="23"/>
      <c r="AR326" s="23"/>
      <c r="AS326" s="23"/>
      <c r="AT326" s="23"/>
      <c r="AU326" s="23"/>
      <c r="AV326" s="23">
        <v>17</v>
      </c>
      <c r="AW326" s="23"/>
      <c r="AX326" s="23"/>
      <c r="AY326" s="23"/>
      <c r="AZ326" s="23"/>
      <c r="BA326" s="24"/>
      <c r="BB326" s="24"/>
      <c r="BC326" s="24"/>
      <c r="BD326" s="24"/>
      <c r="BE326" s="24"/>
      <c r="BF326" s="24"/>
      <c r="BG326" s="24">
        <v>3</v>
      </c>
      <c r="BH326" s="24"/>
      <c r="BI326" s="24"/>
      <c r="BJ326" s="24"/>
      <c r="BK326" s="24"/>
      <c r="BL326" s="25"/>
      <c r="BM326" s="25"/>
      <c r="BN326" s="25"/>
      <c r="BO326" s="25"/>
      <c r="BP326" s="25"/>
      <c r="BQ326" s="25"/>
      <c r="BR326" s="25"/>
      <c r="BS326" s="25"/>
      <c r="BT326" s="25"/>
      <c r="BU326" s="25"/>
      <c r="BV326" s="25"/>
    </row>
    <row r="327" spans="1:74" ht="12" customHeight="1" x14ac:dyDescent="0.25">
      <c r="A327" s="27"/>
      <c r="B327" s="43" t="s">
        <v>276</v>
      </c>
      <c r="C327" s="92" t="s">
        <v>380</v>
      </c>
      <c r="D327" s="93" t="s">
        <v>381</v>
      </c>
      <c r="E327" s="94" t="s">
        <v>240</v>
      </c>
      <c r="F327" s="91">
        <v>40184</v>
      </c>
      <c r="G327" s="14">
        <v>598</v>
      </c>
      <c r="H327" s="14" t="s">
        <v>48</v>
      </c>
      <c r="I327" s="95" t="s">
        <v>784</v>
      </c>
      <c r="J327" s="94" t="s">
        <v>317</v>
      </c>
      <c r="K327" s="44" t="s">
        <v>34</v>
      </c>
      <c r="L327" s="36" t="s">
        <v>94</v>
      </c>
      <c r="M327" s="107" t="s">
        <v>2117</v>
      </c>
      <c r="N327" s="65"/>
      <c r="O327" s="30"/>
      <c r="P327" s="33"/>
      <c r="Q327" s="34">
        <f>MOD(AF327+AQ327+BB327+BM327+ROUND((AG327+AR327+BC327+BN327-R327)/100,),100)</f>
        <v>0</v>
      </c>
      <c r="R327" s="34">
        <f>MOD(AG327+AR327+BC327+BN327+ROUND((AH327+AS327+BD327+BO327-S327)/100,),100)</f>
        <v>0</v>
      </c>
      <c r="S327" s="34">
        <f>MOD(AH327+AS327+BD327+BO327+ROUND((AI327+AT327+BE327+BP327-T327)/100,),100)</f>
        <v>0</v>
      </c>
      <c r="T327" s="34">
        <f>MOD(AI327+AT327+BE327+BP327+ROUND((AJ327+AU327+BF327+BQ327-U327)/100,),100)</f>
        <v>0</v>
      </c>
      <c r="U327" s="34">
        <f>MOD(AJ327+AU327+BF327+BQ327+ROUND((AK327+AV327+BG327+BR327-V327)/100,),100)</f>
        <v>0</v>
      </c>
      <c r="V327" s="34">
        <f>MOD(AK327+AV327+BG327+BR327+ROUND((AL327+AW327+BH327+BS327-W327)/100,),100)</f>
        <v>48</v>
      </c>
      <c r="W327" s="34">
        <f>MOD(AL327+AW327+BH327+BS327+ROUND((AM327+AX327+BI327+BT327-X327)/100,),100)</f>
        <v>0</v>
      </c>
      <c r="X327" s="34">
        <f>MOD(AM327+AX327+BI327+BT327+ROUND((AN327+AY327+BJ327+BU327-Y327)/100,),100)</f>
        <v>0</v>
      </c>
      <c r="Y327" s="34">
        <f>MOD(AN327+AY327+BJ327+BU327+ROUND((AO327+AZ327+BK327+BV327-Z327)/100,),100)</f>
        <v>0</v>
      </c>
      <c r="Z327" s="34"/>
      <c r="AA327" s="71">
        <v>45577</v>
      </c>
      <c r="AB327" s="20" t="s">
        <v>1338</v>
      </c>
      <c r="AC327" s="21" t="s">
        <v>881</v>
      </c>
      <c r="AD327" s="35" t="s">
        <v>2260</v>
      </c>
      <c r="AE327" s="64"/>
      <c r="AF327" s="22"/>
      <c r="AG327" s="22"/>
      <c r="AH327" s="22"/>
      <c r="AI327" s="22"/>
      <c r="AJ327" s="22"/>
      <c r="AK327" s="22">
        <v>23</v>
      </c>
      <c r="AL327" s="22"/>
      <c r="AM327" s="22"/>
      <c r="AN327" s="22"/>
      <c r="AO327" s="22"/>
      <c r="AP327" s="23"/>
      <c r="AQ327" s="23"/>
      <c r="AR327" s="23"/>
      <c r="AS327" s="23"/>
      <c r="AT327" s="23"/>
      <c r="AU327" s="23"/>
      <c r="AV327" s="23">
        <v>11</v>
      </c>
      <c r="AW327" s="23"/>
      <c r="AX327" s="23"/>
      <c r="AY327" s="23"/>
      <c r="AZ327" s="23"/>
      <c r="BA327" s="24"/>
      <c r="BB327" s="24"/>
      <c r="BC327" s="24"/>
      <c r="BD327" s="24"/>
      <c r="BE327" s="24"/>
      <c r="BF327" s="24"/>
      <c r="BG327" s="24">
        <v>6</v>
      </c>
      <c r="BH327" s="24"/>
      <c r="BI327" s="24"/>
      <c r="BJ327" s="24"/>
      <c r="BK327" s="24"/>
      <c r="BL327" s="25"/>
      <c r="BM327" s="25"/>
      <c r="BN327" s="25"/>
      <c r="BO327" s="25"/>
      <c r="BP327" s="25"/>
      <c r="BQ327" s="25"/>
      <c r="BR327" s="25">
        <v>8</v>
      </c>
      <c r="BS327" s="25"/>
      <c r="BT327" s="25"/>
      <c r="BU327" s="25"/>
      <c r="BV327" s="25"/>
    </row>
    <row r="328" spans="1:74" ht="12" customHeight="1" x14ac:dyDescent="0.25">
      <c r="A328" s="27"/>
      <c r="B328" s="43" t="s">
        <v>276</v>
      </c>
      <c r="C328" s="87" t="s">
        <v>1760</v>
      </c>
      <c r="D328" s="88" t="s">
        <v>1761</v>
      </c>
      <c r="E328" s="88" t="s">
        <v>180</v>
      </c>
      <c r="F328" s="89">
        <v>40777</v>
      </c>
      <c r="G328" s="189">
        <v>511</v>
      </c>
      <c r="H328" s="29" t="s">
        <v>52</v>
      </c>
      <c r="I328" s="90" t="s">
        <v>784</v>
      </c>
      <c r="J328" s="88" t="s">
        <v>317</v>
      </c>
      <c r="K328" s="21" t="s">
        <v>34</v>
      </c>
      <c r="L328" s="36" t="s">
        <v>93</v>
      </c>
      <c r="M328" s="107" t="s">
        <v>2153</v>
      </c>
      <c r="N328" s="32"/>
      <c r="O328" s="31"/>
      <c r="P328" s="33"/>
      <c r="Q328" s="34"/>
      <c r="R328" s="34"/>
      <c r="S328" s="34"/>
      <c r="T328" s="34"/>
      <c r="U328" s="34"/>
      <c r="V328" s="34"/>
      <c r="W328" s="34"/>
      <c r="X328" s="34"/>
      <c r="Y328" s="34"/>
      <c r="Z328" s="34"/>
      <c r="AA328" s="71">
        <v>45577</v>
      </c>
      <c r="AB328" s="20" t="s">
        <v>1338</v>
      </c>
      <c r="AC328" s="21" t="s">
        <v>881</v>
      </c>
      <c r="AD328" s="35" t="s">
        <v>2260</v>
      </c>
      <c r="AE328" s="64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3"/>
      <c r="AQ328" s="23"/>
      <c r="AR328" s="23"/>
      <c r="AS328" s="23"/>
      <c r="AT328" s="23"/>
      <c r="AU328" s="23"/>
      <c r="AV328" s="23"/>
      <c r="AW328" s="23"/>
      <c r="AX328" s="23"/>
      <c r="AY328" s="23"/>
      <c r="AZ328" s="23"/>
      <c r="BA328" s="24"/>
      <c r="BB328" s="24"/>
      <c r="BC328" s="24"/>
      <c r="BD328" s="24"/>
      <c r="BE328" s="24"/>
      <c r="BF328" s="24"/>
      <c r="BG328" s="24"/>
      <c r="BH328" s="24"/>
      <c r="BI328" s="24"/>
      <c r="BJ328" s="24"/>
      <c r="BK328" s="24"/>
      <c r="BL328" s="25"/>
      <c r="BM328" s="25"/>
      <c r="BN328" s="25"/>
      <c r="BO328" s="25"/>
      <c r="BP328" s="25"/>
      <c r="BQ328" s="25"/>
      <c r="BR328" s="25"/>
      <c r="BS328" s="25"/>
      <c r="BT328" s="25"/>
      <c r="BU328" s="25"/>
      <c r="BV328" s="25"/>
    </row>
    <row r="329" spans="1:74" ht="12" customHeight="1" x14ac:dyDescent="0.25">
      <c r="A329" s="27"/>
      <c r="B329" s="43" t="s">
        <v>331</v>
      </c>
      <c r="C329" s="87" t="s">
        <v>1084</v>
      </c>
      <c r="D329" s="88" t="s">
        <v>1085</v>
      </c>
      <c r="E329" s="88" t="s">
        <v>1086</v>
      </c>
      <c r="F329" s="89">
        <v>41044</v>
      </c>
      <c r="G329" s="29">
        <v>500</v>
      </c>
      <c r="H329" s="29" t="s">
        <v>59</v>
      </c>
      <c r="I329" s="90" t="s">
        <v>784</v>
      </c>
      <c r="J329" s="88" t="s">
        <v>317</v>
      </c>
      <c r="K329" s="44" t="s">
        <v>34</v>
      </c>
      <c r="L329" s="36" t="s">
        <v>94</v>
      </c>
      <c r="M329" s="106" t="s">
        <v>2116</v>
      </c>
      <c r="N329" s="32"/>
      <c r="O329" s="30"/>
      <c r="P329" s="33"/>
      <c r="Q329" s="34">
        <f>MOD(AF329+AQ329+BB329+BM329+ROUND((AG329+AR329+BC329+BN329-R329)/100,),100)</f>
        <v>0</v>
      </c>
      <c r="R329" s="34">
        <f>MOD(AG329+AR329+BC329+BN329+ROUND((AH329+AS329+BD329+BO329-S329)/100,),100)</f>
        <v>0</v>
      </c>
      <c r="S329" s="34">
        <f>MOD(AH329+AS329+BD329+BO329+ROUND((AI329+AT329+BE329+BP329-T329)/100,),100)</f>
        <v>0</v>
      </c>
      <c r="T329" s="34">
        <f>MOD(AI329+AT329+BE329+BP329+ROUND((AJ329+AU329+BF329+BQ329-U329)/100,),100)</f>
        <v>0</v>
      </c>
      <c r="U329" s="34">
        <f>MOD(AJ329+AU329+BF329+BQ329+ROUND((AK329+AV329+BG329+BR329-V329)/100,),100)</f>
        <v>0</v>
      </c>
      <c r="V329" s="34">
        <f>MOD(AK329+AV329+BG329+BR329+ROUND((AL329+AW329+BH329+BS329-W329)/100,),100)</f>
        <v>0</v>
      </c>
      <c r="W329" s="34">
        <f>MOD(AL329+AW329+BH329+BS329+ROUND((AM329+AX329+BI329+BT329-X329)/100,),100)</f>
        <v>22</v>
      </c>
      <c r="X329" s="34">
        <f>MOD(AM329+AX329+BI329+BT329+ROUND((AN329+AY329+BJ329+BU329-Y329)/100,),100)</f>
        <v>90</v>
      </c>
      <c r="Y329" s="34">
        <f>MOD(AN329+AY329+BJ329+BU329+ROUND((AO329+AZ329+BK329+BV329-Z329)/100,),100)</f>
        <v>0</v>
      </c>
      <c r="Z329" s="34"/>
      <c r="AA329" s="71">
        <v>45577</v>
      </c>
      <c r="AB329" s="20" t="s">
        <v>1338</v>
      </c>
      <c r="AC329" s="21" t="s">
        <v>881</v>
      </c>
      <c r="AD329" s="35" t="s">
        <v>2314</v>
      </c>
      <c r="AE329" s="64"/>
      <c r="AF329" s="22"/>
      <c r="AG329" s="22"/>
      <c r="AH329" s="22"/>
      <c r="AI329" s="22"/>
      <c r="AJ329" s="22"/>
      <c r="AK329" s="22"/>
      <c r="AL329" s="22">
        <v>17</v>
      </c>
      <c r="AM329" s="22"/>
      <c r="AN329" s="22"/>
      <c r="AO329" s="22"/>
      <c r="AP329" s="23"/>
      <c r="AQ329" s="23"/>
      <c r="AR329" s="23"/>
      <c r="AS329" s="23"/>
      <c r="AT329" s="23"/>
      <c r="AU329" s="23"/>
      <c r="AV329" s="23"/>
      <c r="AW329" s="23">
        <v>5</v>
      </c>
      <c r="AX329" s="23"/>
      <c r="AY329" s="23"/>
      <c r="AZ329" s="23"/>
      <c r="BA329" s="24"/>
      <c r="BB329" s="24"/>
      <c r="BC329" s="24"/>
      <c r="BD329" s="24"/>
      <c r="BE329" s="24"/>
      <c r="BF329" s="24"/>
      <c r="BG329" s="24"/>
      <c r="BH329" s="24"/>
      <c r="BI329" s="24">
        <v>15</v>
      </c>
      <c r="BJ329" s="24"/>
      <c r="BK329" s="24"/>
      <c r="BL329" s="25"/>
      <c r="BM329" s="25"/>
      <c r="BN329" s="25"/>
      <c r="BO329" s="25"/>
      <c r="BP329" s="25"/>
      <c r="BQ329" s="25"/>
      <c r="BR329" s="25"/>
      <c r="BS329" s="25"/>
      <c r="BT329" s="25">
        <v>75</v>
      </c>
      <c r="BU329" s="25"/>
      <c r="BV329" s="25"/>
    </row>
    <row r="330" spans="1:74" ht="12" customHeight="1" x14ac:dyDescent="0.25">
      <c r="A330" s="27"/>
      <c r="B330" s="43" t="s">
        <v>331</v>
      </c>
      <c r="C330" s="96" t="s">
        <v>1098</v>
      </c>
      <c r="D330" s="97" t="s">
        <v>1099</v>
      </c>
      <c r="E330" s="98" t="s">
        <v>80</v>
      </c>
      <c r="F330" s="99">
        <v>41029</v>
      </c>
      <c r="G330" s="15">
        <v>500</v>
      </c>
      <c r="H330" s="29" t="s">
        <v>59</v>
      </c>
      <c r="I330" s="95" t="s">
        <v>784</v>
      </c>
      <c r="J330" s="98" t="s">
        <v>317</v>
      </c>
      <c r="K330" s="45" t="s">
        <v>34</v>
      </c>
      <c r="L330" s="36" t="s">
        <v>94</v>
      </c>
      <c r="M330" s="106" t="s">
        <v>2119</v>
      </c>
      <c r="N330" s="32"/>
      <c r="O330" s="37"/>
      <c r="P330" s="33"/>
      <c r="Q330" s="34">
        <f>MOD(AF330+AQ330+BB330+BM330+ROUND((AG330+AR330+BC330+BN330-R330)/100,),100)</f>
        <v>0</v>
      </c>
      <c r="R330" s="34">
        <f>MOD(AG330+AR330+BC330+BN330+ROUND((AH330+AS330+BD330+BO330-S330)/100,),100)</f>
        <v>0</v>
      </c>
      <c r="S330" s="34">
        <f>MOD(AH330+AS330+BD330+BO330+ROUND((AI330+AT330+BE330+BP330-T330)/100,),100)</f>
        <v>0</v>
      </c>
      <c r="T330" s="34">
        <f>MOD(AI330+AT330+BE330+BP330+ROUND((AJ330+AU330+BF330+BQ330-U330)/100,),100)</f>
        <v>0</v>
      </c>
      <c r="U330" s="34">
        <f>MOD(AJ330+AU330+BF330+BQ330+ROUND((AK330+AV330+BG330+BR330-V330)/100,),100)</f>
        <v>0</v>
      </c>
      <c r="V330" s="34">
        <f>MOD(AK330+AV330+BG330+BR330+ROUND((AL330+AW330+BH330+BS330-W330)/100,),100)</f>
        <v>0</v>
      </c>
      <c r="W330" s="34">
        <f>MOD(AL330+AW330+BH330+BS330+ROUND((AM330+AX330+BI330+BT330-X330)/100,),100)</f>
        <v>14</v>
      </c>
      <c r="X330" s="34">
        <f>MOD(AM330+AX330+BI330+BT330+ROUND((AN330+AY330+BJ330+BU330-Y330)/100,),100)</f>
        <v>65</v>
      </c>
      <c r="Y330" s="34">
        <f>MOD(AN330+AY330+BJ330+BU330+ROUND((AO330+AZ330+BK330+BV330-Z330)/100,),100)</f>
        <v>0</v>
      </c>
      <c r="Z330" s="34"/>
      <c r="AA330" s="71">
        <v>45577</v>
      </c>
      <c r="AB330" s="20" t="s">
        <v>1338</v>
      </c>
      <c r="AC330" s="21" t="s">
        <v>881</v>
      </c>
      <c r="AD330" s="35" t="s">
        <v>2314</v>
      </c>
      <c r="AE330" s="64"/>
      <c r="AF330" s="22"/>
      <c r="AG330" s="22"/>
      <c r="AH330" s="22"/>
      <c r="AI330" s="22"/>
      <c r="AJ330" s="22"/>
      <c r="AK330" s="22"/>
      <c r="AL330" s="22">
        <v>8</v>
      </c>
      <c r="AM330" s="22"/>
      <c r="AN330" s="22"/>
      <c r="AO330" s="22"/>
      <c r="AP330" s="23"/>
      <c r="AQ330" s="23"/>
      <c r="AR330" s="23"/>
      <c r="AS330" s="23"/>
      <c r="AT330" s="23"/>
      <c r="AU330" s="23"/>
      <c r="AV330" s="23"/>
      <c r="AW330" s="23">
        <v>6</v>
      </c>
      <c r="AX330" s="23"/>
      <c r="AY330" s="23"/>
      <c r="AZ330" s="23"/>
      <c r="BA330" s="24"/>
      <c r="BB330" s="24"/>
      <c r="BC330" s="24"/>
      <c r="BD330" s="24"/>
      <c r="BE330" s="24"/>
      <c r="BF330" s="24"/>
      <c r="BG330" s="24"/>
      <c r="BH330" s="24"/>
      <c r="BI330" s="24">
        <v>50</v>
      </c>
      <c r="BJ330" s="24"/>
      <c r="BK330" s="24"/>
      <c r="BL330" s="25"/>
      <c r="BM330" s="25"/>
      <c r="BN330" s="25"/>
      <c r="BO330" s="25"/>
      <c r="BP330" s="25"/>
      <c r="BQ330" s="25"/>
      <c r="BR330" s="25"/>
      <c r="BS330" s="25"/>
      <c r="BT330" s="25">
        <v>15</v>
      </c>
      <c r="BU330" s="25"/>
      <c r="BV330" s="25"/>
    </row>
    <row r="331" spans="1:74" ht="12" customHeight="1" x14ac:dyDescent="0.25">
      <c r="A331" s="27"/>
      <c r="B331" s="43" t="s">
        <v>331</v>
      </c>
      <c r="C331" s="96" t="s">
        <v>1094</v>
      </c>
      <c r="D331" s="97" t="s">
        <v>1095</v>
      </c>
      <c r="E331" s="98" t="s">
        <v>385</v>
      </c>
      <c r="F331" s="99">
        <v>41166</v>
      </c>
      <c r="G331" s="15">
        <v>500</v>
      </c>
      <c r="H331" s="29" t="s">
        <v>59</v>
      </c>
      <c r="I331" s="95" t="s">
        <v>784</v>
      </c>
      <c r="J331" s="98" t="s">
        <v>317</v>
      </c>
      <c r="K331" s="45" t="s">
        <v>34</v>
      </c>
      <c r="L331" s="36" t="s">
        <v>94</v>
      </c>
      <c r="M331" s="106" t="s">
        <v>2121</v>
      </c>
      <c r="N331" s="32"/>
      <c r="O331" s="37"/>
      <c r="P331" s="33"/>
      <c r="Q331" s="34">
        <f>MOD(AF331+AQ331+BB331+BM331+ROUND((AG331+AR331+BC331+BN331-R331)/100,),100)</f>
        <v>0</v>
      </c>
      <c r="R331" s="34">
        <f>MOD(AG331+AR331+BC331+BN331+ROUND((AH331+AS331+BD331+BO331-S331)/100,),100)</f>
        <v>0</v>
      </c>
      <c r="S331" s="34">
        <f>MOD(AH331+AS331+BD331+BO331+ROUND((AI331+AT331+BE331+BP331-T331)/100,),100)</f>
        <v>0</v>
      </c>
      <c r="T331" s="34">
        <f>MOD(AI331+AT331+BE331+BP331+ROUND((AJ331+AU331+BF331+BQ331-U331)/100,),100)</f>
        <v>0</v>
      </c>
      <c r="U331" s="34">
        <f>MOD(AJ331+AU331+BF331+BQ331+ROUND((AK331+AV331+BG331+BR331-V331)/100,),100)</f>
        <v>0</v>
      </c>
      <c r="V331" s="34">
        <f>MOD(AK331+AV331+BG331+BR331+ROUND((AL331+AW331+BH331+BS331-W331)/100,),100)</f>
        <v>0</v>
      </c>
      <c r="W331" s="34">
        <f>MOD(AL331+AW331+BH331+BS331+ROUND((AM331+AX331+BI331+BT331-X331)/100,),100)</f>
        <v>6</v>
      </c>
      <c r="X331" s="34">
        <f>MOD(AM331+AX331+BI331+BT331+ROUND((AN331+AY331+BJ331+BU331-Y331)/100,),100)</f>
        <v>30</v>
      </c>
      <c r="Y331" s="34">
        <f>MOD(AN331+AY331+BJ331+BU331+ROUND((AO331+AZ331+BK331+BV331-Z331)/100,),100)</f>
        <v>0</v>
      </c>
      <c r="Z331" s="34"/>
      <c r="AA331" s="71">
        <v>45577</v>
      </c>
      <c r="AB331" s="20" t="s">
        <v>1338</v>
      </c>
      <c r="AC331" s="21" t="s">
        <v>881</v>
      </c>
      <c r="AD331" s="35" t="s">
        <v>2314</v>
      </c>
      <c r="AE331" s="64"/>
      <c r="AF331" s="22"/>
      <c r="AG331" s="22"/>
      <c r="AH331" s="22"/>
      <c r="AI331" s="22"/>
      <c r="AJ331" s="22"/>
      <c r="AK331" s="22"/>
      <c r="AL331" s="22">
        <v>6</v>
      </c>
      <c r="AM331" s="22"/>
      <c r="AN331" s="22"/>
      <c r="AO331" s="22"/>
      <c r="AP331" s="23"/>
      <c r="AQ331" s="23"/>
      <c r="AR331" s="23"/>
      <c r="AS331" s="23"/>
      <c r="AT331" s="23"/>
      <c r="AU331" s="23"/>
      <c r="AV331" s="23"/>
      <c r="AW331" s="23"/>
      <c r="AX331" s="23"/>
      <c r="AY331" s="23"/>
      <c r="AZ331" s="23"/>
      <c r="BA331" s="24"/>
      <c r="BB331" s="24"/>
      <c r="BC331" s="24"/>
      <c r="BD331" s="24"/>
      <c r="BE331" s="24"/>
      <c r="BF331" s="24"/>
      <c r="BG331" s="24"/>
      <c r="BH331" s="24"/>
      <c r="BI331" s="24">
        <v>15</v>
      </c>
      <c r="BJ331" s="24"/>
      <c r="BK331" s="24"/>
      <c r="BL331" s="25"/>
      <c r="BM331" s="25"/>
      <c r="BN331" s="25"/>
      <c r="BO331" s="25"/>
      <c r="BP331" s="25"/>
      <c r="BQ331" s="25"/>
      <c r="BR331" s="25"/>
      <c r="BS331" s="25"/>
      <c r="BT331" s="25">
        <v>15</v>
      </c>
      <c r="BU331" s="25"/>
      <c r="BV331" s="25"/>
    </row>
    <row r="332" spans="1:74" ht="12" customHeight="1" x14ac:dyDescent="0.25">
      <c r="A332" s="27"/>
      <c r="B332" s="43" t="s">
        <v>331</v>
      </c>
      <c r="C332" s="87" t="s">
        <v>1619</v>
      </c>
      <c r="D332" s="88" t="s">
        <v>1026</v>
      </c>
      <c r="E332" s="88" t="s">
        <v>246</v>
      </c>
      <c r="F332" s="89">
        <v>41209</v>
      </c>
      <c r="G332" s="29">
        <v>500</v>
      </c>
      <c r="H332" s="29" t="s">
        <v>59</v>
      </c>
      <c r="I332" s="90" t="s">
        <v>784</v>
      </c>
      <c r="J332" s="88" t="s">
        <v>317</v>
      </c>
      <c r="K332" s="44" t="s">
        <v>34</v>
      </c>
      <c r="L332" s="36" t="s">
        <v>94</v>
      </c>
      <c r="M332" s="106" t="s">
        <v>2122</v>
      </c>
      <c r="N332" s="32"/>
      <c r="O332" s="30"/>
      <c r="P332" s="33"/>
      <c r="Q332" s="34">
        <f>MOD(AF332+AQ332+BB332+BM332+ROUND((AG332+AR332+BC332+BN332-R332)/100,),100)</f>
        <v>0</v>
      </c>
      <c r="R332" s="34">
        <f>MOD(AG332+AR332+BC332+BN332+ROUND((AH332+AS332+BD332+BO332-S332)/100,),100)</f>
        <v>0</v>
      </c>
      <c r="S332" s="34">
        <f>MOD(AH332+AS332+BD332+BO332+ROUND((AI332+AT332+BE332+BP332-T332)/100,),100)</f>
        <v>0</v>
      </c>
      <c r="T332" s="34">
        <f>MOD(AI332+AT332+BE332+BP332+ROUND((AJ332+AU332+BF332+BQ332-U332)/100,),100)</f>
        <v>0</v>
      </c>
      <c r="U332" s="34">
        <f>MOD(AJ332+AU332+BF332+BQ332+ROUND((AK332+AV332+BG332+BR332-V332)/100,),100)</f>
        <v>0</v>
      </c>
      <c r="V332" s="34">
        <f>MOD(AK332+AV332+BG332+BR332+ROUND((AL332+AW332+BH332+BS332-W332)/100,),100)</f>
        <v>0</v>
      </c>
      <c r="W332" s="34">
        <f>MOD(AL332+AW332+BH332+BS332+ROUND((AM332+AX332+BI332+BT332-X332)/100,),100)</f>
        <v>6</v>
      </c>
      <c r="X332" s="34">
        <f>MOD(AM332+AX332+BI332+BT332+ROUND((AN332+AY332+BJ332+BU332-Y332)/100,),100)</f>
        <v>5</v>
      </c>
      <c r="Y332" s="34">
        <f>MOD(AN332+AY332+BJ332+BU332+ROUND((AO332+AZ332+BK332+BV332-Z332)/100,),100)</f>
        <v>0</v>
      </c>
      <c r="Z332" s="34"/>
      <c r="AA332" s="71">
        <v>45577</v>
      </c>
      <c r="AB332" s="20" t="s">
        <v>1338</v>
      </c>
      <c r="AC332" s="21" t="s">
        <v>881</v>
      </c>
      <c r="AD332" s="35" t="s">
        <v>2314</v>
      </c>
      <c r="AE332" s="64"/>
      <c r="AF332" s="22"/>
      <c r="AG332" s="22"/>
      <c r="AH332" s="22"/>
      <c r="AI332" s="22"/>
      <c r="AJ332" s="22"/>
      <c r="AK332" s="22"/>
      <c r="AL332" s="22">
        <v>5</v>
      </c>
      <c r="AM332" s="22"/>
      <c r="AN332" s="22"/>
      <c r="AO332" s="22"/>
      <c r="AP332" s="23"/>
      <c r="AQ332" s="23"/>
      <c r="AR332" s="23"/>
      <c r="AS332" s="23"/>
      <c r="AT332" s="23"/>
      <c r="AU332" s="23"/>
      <c r="AV332" s="23"/>
      <c r="AW332" s="23"/>
      <c r="AX332" s="23">
        <v>15</v>
      </c>
      <c r="AY332" s="23"/>
      <c r="AZ332" s="23"/>
      <c r="BA332" s="24"/>
      <c r="BB332" s="24"/>
      <c r="BC332" s="24"/>
      <c r="BD332" s="24"/>
      <c r="BE332" s="24"/>
      <c r="BF332" s="24"/>
      <c r="BG332" s="24"/>
      <c r="BH332" s="24"/>
      <c r="BI332" s="24">
        <v>75</v>
      </c>
      <c r="BJ332" s="24"/>
      <c r="BK332" s="24"/>
      <c r="BL332" s="25"/>
      <c r="BM332" s="25"/>
      <c r="BN332" s="25"/>
      <c r="BO332" s="25"/>
      <c r="BP332" s="25"/>
      <c r="BQ332" s="25"/>
      <c r="BR332" s="25"/>
      <c r="BS332" s="25"/>
      <c r="BT332" s="25">
        <v>15</v>
      </c>
      <c r="BU332" s="25"/>
      <c r="BV332" s="25"/>
    </row>
    <row r="333" spans="1:74" ht="12" customHeight="1" x14ac:dyDescent="0.25">
      <c r="A333" s="27"/>
      <c r="B333" s="43" t="s">
        <v>331</v>
      </c>
      <c r="C333" s="87" t="s">
        <v>1573</v>
      </c>
      <c r="D333" s="88" t="s">
        <v>1574</v>
      </c>
      <c r="E333" s="88" t="s">
        <v>1575</v>
      </c>
      <c r="F333" s="89">
        <v>41464</v>
      </c>
      <c r="G333" s="189">
        <v>500</v>
      </c>
      <c r="H333" s="29" t="s">
        <v>56</v>
      </c>
      <c r="I333" s="90" t="s">
        <v>784</v>
      </c>
      <c r="J333" s="88" t="s">
        <v>317</v>
      </c>
      <c r="K333" s="21" t="s">
        <v>34</v>
      </c>
      <c r="L333" s="36" t="s">
        <v>93</v>
      </c>
      <c r="M333" s="106" t="s">
        <v>2144</v>
      </c>
      <c r="N333" s="32"/>
      <c r="O333" s="31"/>
      <c r="P333" s="33"/>
      <c r="Q333" s="34"/>
      <c r="R333" s="34"/>
      <c r="S333" s="34"/>
      <c r="T333" s="34"/>
      <c r="U333" s="34"/>
      <c r="V333" s="34"/>
      <c r="W333" s="34"/>
      <c r="X333" s="34"/>
      <c r="Y333" s="34"/>
      <c r="Z333" s="34"/>
      <c r="AA333" s="71">
        <v>45577</v>
      </c>
      <c r="AB333" s="20" t="s">
        <v>1338</v>
      </c>
      <c r="AC333" s="21" t="s">
        <v>881</v>
      </c>
      <c r="AD333" s="35" t="s">
        <v>2314</v>
      </c>
      <c r="AE333" s="64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3"/>
      <c r="AQ333" s="23"/>
      <c r="AR333" s="23"/>
      <c r="AS333" s="23"/>
      <c r="AT333" s="23"/>
      <c r="AU333" s="23"/>
      <c r="AV333" s="23"/>
      <c r="AW333" s="23"/>
      <c r="AX333" s="23"/>
      <c r="AY333" s="23"/>
      <c r="AZ333" s="23"/>
      <c r="BA333" s="24"/>
      <c r="BB333" s="24"/>
      <c r="BC333" s="24"/>
      <c r="BD333" s="24"/>
      <c r="BE333" s="24"/>
      <c r="BF333" s="24"/>
      <c r="BG333" s="24"/>
      <c r="BH333" s="24"/>
      <c r="BI333" s="24"/>
      <c r="BJ333" s="24"/>
      <c r="BK333" s="24"/>
      <c r="BL333" s="25"/>
      <c r="BM333" s="25"/>
      <c r="BN333" s="25"/>
      <c r="BO333" s="25"/>
      <c r="BP333" s="25"/>
      <c r="BQ333" s="25"/>
      <c r="BR333" s="25"/>
      <c r="BS333" s="25"/>
      <c r="BT333" s="25"/>
      <c r="BU333" s="25"/>
      <c r="BV333" s="25"/>
    </row>
    <row r="334" spans="1:74" ht="12" customHeight="1" x14ac:dyDescent="0.25">
      <c r="A334" s="27"/>
      <c r="B334" s="43" t="s">
        <v>331</v>
      </c>
      <c r="C334" s="96" t="s">
        <v>1592</v>
      </c>
      <c r="D334" s="97" t="s">
        <v>1593</v>
      </c>
      <c r="E334" s="98" t="s">
        <v>73</v>
      </c>
      <c r="F334" s="99">
        <v>41227</v>
      </c>
      <c r="G334" s="190">
        <v>500</v>
      </c>
      <c r="H334" s="29" t="s">
        <v>59</v>
      </c>
      <c r="I334" s="95" t="s">
        <v>784</v>
      </c>
      <c r="J334" s="98" t="s">
        <v>317</v>
      </c>
      <c r="K334" s="45" t="s">
        <v>34</v>
      </c>
      <c r="L334" s="36" t="s">
        <v>93</v>
      </c>
      <c r="M334" s="106" t="s">
        <v>2153</v>
      </c>
      <c r="N334" s="32"/>
      <c r="O334" s="37"/>
      <c r="P334" s="33"/>
      <c r="Q334" s="34"/>
      <c r="R334" s="34"/>
      <c r="S334" s="34"/>
      <c r="T334" s="34"/>
      <c r="U334" s="34"/>
      <c r="V334" s="34"/>
      <c r="W334" s="34"/>
      <c r="X334" s="34"/>
      <c r="Y334" s="34"/>
      <c r="Z334" s="34"/>
      <c r="AA334" s="71">
        <v>45577</v>
      </c>
      <c r="AB334" s="20" t="s">
        <v>1338</v>
      </c>
      <c r="AC334" s="21" t="s">
        <v>881</v>
      </c>
      <c r="AD334" s="35" t="s">
        <v>2314</v>
      </c>
      <c r="AE334" s="64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3"/>
      <c r="AQ334" s="23"/>
      <c r="AR334" s="23"/>
      <c r="AS334" s="23"/>
      <c r="AT334" s="23"/>
      <c r="AU334" s="23"/>
      <c r="AV334" s="23"/>
      <c r="AW334" s="23"/>
      <c r="AX334" s="23"/>
      <c r="AY334" s="23"/>
      <c r="AZ334" s="23"/>
      <c r="BA334" s="24"/>
      <c r="BB334" s="24"/>
      <c r="BC334" s="24"/>
      <c r="BD334" s="24"/>
      <c r="BE334" s="24"/>
      <c r="BF334" s="24"/>
      <c r="BG334" s="24"/>
      <c r="BH334" s="24"/>
      <c r="BI334" s="24"/>
      <c r="BJ334" s="24"/>
      <c r="BK334" s="24"/>
      <c r="BL334" s="25"/>
      <c r="BM334" s="25"/>
      <c r="BN334" s="25"/>
      <c r="BO334" s="25"/>
      <c r="BP334" s="25"/>
      <c r="BQ334" s="25"/>
      <c r="BR334" s="25"/>
      <c r="BS334" s="25"/>
      <c r="BT334" s="25"/>
      <c r="BU334" s="25"/>
      <c r="BV334" s="25"/>
    </row>
    <row r="335" spans="1:74" ht="12" customHeight="1" x14ac:dyDescent="0.25">
      <c r="A335" s="27"/>
      <c r="B335" s="43" t="s">
        <v>413</v>
      </c>
      <c r="C335" s="87" t="s">
        <v>1459</v>
      </c>
      <c r="D335" s="88" t="s">
        <v>1085</v>
      </c>
      <c r="E335" s="88" t="s">
        <v>1460</v>
      </c>
      <c r="F335" s="89">
        <v>41984</v>
      </c>
      <c r="G335" s="189">
        <v>500</v>
      </c>
      <c r="H335" s="21" t="s">
        <v>416</v>
      </c>
      <c r="I335" s="90" t="s">
        <v>784</v>
      </c>
      <c r="J335" s="88" t="s">
        <v>317</v>
      </c>
      <c r="K335" s="21" t="s">
        <v>34</v>
      </c>
      <c r="L335" s="36" t="s">
        <v>94</v>
      </c>
      <c r="M335" s="106" t="s">
        <v>1360</v>
      </c>
      <c r="N335" s="32"/>
      <c r="O335" s="31"/>
      <c r="P335" s="33"/>
      <c r="Q335" s="34"/>
      <c r="R335" s="34"/>
      <c r="S335" s="34"/>
      <c r="T335" s="34"/>
      <c r="U335" s="34"/>
      <c r="V335" s="34"/>
      <c r="W335" s="34"/>
      <c r="X335" s="34"/>
      <c r="Y335" s="34"/>
      <c r="Z335" s="34"/>
      <c r="AA335" s="71">
        <v>45577</v>
      </c>
      <c r="AB335" s="20" t="s">
        <v>1338</v>
      </c>
      <c r="AC335" s="21" t="s">
        <v>881</v>
      </c>
      <c r="AD335" s="35" t="s">
        <v>2310</v>
      </c>
      <c r="AE335" s="64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3"/>
      <c r="AQ335" s="23"/>
      <c r="AR335" s="23"/>
      <c r="AS335" s="23"/>
      <c r="AT335" s="23"/>
      <c r="AU335" s="23"/>
      <c r="AV335" s="23"/>
      <c r="AW335" s="23"/>
      <c r="AX335" s="23"/>
      <c r="AY335" s="23"/>
      <c r="AZ335" s="23"/>
      <c r="BA335" s="24"/>
      <c r="BB335" s="24"/>
      <c r="BC335" s="24"/>
      <c r="BD335" s="24"/>
      <c r="BE335" s="24"/>
      <c r="BF335" s="24"/>
      <c r="BG335" s="24"/>
      <c r="BH335" s="24"/>
      <c r="BI335" s="24"/>
      <c r="BJ335" s="24"/>
      <c r="BK335" s="24"/>
      <c r="BL335" s="25"/>
      <c r="BM335" s="25"/>
      <c r="BN335" s="25"/>
      <c r="BO335" s="25"/>
      <c r="BP335" s="25"/>
      <c r="BQ335" s="25"/>
      <c r="BR335" s="25"/>
      <c r="BS335" s="25"/>
      <c r="BT335" s="25"/>
      <c r="BU335" s="25"/>
      <c r="BV335" s="25"/>
    </row>
    <row r="336" spans="1:74" ht="12" customHeight="1" x14ac:dyDescent="0.25">
      <c r="A336" s="27"/>
      <c r="B336" s="43" t="s">
        <v>413</v>
      </c>
      <c r="C336" s="87" t="s">
        <v>1544</v>
      </c>
      <c r="D336" s="88" t="s">
        <v>1545</v>
      </c>
      <c r="E336" s="88" t="s">
        <v>1543</v>
      </c>
      <c r="F336" s="89">
        <v>41850</v>
      </c>
      <c r="G336" s="189">
        <v>500</v>
      </c>
      <c r="H336" s="29" t="s">
        <v>416</v>
      </c>
      <c r="I336" s="90" t="s">
        <v>784</v>
      </c>
      <c r="J336" s="88" t="s">
        <v>317</v>
      </c>
      <c r="K336" s="21" t="s">
        <v>34</v>
      </c>
      <c r="L336" s="36" t="s">
        <v>94</v>
      </c>
      <c r="M336" s="106" t="s">
        <v>1366</v>
      </c>
      <c r="N336" s="32"/>
      <c r="O336" s="31"/>
      <c r="P336" s="33"/>
      <c r="Q336" s="34"/>
      <c r="R336" s="34"/>
      <c r="S336" s="34"/>
      <c r="T336" s="34"/>
      <c r="U336" s="34"/>
      <c r="V336" s="34"/>
      <c r="W336" s="34"/>
      <c r="X336" s="34"/>
      <c r="Y336" s="34"/>
      <c r="Z336" s="34"/>
      <c r="AA336" s="71">
        <v>45577</v>
      </c>
      <c r="AB336" s="20" t="s">
        <v>1338</v>
      </c>
      <c r="AC336" s="21" t="s">
        <v>881</v>
      </c>
      <c r="AD336" s="35" t="s">
        <v>2310</v>
      </c>
      <c r="AE336" s="64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3"/>
      <c r="AQ336" s="23"/>
      <c r="AR336" s="23"/>
      <c r="AS336" s="23"/>
      <c r="AT336" s="23"/>
      <c r="AU336" s="23"/>
      <c r="AV336" s="23"/>
      <c r="AW336" s="23"/>
      <c r="AX336" s="23"/>
      <c r="AY336" s="23"/>
      <c r="AZ336" s="23"/>
      <c r="BA336" s="24"/>
      <c r="BB336" s="24"/>
      <c r="BC336" s="24"/>
      <c r="BD336" s="24"/>
      <c r="BE336" s="24"/>
      <c r="BF336" s="24"/>
      <c r="BG336" s="24"/>
      <c r="BH336" s="24"/>
      <c r="BI336" s="24"/>
      <c r="BJ336" s="24"/>
      <c r="BK336" s="24"/>
      <c r="BL336" s="25"/>
      <c r="BM336" s="25"/>
      <c r="BN336" s="25"/>
      <c r="BO336" s="25"/>
      <c r="BP336" s="25"/>
      <c r="BQ336" s="25"/>
      <c r="BR336" s="25"/>
      <c r="BS336" s="25"/>
      <c r="BT336" s="25"/>
      <c r="BU336" s="25"/>
      <c r="BV336" s="25"/>
    </row>
    <row r="337" spans="1:74" ht="12" customHeight="1" x14ac:dyDescent="0.25">
      <c r="A337" s="27"/>
      <c r="B337" s="28" t="s">
        <v>26</v>
      </c>
      <c r="C337" s="78" t="s">
        <v>817</v>
      </c>
      <c r="D337" s="79" t="s">
        <v>818</v>
      </c>
      <c r="E337" s="79" t="s">
        <v>819</v>
      </c>
      <c r="F337" s="80">
        <v>38141</v>
      </c>
      <c r="G337" s="81">
        <v>783</v>
      </c>
      <c r="H337" s="81" t="s">
        <v>71</v>
      </c>
      <c r="I337" s="82" t="s">
        <v>785</v>
      </c>
      <c r="J337" s="79" t="s">
        <v>241</v>
      </c>
      <c r="K337" s="44" t="s">
        <v>34</v>
      </c>
      <c r="L337" s="36" t="s">
        <v>35</v>
      </c>
      <c r="M337" s="106"/>
      <c r="N337" s="32">
        <v>23</v>
      </c>
      <c r="O337" s="29"/>
      <c r="P337" s="33"/>
      <c r="Q337" s="34">
        <f>MOD(AF337+AQ337+BB337+BM337+ROUND((AG337+AR337+BC337+BN337-R337)/100,),100)</f>
        <v>1</v>
      </c>
      <c r="R337" s="34">
        <f>MOD(AG337+AR337+BC337+BN337+ROUND((AH337+AS337+BD337+BO337-S337)/100,),100)</f>
        <v>85</v>
      </c>
      <c r="S337" s="34">
        <f>MOD(AH337+AS337+BD337+BO337+ROUND((AI337+AT337+BE337+BP337-T337)/100,),100)</f>
        <v>0</v>
      </c>
      <c r="T337" s="34">
        <f>MOD(AI337+AT337+BE337+BP337+ROUND((AJ337+AU337+BF337+BQ337-U337)/100,),100)</f>
        <v>0</v>
      </c>
      <c r="U337" s="34">
        <f>MOD(AJ337+AU337+BF337+BQ337+ROUND((AK337+AV337+BG337+BR337-V337)/100,),100)</f>
        <v>0</v>
      </c>
      <c r="V337" s="34">
        <f>MOD(AK337+AV337+BG337+BR337+ROUND((AL337+AW337+BH337+BS337-W337)/100,),100)</f>
        <v>0</v>
      </c>
      <c r="W337" s="34">
        <f>MOD(AL337+AW337+BH337+BS337+ROUND((AM337+AX337+BI337+BT337-X337)/100,),100)</f>
        <v>0</v>
      </c>
      <c r="X337" s="34">
        <f>MOD(AM337+AX337+BI337+BT337+ROUND((AN337+AY337+BJ337+BU337-Y337)/100,),100)</f>
        <v>0</v>
      </c>
      <c r="Y337" s="34">
        <f>MOD(AN337+AY337+BJ337+BU337+ROUND((AO337+AZ337+BK337+BV337-Z337)/100,),100)</f>
        <v>0</v>
      </c>
      <c r="Z337" s="34"/>
      <c r="AA337" s="71">
        <v>45577</v>
      </c>
      <c r="AB337" s="20" t="s">
        <v>869</v>
      </c>
      <c r="AC337" s="21" t="s">
        <v>870</v>
      </c>
      <c r="AD337" s="35" t="s">
        <v>1439</v>
      </c>
      <c r="AE337" s="64"/>
      <c r="AF337" s="22"/>
      <c r="AG337" s="22">
        <v>25</v>
      </c>
      <c r="AH337" s="22"/>
      <c r="AI337" s="22"/>
      <c r="AJ337" s="22"/>
      <c r="AK337" s="22"/>
      <c r="AL337" s="22"/>
      <c r="AM337" s="22"/>
      <c r="AN337" s="22"/>
      <c r="AO337" s="22"/>
      <c r="AP337" s="23"/>
      <c r="AQ337" s="23"/>
      <c r="AR337" s="23">
        <v>35</v>
      </c>
      <c r="AS337" s="23"/>
      <c r="AT337" s="23"/>
      <c r="AU337" s="23"/>
      <c r="AV337" s="23"/>
      <c r="AW337" s="23"/>
      <c r="AX337" s="23"/>
      <c r="AY337" s="23"/>
      <c r="AZ337" s="23"/>
      <c r="BA337" s="24"/>
      <c r="BB337" s="24"/>
      <c r="BC337" s="24">
        <v>25</v>
      </c>
      <c r="BD337" s="24"/>
      <c r="BE337" s="24"/>
      <c r="BF337" s="24"/>
      <c r="BG337" s="24"/>
      <c r="BH337" s="24"/>
      <c r="BI337" s="24"/>
      <c r="BJ337" s="24"/>
      <c r="BK337" s="24"/>
      <c r="BL337" s="25"/>
      <c r="BM337" s="25"/>
      <c r="BN337" s="25">
        <v>100</v>
      </c>
      <c r="BO337" s="25"/>
      <c r="BP337" s="25"/>
      <c r="BQ337" s="25"/>
      <c r="BR337" s="25"/>
      <c r="BS337" s="25"/>
      <c r="BT337" s="25"/>
      <c r="BU337" s="25"/>
      <c r="BV337" s="25"/>
    </row>
    <row r="338" spans="1:74" ht="12" customHeight="1" x14ac:dyDescent="0.25">
      <c r="A338" s="27"/>
      <c r="B338" s="43" t="s">
        <v>68</v>
      </c>
      <c r="C338" s="87" t="s">
        <v>933</v>
      </c>
      <c r="D338" s="88" t="s">
        <v>934</v>
      </c>
      <c r="E338" s="88" t="s">
        <v>257</v>
      </c>
      <c r="F338" s="89">
        <v>37964</v>
      </c>
      <c r="G338" s="29">
        <v>1234</v>
      </c>
      <c r="H338" s="29" t="s">
        <v>71</v>
      </c>
      <c r="I338" s="90" t="s">
        <v>785</v>
      </c>
      <c r="J338" s="88" t="s">
        <v>241</v>
      </c>
      <c r="K338" s="44" t="s">
        <v>34</v>
      </c>
      <c r="L338" s="36" t="s">
        <v>40</v>
      </c>
      <c r="M338" s="106" t="s">
        <v>1333</v>
      </c>
      <c r="N338" s="32"/>
      <c r="O338" s="47"/>
      <c r="P338" s="33"/>
      <c r="Q338" s="34">
        <f>MOD(AF338+AQ338+BB338+BM338+ROUND((AG338+AR338+BC338+BN338-R338)/100,),100)</f>
        <v>0</v>
      </c>
      <c r="R338" s="34">
        <f>MOD(AG338+AR338+BC338+BN338+ROUND((AH338+AS338+BD338+BO338-S338)/100,),100)</f>
        <v>0</v>
      </c>
      <c r="S338" s="34">
        <f>MOD(AH338+AS338+BD338+BO338+ROUND((AI338+AT338+BE338+BP338-T338)/100,),100)</f>
        <v>1</v>
      </c>
      <c r="T338" s="34">
        <f>MOD(AI338+AT338+BE338+BP338+ROUND((AJ338+AU338+BF338+BQ338-U338)/100,),100)</f>
        <v>38</v>
      </c>
      <c r="U338" s="34">
        <f>MOD(AJ338+AU338+BF338+BQ338+ROUND((AK338+AV338+BG338+BR338-V338)/100,),100)</f>
        <v>80</v>
      </c>
      <c r="V338" s="34">
        <f>MOD(AK338+AV338+BG338+BR338+ROUND((AL338+AW338+BH338+BS338-W338)/100,),100)</f>
        <v>0</v>
      </c>
      <c r="W338" s="34">
        <f>MOD(AL338+AW338+BH338+BS338+ROUND((AM338+AX338+BI338+BT338-X338)/100,),100)</f>
        <v>0</v>
      </c>
      <c r="X338" s="34">
        <f>MOD(AM338+AX338+BI338+BT338+ROUND((AN338+AY338+BJ338+BU338-Y338)/100,),100)</f>
        <v>0</v>
      </c>
      <c r="Y338" s="34">
        <f>MOD(AN338+AY338+BJ338+BU338+ROUND((AO338+AZ338+BK338+BV338-Z338)/100,),100)</f>
        <v>0</v>
      </c>
      <c r="Z338" s="34"/>
      <c r="AA338" s="71">
        <v>45578</v>
      </c>
      <c r="AB338" s="20" t="s">
        <v>1313</v>
      </c>
      <c r="AC338" s="21" t="s">
        <v>1219</v>
      </c>
      <c r="AD338" s="35" t="s">
        <v>2204</v>
      </c>
      <c r="AE338" s="64"/>
      <c r="AF338" s="22"/>
      <c r="AG338" s="22"/>
      <c r="AH338" s="22"/>
      <c r="AI338" s="22"/>
      <c r="AJ338" s="22">
        <v>80</v>
      </c>
      <c r="AK338" s="22"/>
      <c r="AL338" s="22"/>
      <c r="AM338" s="22"/>
      <c r="AN338" s="22"/>
      <c r="AO338" s="22"/>
      <c r="AP338" s="23"/>
      <c r="AQ338" s="23"/>
      <c r="AR338" s="23"/>
      <c r="AS338" s="23"/>
      <c r="AT338" s="23">
        <v>13</v>
      </c>
      <c r="AU338" s="23"/>
      <c r="AV338" s="23"/>
      <c r="AW338" s="23"/>
      <c r="AX338" s="23"/>
      <c r="AY338" s="23"/>
      <c r="AZ338" s="23"/>
      <c r="BA338" s="24"/>
      <c r="BB338" s="24"/>
      <c r="BC338" s="24"/>
      <c r="BD338" s="24"/>
      <c r="BE338" s="24">
        <v>25</v>
      </c>
      <c r="BF338" s="24"/>
      <c r="BG338" s="24"/>
      <c r="BH338" s="24"/>
      <c r="BI338" s="24"/>
      <c r="BJ338" s="24"/>
      <c r="BK338" s="24"/>
      <c r="BL338" s="25"/>
      <c r="BM338" s="25"/>
      <c r="BN338" s="25"/>
      <c r="BO338" s="25"/>
      <c r="BP338" s="25">
        <v>100</v>
      </c>
      <c r="BQ338" s="25"/>
      <c r="BR338" s="25"/>
      <c r="BS338" s="25"/>
      <c r="BT338" s="25"/>
      <c r="BU338" s="25"/>
      <c r="BV338" s="25"/>
    </row>
    <row r="339" spans="1:74" ht="12" customHeight="1" x14ac:dyDescent="0.25">
      <c r="A339" s="27"/>
      <c r="B339" s="43" t="s">
        <v>68</v>
      </c>
      <c r="C339" s="87" t="s">
        <v>534</v>
      </c>
      <c r="D339" s="88" t="s">
        <v>535</v>
      </c>
      <c r="E339" s="88" t="s">
        <v>536</v>
      </c>
      <c r="F339" s="89">
        <v>26751</v>
      </c>
      <c r="G339" s="29">
        <v>1010</v>
      </c>
      <c r="H339" s="29" t="s">
        <v>1387</v>
      </c>
      <c r="I339" s="90" t="s">
        <v>785</v>
      </c>
      <c r="J339" s="88" t="s">
        <v>241</v>
      </c>
      <c r="K339" s="44" t="s">
        <v>34</v>
      </c>
      <c r="L339" s="36" t="s">
        <v>94</v>
      </c>
      <c r="M339" s="106" t="s">
        <v>1358</v>
      </c>
      <c r="N339" s="32"/>
      <c r="O339" s="41"/>
      <c r="P339" s="33"/>
      <c r="Q339" s="34">
        <f>MOD(AF339+AQ339+BB339+BM339+ROUND((AG339+AR339+BC339+BN339-R339)/100,),100)</f>
        <v>0</v>
      </c>
      <c r="R339" s="34">
        <f>MOD(AG339+AR339+BC339+BN339+ROUND((AH339+AS339+BD339+BO339-S339)/100,),100)</f>
        <v>0</v>
      </c>
      <c r="S339" s="34">
        <f>MOD(AH339+AS339+BD339+BO339+ROUND((AI339+AT339+BE339+BP339-T339)/100,),100)</f>
        <v>0</v>
      </c>
      <c r="T339" s="34">
        <f>MOD(AI339+AT339+BE339+BP339+ROUND((AJ339+AU339+BF339+BQ339-U339)/100,),100)</f>
        <v>15</v>
      </c>
      <c r="U339" s="34">
        <f>MOD(AJ339+AU339+BF339+BQ339+ROUND((AK339+AV339+BG339+BR339-V339)/100,),100)</f>
        <v>17</v>
      </c>
      <c r="V339" s="34">
        <f>MOD(AK339+AV339+BG339+BR339+ROUND((AL339+AW339+BH339+BS339-W339)/100,),100)</f>
        <v>0</v>
      </c>
      <c r="W339" s="34">
        <f>MOD(AL339+AW339+BH339+BS339+ROUND((AM339+AX339+BI339+BT339-X339)/100,),100)</f>
        <v>0</v>
      </c>
      <c r="X339" s="34">
        <f>MOD(AM339+AX339+BI339+BT339+ROUND((AN339+AY339+BJ339+BU339-Y339)/100,),100)</f>
        <v>0</v>
      </c>
      <c r="Y339" s="34">
        <f>MOD(AN339+AY339+BJ339+BU339+ROUND((AO339+AZ339+BK339+BV339-Z339)/100,),100)</f>
        <v>0</v>
      </c>
      <c r="Z339" s="34"/>
      <c r="AA339" s="71">
        <v>45578</v>
      </c>
      <c r="AB339" s="20" t="s">
        <v>1313</v>
      </c>
      <c r="AC339" s="21" t="s">
        <v>1219</v>
      </c>
      <c r="AD339" s="35" t="s">
        <v>2204</v>
      </c>
      <c r="AE339" s="64"/>
      <c r="AF339" s="22"/>
      <c r="AG339" s="22"/>
      <c r="AH339" s="22"/>
      <c r="AI339" s="22"/>
      <c r="AJ339" s="22">
        <v>37</v>
      </c>
      <c r="AK339" s="22"/>
      <c r="AL339" s="22"/>
      <c r="AM339" s="22"/>
      <c r="AN339" s="22"/>
      <c r="AO339" s="22"/>
      <c r="AP339" s="23"/>
      <c r="AQ339" s="23"/>
      <c r="AR339" s="23"/>
      <c r="AS339" s="23"/>
      <c r="AT339" s="23"/>
      <c r="AU339" s="23">
        <v>80</v>
      </c>
      <c r="AV339" s="23"/>
      <c r="AW339" s="23"/>
      <c r="AX339" s="23"/>
      <c r="AY339" s="23"/>
      <c r="AZ339" s="23"/>
      <c r="BA339" s="24"/>
      <c r="BB339" s="24"/>
      <c r="BC339" s="24"/>
      <c r="BD339" s="24"/>
      <c r="BE339" s="24">
        <v>8</v>
      </c>
      <c r="BF339" s="24"/>
      <c r="BG339" s="24"/>
      <c r="BH339" s="24"/>
      <c r="BI339" s="24"/>
      <c r="BJ339" s="24"/>
      <c r="BK339" s="24"/>
      <c r="BL339" s="25"/>
      <c r="BM339" s="25"/>
      <c r="BN339" s="25"/>
      <c r="BO339" s="25"/>
      <c r="BP339" s="25">
        <v>6</v>
      </c>
      <c r="BQ339" s="25"/>
      <c r="BR339" s="25"/>
      <c r="BS339" s="25"/>
      <c r="BT339" s="25"/>
      <c r="BU339" s="25"/>
      <c r="BV339" s="25"/>
    </row>
    <row r="340" spans="1:74" ht="12" customHeight="1" x14ac:dyDescent="0.25">
      <c r="A340" s="27"/>
      <c r="B340" s="43" t="s">
        <v>68</v>
      </c>
      <c r="C340" s="87" t="s">
        <v>949</v>
      </c>
      <c r="D340" s="88" t="s">
        <v>950</v>
      </c>
      <c r="E340" s="88" t="s">
        <v>240</v>
      </c>
      <c r="F340" s="89">
        <v>38065</v>
      </c>
      <c r="G340" s="29">
        <v>869</v>
      </c>
      <c r="H340" s="29" t="s">
        <v>71</v>
      </c>
      <c r="I340" s="90" t="s">
        <v>785</v>
      </c>
      <c r="J340" s="88" t="s">
        <v>241</v>
      </c>
      <c r="K340" s="44" t="s">
        <v>34</v>
      </c>
      <c r="L340" s="36" t="s">
        <v>93</v>
      </c>
      <c r="M340" s="106" t="s">
        <v>2119</v>
      </c>
      <c r="N340" s="32"/>
      <c r="O340" s="41"/>
      <c r="P340" s="33"/>
      <c r="Q340" s="34">
        <f>MOD(AF340+AQ340+BB340+BM340+ROUND((AG340+AR340+BC340+BN340-R340)/100,),100)</f>
        <v>0</v>
      </c>
      <c r="R340" s="34">
        <f>MOD(AG340+AR340+BC340+BN340+ROUND((AH340+AS340+BD340+BO340-S340)/100,),100)</f>
        <v>0</v>
      </c>
      <c r="S340" s="34">
        <f>MOD(AH340+AS340+BD340+BO340+ROUND((AI340+AT340+BE340+BP340-T340)/100,),100)</f>
        <v>0</v>
      </c>
      <c r="T340" s="34">
        <f>MOD(AI340+AT340+BE340+BP340+ROUND((AJ340+AU340+BF340+BQ340-U340)/100,),100)</f>
        <v>0</v>
      </c>
      <c r="U340" s="34">
        <f>MOD(AJ340+AU340+BF340+BQ340+ROUND((AK340+AV340+BG340+BR340-V340)/100,),100)</f>
        <v>61</v>
      </c>
      <c r="V340" s="34">
        <f>MOD(AK340+AV340+BG340+BR340+ROUND((AL340+AW340+BH340+BS340-W340)/100,),100)</f>
        <v>0</v>
      </c>
      <c r="W340" s="34">
        <f>MOD(AL340+AW340+BH340+BS340+ROUND((AM340+AX340+BI340+BT340-X340)/100,),100)</f>
        <v>0</v>
      </c>
      <c r="X340" s="34">
        <f>MOD(AM340+AX340+BI340+BT340+ROUND((AN340+AY340+BJ340+BU340-Y340)/100,),100)</f>
        <v>0</v>
      </c>
      <c r="Y340" s="34">
        <f>MOD(AN340+AY340+BJ340+BU340+ROUND((AO340+AZ340+BK340+BV340-Z340)/100,),100)</f>
        <v>0</v>
      </c>
      <c r="Z340" s="34"/>
      <c r="AA340" s="71">
        <v>45578</v>
      </c>
      <c r="AB340" s="20" t="s">
        <v>1313</v>
      </c>
      <c r="AC340" s="21" t="s">
        <v>1219</v>
      </c>
      <c r="AD340" s="35" t="s">
        <v>2260</v>
      </c>
      <c r="AE340" s="64"/>
      <c r="AF340" s="22"/>
      <c r="AG340" s="22"/>
      <c r="AH340" s="22"/>
      <c r="AI340" s="22"/>
      <c r="AJ340" s="22">
        <v>6</v>
      </c>
      <c r="AK340" s="22"/>
      <c r="AL340" s="22"/>
      <c r="AM340" s="22"/>
      <c r="AN340" s="22"/>
      <c r="AO340" s="22"/>
      <c r="AP340" s="23"/>
      <c r="AQ340" s="23"/>
      <c r="AR340" s="23"/>
      <c r="AS340" s="23"/>
      <c r="AT340" s="23"/>
      <c r="AU340" s="23">
        <v>32</v>
      </c>
      <c r="AV340" s="23"/>
      <c r="AW340" s="23"/>
      <c r="AX340" s="23"/>
      <c r="AY340" s="23"/>
      <c r="AZ340" s="23"/>
      <c r="BA340" s="24"/>
      <c r="BB340" s="24"/>
      <c r="BC340" s="24"/>
      <c r="BD340" s="24"/>
      <c r="BE340" s="24"/>
      <c r="BF340" s="24">
        <v>23</v>
      </c>
      <c r="BG340" s="24"/>
      <c r="BH340" s="24"/>
      <c r="BI340" s="24"/>
      <c r="BJ340" s="24"/>
      <c r="BK340" s="24"/>
      <c r="BL340" s="25"/>
      <c r="BM340" s="25"/>
      <c r="BN340" s="25"/>
      <c r="BO340" s="25"/>
      <c r="BP340" s="25"/>
      <c r="BQ340" s="25"/>
      <c r="BR340" s="25"/>
      <c r="BS340" s="25"/>
      <c r="BT340" s="25"/>
      <c r="BU340" s="25"/>
      <c r="BV340" s="25"/>
    </row>
    <row r="341" spans="1:74" ht="12" customHeight="1" x14ac:dyDescent="0.25">
      <c r="A341" s="27"/>
      <c r="B341" s="43" t="s">
        <v>68</v>
      </c>
      <c r="C341" s="87" t="s">
        <v>922</v>
      </c>
      <c r="D341" s="88" t="s">
        <v>279</v>
      </c>
      <c r="E341" s="88" t="s">
        <v>539</v>
      </c>
      <c r="F341" s="89">
        <v>27522</v>
      </c>
      <c r="G341" s="29">
        <v>848</v>
      </c>
      <c r="H341" s="29" t="s">
        <v>1384</v>
      </c>
      <c r="I341" s="90" t="s">
        <v>785</v>
      </c>
      <c r="J341" s="88" t="s">
        <v>241</v>
      </c>
      <c r="K341" s="44" t="s">
        <v>34</v>
      </c>
      <c r="L341" s="36" t="s">
        <v>93</v>
      </c>
      <c r="M341" s="106" t="s">
        <v>2120</v>
      </c>
      <c r="N341" s="32"/>
      <c r="O341" s="41"/>
      <c r="P341" s="33"/>
      <c r="Q341" s="34">
        <f>MOD(AF341+AQ341+BB341+BM341+ROUND((AG341+AR341+BC341+BN341-R341)/100,),100)</f>
        <v>0</v>
      </c>
      <c r="R341" s="34">
        <f>MOD(AG341+AR341+BC341+BN341+ROUND((AH341+AS341+BD341+BO341-S341)/100,),100)</f>
        <v>0</v>
      </c>
      <c r="S341" s="34">
        <f>MOD(AH341+AS341+BD341+BO341+ROUND((AI341+AT341+BE341+BP341-T341)/100,),100)</f>
        <v>0</v>
      </c>
      <c r="T341" s="34">
        <f>MOD(AI341+AT341+BE341+BP341+ROUND((AJ341+AU341+BF341+BQ341-U341)/100,),100)</f>
        <v>0</v>
      </c>
      <c r="U341" s="34">
        <f>MOD(AJ341+AU341+BF341+BQ341+ROUND((AK341+AV341+BG341+BR341-V341)/100,),100)</f>
        <v>61</v>
      </c>
      <c r="V341" s="34">
        <f>MOD(AK341+AV341+BG341+BR341+ROUND((AL341+AW341+BH341+BS341-W341)/100,),100)</f>
        <v>0</v>
      </c>
      <c r="W341" s="34">
        <f>MOD(AL341+AW341+BH341+BS341+ROUND((AM341+AX341+BI341+BT341-X341)/100,),100)</f>
        <v>0</v>
      </c>
      <c r="X341" s="34">
        <f>MOD(AM341+AX341+BI341+BT341+ROUND((AN341+AY341+BJ341+BU341-Y341)/100,),100)</f>
        <v>0</v>
      </c>
      <c r="Y341" s="34">
        <f>MOD(AN341+AY341+BJ341+BU341+ROUND((AO341+AZ341+BK341+BV341-Z341)/100,),100)</f>
        <v>0</v>
      </c>
      <c r="Z341" s="34"/>
      <c r="AA341" s="71">
        <v>45578</v>
      </c>
      <c r="AB341" s="20" t="s">
        <v>1313</v>
      </c>
      <c r="AC341" s="21" t="s">
        <v>1219</v>
      </c>
      <c r="AD341" s="35" t="s">
        <v>2260</v>
      </c>
      <c r="AE341" s="64"/>
      <c r="AF341" s="22"/>
      <c r="AG341" s="22"/>
      <c r="AH341" s="22"/>
      <c r="AI341" s="22"/>
      <c r="AJ341" s="22">
        <v>5</v>
      </c>
      <c r="AK341" s="22"/>
      <c r="AL341" s="22"/>
      <c r="AM341" s="22"/>
      <c r="AN341" s="22"/>
      <c r="AO341" s="22"/>
      <c r="AP341" s="23"/>
      <c r="AQ341" s="23"/>
      <c r="AR341" s="23"/>
      <c r="AS341" s="23"/>
      <c r="AT341" s="23"/>
      <c r="AU341" s="23">
        <v>7</v>
      </c>
      <c r="AV341" s="23"/>
      <c r="AW341" s="23"/>
      <c r="AX341" s="23"/>
      <c r="AY341" s="23"/>
      <c r="AZ341" s="23"/>
      <c r="BA341" s="24"/>
      <c r="BB341" s="24"/>
      <c r="BC341" s="24"/>
      <c r="BD341" s="24"/>
      <c r="BE341" s="24"/>
      <c r="BF341" s="24">
        <v>17</v>
      </c>
      <c r="BG341" s="24"/>
      <c r="BH341" s="24"/>
      <c r="BI341" s="24"/>
      <c r="BJ341" s="24"/>
      <c r="BK341" s="24"/>
      <c r="BL341" s="25"/>
      <c r="BM341" s="25"/>
      <c r="BN341" s="25"/>
      <c r="BO341" s="25"/>
      <c r="BP341" s="25"/>
      <c r="BQ341" s="25">
        <v>32</v>
      </c>
      <c r="BR341" s="25"/>
      <c r="BS341" s="25"/>
      <c r="BT341" s="25"/>
      <c r="BU341" s="25"/>
      <c r="BV341" s="25"/>
    </row>
    <row r="342" spans="1:74" ht="12" customHeight="1" x14ac:dyDescent="0.25">
      <c r="A342" s="27"/>
      <c r="B342" s="43" t="s">
        <v>68</v>
      </c>
      <c r="C342" s="87" t="s">
        <v>538</v>
      </c>
      <c r="D342" s="88" t="s">
        <v>261</v>
      </c>
      <c r="E342" s="88" t="s">
        <v>506</v>
      </c>
      <c r="F342" s="89">
        <v>24300</v>
      </c>
      <c r="G342" s="29">
        <v>803</v>
      </c>
      <c r="H342" s="29" t="s">
        <v>1838</v>
      </c>
      <c r="I342" s="90" t="s">
        <v>785</v>
      </c>
      <c r="J342" s="88" t="s">
        <v>241</v>
      </c>
      <c r="K342" s="44" t="s">
        <v>34</v>
      </c>
      <c r="L342" s="36" t="s">
        <v>1998</v>
      </c>
      <c r="M342" s="106" t="s">
        <v>2136</v>
      </c>
      <c r="N342" s="32"/>
      <c r="O342" s="41"/>
      <c r="P342" s="33"/>
      <c r="Q342" s="34">
        <f>MOD(AF342+AQ342+BB342+BM342+ROUND((AG342+AR342+BC342+BN342-R342)/100,),100)</f>
        <v>0</v>
      </c>
      <c r="R342" s="34">
        <f>MOD(AG342+AR342+BC342+BN342+ROUND((AH342+AS342+BD342+BO342-S342)/100,),100)</f>
        <v>0</v>
      </c>
      <c r="S342" s="34">
        <f>MOD(AH342+AS342+BD342+BO342+ROUND((AI342+AT342+BE342+BP342-T342)/100,),100)</f>
        <v>0</v>
      </c>
      <c r="T342" s="34">
        <f>MOD(AI342+AT342+BE342+BP342+ROUND((AJ342+AU342+BF342+BQ342-U342)/100,),100)</f>
        <v>0</v>
      </c>
      <c r="U342" s="34">
        <f>MOD(AJ342+AU342+BF342+BQ342+ROUND((AK342+AV342+BG342+BR342-V342)/100,),100)</f>
        <v>52</v>
      </c>
      <c r="V342" s="34">
        <f>MOD(AK342+AV342+BG342+BR342+ROUND((AL342+AW342+BH342+BS342-W342)/100,),100)</f>
        <v>0</v>
      </c>
      <c r="W342" s="34">
        <f>MOD(AL342+AW342+BH342+BS342+ROUND((AM342+AX342+BI342+BT342-X342)/100,),100)</f>
        <v>0</v>
      </c>
      <c r="X342" s="34">
        <f>MOD(AM342+AX342+BI342+BT342+ROUND((AN342+AY342+BJ342+BU342-Y342)/100,),100)</f>
        <v>0</v>
      </c>
      <c r="Y342" s="34">
        <f>MOD(AN342+AY342+BJ342+BU342+ROUND((AO342+AZ342+BK342+BV342-Z342)/100,),100)</f>
        <v>0</v>
      </c>
      <c r="Z342" s="34"/>
      <c r="AA342" s="71">
        <v>45578</v>
      </c>
      <c r="AB342" s="20" t="s">
        <v>1313</v>
      </c>
      <c r="AC342" s="21" t="s">
        <v>1219</v>
      </c>
      <c r="AD342" s="35" t="s">
        <v>2260</v>
      </c>
      <c r="AE342" s="64"/>
      <c r="AF342" s="22"/>
      <c r="AG342" s="22"/>
      <c r="AH342" s="22"/>
      <c r="AI342" s="22"/>
      <c r="AJ342" s="22">
        <v>17</v>
      </c>
      <c r="AK342" s="22"/>
      <c r="AL342" s="22"/>
      <c r="AM342" s="22"/>
      <c r="AN342" s="22"/>
      <c r="AO342" s="22"/>
      <c r="AP342" s="23"/>
      <c r="AQ342" s="23"/>
      <c r="AR342" s="23"/>
      <c r="AS342" s="23"/>
      <c r="AT342" s="23"/>
      <c r="AU342" s="23">
        <v>11</v>
      </c>
      <c r="AV342" s="23"/>
      <c r="AW342" s="23"/>
      <c r="AX342" s="23"/>
      <c r="AY342" s="23"/>
      <c r="AZ342" s="23"/>
      <c r="BA342" s="24"/>
      <c r="BB342" s="24"/>
      <c r="BC342" s="24"/>
      <c r="BD342" s="24"/>
      <c r="BE342" s="24"/>
      <c r="BF342" s="24">
        <v>11</v>
      </c>
      <c r="BG342" s="24"/>
      <c r="BH342" s="24"/>
      <c r="BI342" s="24"/>
      <c r="BJ342" s="24"/>
      <c r="BK342" s="24"/>
      <c r="BL342" s="25"/>
      <c r="BM342" s="25"/>
      <c r="BN342" s="25"/>
      <c r="BO342" s="25"/>
      <c r="BP342" s="25"/>
      <c r="BQ342" s="25">
        <v>13</v>
      </c>
      <c r="BR342" s="25"/>
      <c r="BS342" s="25"/>
      <c r="BT342" s="25"/>
      <c r="BU342" s="25"/>
      <c r="BV342" s="25"/>
    </row>
    <row r="343" spans="1:74" ht="12" customHeight="1" x14ac:dyDescent="0.25">
      <c r="A343" s="27"/>
      <c r="B343" s="43" t="s">
        <v>68</v>
      </c>
      <c r="C343" s="87" t="s">
        <v>1977</v>
      </c>
      <c r="D343" s="88" t="s">
        <v>373</v>
      </c>
      <c r="E343" s="88" t="s">
        <v>492</v>
      </c>
      <c r="F343" s="89">
        <v>29330</v>
      </c>
      <c r="G343" s="29">
        <v>756</v>
      </c>
      <c r="H343" s="29" t="s">
        <v>1857</v>
      </c>
      <c r="I343" s="90" t="s">
        <v>785</v>
      </c>
      <c r="J343" s="88" t="s">
        <v>241</v>
      </c>
      <c r="K343" s="44" t="s">
        <v>34</v>
      </c>
      <c r="L343" s="36" t="s">
        <v>1998</v>
      </c>
      <c r="M343" s="106" t="s">
        <v>2139</v>
      </c>
      <c r="N343" s="32"/>
      <c r="O343" s="30"/>
      <c r="P343" s="33"/>
      <c r="Q343" s="34">
        <f>MOD(AF343+AQ343+BB343+BM343+ROUND((AG343+AR343+BC343+BN343-R343)/100,),100)</f>
        <v>0</v>
      </c>
      <c r="R343" s="34">
        <f>MOD(AG343+AR343+BC343+BN343+ROUND((AH343+AS343+BD343+BO343-S343)/100,),100)</f>
        <v>0</v>
      </c>
      <c r="S343" s="34">
        <f>MOD(AH343+AS343+BD343+BO343+ROUND((AI343+AT343+BE343+BP343-T343)/100,),100)</f>
        <v>0</v>
      </c>
      <c r="T343" s="34">
        <f>MOD(AI343+AT343+BE343+BP343+ROUND((AJ343+AU343+BF343+BQ343-U343)/100,),100)</f>
        <v>0</v>
      </c>
      <c r="U343" s="34">
        <f>MOD(AJ343+AU343+BF343+BQ343+ROUND((AK343+AV343+BG343+BR343-V343)/100,),100)</f>
        <v>37</v>
      </c>
      <c r="V343" s="34">
        <f>MOD(AK343+AV343+BG343+BR343+ROUND((AL343+AW343+BH343+BS343-W343)/100,),100)</f>
        <v>0</v>
      </c>
      <c r="W343" s="34">
        <f>MOD(AL343+AW343+BH343+BS343+ROUND((AM343+AX343+BI343+BT343-X343)/100,),100)</f>
        <v>0</v>
      </c>
      <c r="X343" s="34">
        <f>MOD(AM343+AX343+BI343+BT343+ROUND((AN343+AY343+BJ343+BU343-Y343)/100,),100)</f>
        <v>0</v>
      </c>
      <c r="Y343" s="34">
        <f>MOD(AN343+AY343+BJ343+BU343+ROUND((AO343+AZ343+BK343+BV343-Z343)/100,),100)</f>
        <v>0</v>
      </c>
      <c r="Z343" s="34"/>
      <c r="AA343" s="71">
        <v>45578</v>
      </c>
      <c r="AB343" s="20" t="s">
        <v>1313</v>
      </c>
      <c r="AC343" s="21" t="s">
        <v>1219</v>
      </c>
      <c r="AD343" s="35" t="s">
        <v>2260</v>
      </c>
      <c r="AE343" s="64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3"/>
      <c r="AQ343" s="23"/>
      <c r="AR343" s="23"/>
      <c r="AS343" s="23"/>
      <c r="AT343" s="23"/>
      <c r="AU343" s="23">
        <v>37</v>
      </c>
      <c r="AV343" s="23"/>
      <c r="AW343" s="23"/>
      <c r="AX343" s="23"/>
      <c r="AY343" s="23"/>
      <c r="AZ343" s="23"/>
      <c r="BA343" s="24"/>
      <c r="BB343" s="24"/>
      <c r="BC343" s="24"/>
      <c r="BD343" s="24"/>
      <c r="BE343" s="24"/>
      <c r="BF343" s="24"/>
      <c r="BG343" s="24"/>
      <c r="BH343" s="24"/>
      <c r="BI343" s="24"/>
      <c r="BJ343" s="24"/>
      <c r="BK343" s="24"/>
      <c r="BL343" s="25"/>
      <c r="BM343" s="25"/>
      <c r="BN343" s="25"/>
      <c r="BO343" s="25"/>
      <c r="BP343" s="25"/>
      <c r="BQ343" s="25"/>
      <c r="BR343" s="25"/>
      <c r="BS343" s="25"/>
      <c r="BT343" s="25"/>
      <c r="BU343" s="25"/>
      <c r="BV343" s="25"/>
    </row>
    <row r="344" spans="1:74" ht="12" customHeight="1" x14ac:dyDescent="0.25">
      <c r="A344" s="27"/>
      <c r="B344" s="43" t="s">
        <v>68</v>
      </c>
      <c r="C344" s="87" t="s">
        <v>546</v>
      </c>
      <c r="D344" s="88" t="s">
        <v>547</v>
      </c>
      <c r="E344" s="88" t="s">
        <v>548</v>
      </c>
      <c r="F344" s="89">
        <v>27062</v>
      </c>
      <c r="G344" s="29">
        <v>847</v>
      </c>
      <c r="H344" s="29" t="s">
        <v>1387</v>
      </c>
      <c r="I344" s="90" t="s">
        <v>785</v>
      </c>
      <c r="J344" s="88" t="s">
        <v>241</v>
      </c>
      <c r="K344" s="44" t="s">
        <v>34</v>
      </c>
      <c r="L344" s="36" t="s">
        <v>1998</v>
      </c>
      <c r="M344" s="106" t="s">
        <v>2143</v>
      </c>
      <c r="N344" s="32"/>
      <c r="O344" s="41"/>
      <c r="P344" s="33"/>
      <c r="Q344" s="34">
        <f>MOD(AF344+AQ344+BB344+BM344+ROUND((AG344+AR344+BC344+BN344-R344)/100,),100)</f>
        <v>0</v>
      </c>
      <c r="R344" s="34">
        <f>MOD(AG344+AR344+BC344+BN344+ROUND((AH344+AS344+BD344+BO344-S344)/100,),100)</f>
        <v>0</v>
      </c>
      <c r="S344" s="34">
        <f>MOD(AH344+AS344+BD344+BO344+ROUND((AI344+AT344+BE344+BP344-T344)/100,),100)</f>
        <v>0</v>
      </c>
      <c r="T344" s="34">
        <f>MOD(AI344+AT344+BE344+BP344+ROUND((AJ344+AU344+BF344+BQ344-U344)/100,),100)</f>
        <v>0</v>
      </c>
      <c r="U344" s="34">
        <f>MOD(AJ344+AU344+BF344+BQ344+ROUND((AK344+AV344+BG344+BR344-V344)/100,),100)</f>
        <v>29</v>
      </c>
      <c r="V344" s="34">
        <f>MOD(AK344+AV344+BG344+BR344+ROUND((AL344+AW344+BH344+BS344-W344)/100,),100)</f>
        <v>0</v>
      </c>
      <c r="W344" s="34">
        <f>MOD(AL344+AW344+BH344+BS344+ROUND((AM344+AX344+BI344+BT344-X344)/100,),100)</f>
        <v>0</v>
      </c>
      <c r="X344" s="34">
        <f>MOD(AM344+AX344+BI344+BT344+ROUND((AN344+AY344+BJ344+BU344-Y344)/100,),100)</f>
        <v>0</v>
      </c>
      <c r="Y344" s="34">
        <f>MOD(AN344+AY344+BJ344+BU344+ROUND((AO344+AZ344+BK344+BV344-Z344)/100,),100)</f>
        <v>0</v>
      </c>
      <c r="Z344" s="34"/>
      <c r="AA344" s="71">
        <v>45578</v>
      </c>
      <c r="AB344" s="20" t="s">
        <v>1313</v>
      </c>
      <c r="AC344" s="21" t="s">
        <v>1219</v>
      </c>
      <c r="AD344" s="35" t="s">
        <v>2260</v>
      </c>
      <c r="AE344" s="64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3"/>
      <c r="AQ344" s="23"/>
      <c r="AR344" s="23"/>
      <c r="AS344" s="23"/>
      <c r="AT344" s="23"/>
      <c r="AU344" s="23"/>
      <c r="AV344" s="23">
        <v>100</v>
      </c>
      <c r="AW344" s="23"/>
      <c r="AX344" s="23"/>
      <c r="AY344" s="23"/>
      <c r="AZ344" s="23"/>
      <c r="BA344" s="24"/>
      <c r="BB344" s="24"/>
      <c r="BC344" s="24"/>
      <c r="BD344" s="24"/>
      <c r="BE344" s="24"/>
      <c r="BF344" s="24">
        <v>28</v>
      </c>
      <c r="BG344" s="24"/>
      <c r="BH344" s="24"/>
      <c r="BI344" s="24"/>
      <c r="BJ344" s="24"/>
      <c r="BK344" s="24"/>
      <c r="BL344" s="25"/>
      <c r="BM344" s="25"/>
      <c r="BN344" s="25"/>
      <c r="BO344" s="25"/>
      <c r="BP344" s="25"/>
      <c r="BQ344" s="25"/>
      <c r="BR344" s="25"/>
      <c r="BS344" s="25"/>
      <c r="BT344" s="25"/>
      <c r="BU344" s="25"/>
      <c r="BV344" s="25"/>
    </row>
    <row r="345" spans="1:74" ht="12" customHeight="1" x14ac:dyDescent="0.25">
      <c r="A345" s="27"/>
      <c r="B345" s="43" t="s">
        <v>68</v>
      </c>
      <c r="C345" s="87" t="s">
        <v>1991</v>
      </c>
      <c r="D345" s="88" t="s">
        <v>1990</v>
      </c>
      <c r="E345" s="88" t="s">
        <v>256</v>
      </c>
      <c r="F345" s="89">
        <v>36069</v>
      </c>
      <c r="G345" s="189">
        <v>696</v>
      </c>
      <c r="H345" s="29" t="s">
        <v>71</v>
      </c>
      <c r="I345" s="90" t="s">
        <v>785</v>
      </c>
      <c r="J345" s="88" t="s">
        <v>241</v>
      </c>
      <c r="K345" s="44" t="s">
        <v>34</v>
      </c>
      <c r="L345" s="36" t="s">
        <v>1998</v>
      </c>
      <c r="M345" s="106" t="s">
        <v>2273</v>
      </c>
      <c r="N345" s="32"/>
      <c r="O345" s="41"/>
      <c r="P345" s="33"/>
      <c r="Q345" s="34"/>
      <c r="R345" s="34"/>
      <c r="S345" s="34"/>
      <c r="T345" s="34"/>
      <c r="U345" s="34"/>
      <c r="V345" s="34"/>
      <c r="W345" s="34"/>
      <c r="X345" s="34"/>
      <c r="Y345" s="34"/>
      <c r="Z345" s="34"/>
      <c r="AA345" s="71">
        <v>45578</v>
      </c>
      <c r="AB345" s="20" t="s">
        <v>1313</v>
      </c>
      <c r="AC345" s="21" t="s">
        <v>1219</v>
      </c>
      <c r="AD345" s="35" t="s">
        <v>2260</v>
      </c>
      <c r="AE345" s="64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4"/>
      <c r="BB345" s="24"/>
      <c r="BC345" s="24"/>
      <c r="BD345" s="24"/>
      <c r="BE345" s="24"/>
      <c r="BF345" s="24"/>
      <c r="BG345" s="24"/>
      <c r="BH345" s="24"/>
      <c r="BI345" s="24"/>
      <c r="BJ345" s="24"/>
      <c r="BK345" s="24"/>
      <c r="BL345" s="25"/>
      <c r="BM345" s="25"/>
      <c r="BN345" s="25"/>
      <c r="BO345" s="25"/>
      <c r="BP345" s="25"/>
      <c r="BQ345" s="25"/>
      <c r="BR345" s="25"/>
      <c r="BS345" s="25"/>
      <c r="BT345" s="25"/>
      <c r="BU345" s="25"/>
      <c r="BV345" s="25"/>
    </row>
    <row r="346" spans="1:74" ht="12" customHeight="1" x14ac:dyDescent="0.25">
      <c r="A346" s="27"/>
      <c r="B346" s="43" t="s">
        <v>68</v>
      </c>
      <c r="C346" s="87" t="s">
        <v>1989</v>
      </c>
      <c r="D346" s="88" t="s">
        <v>1990</v>
      </c>
      <c r="E346" s="88" t="s">
        <v>180</v>
      </c>
      <c r="F346" s="89">
        <v>37524</v>
      </c>
      <c r="G346" s="189">
        <v>586</v>
      </c>
      <c r="H346" s="29" t="s">
        <v>71</v>
      </c>
      <c r="I346" s="90" t="s">
        <v>785</v>
      </c>
      <c r="J346" s="88" t="s">
        <v>241</v>
      </c>
      <c r="K346" s="44" t="s">
        <v>34</v>
      </c>
      <c r="L346" s="36" t="s">
        <v>1998</v>
      </c>
      <c r="M346" s="106" t="s">
        <v>2278</v>
      </c>
      <c r="N346" s="32"/>
      <c r="O346" s="41"/>
      <c r="P346" s="33"/>
      <c r="Q346" s="34"/>
      <c r="R346" s="34"/>
      <c r="S346" s="34"/>
      <c r="T346" s="34"/>
      <c r="U346" s="34"/>
      <c r="V346" s="34"/>
      <c r="W346" s="34"/>
      <c r="X346" s="34"/>
      <c r="Y346" s="34"/>
      <c r="Z346" s="34"/>
      <c r="AA346" s="71">
        <v>45578</v>
      </c>
      <c r="AB346" s="20" t="s">
        <v>1313</v>
      </c>
      <c r="AC346" s="21" t="s">
        <v>1219</v>
      </c>
      <c r="AD346" s="35" t="s">
        <v>2260</v>
      </c>
      <c r="AE346" s="64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3"/>
      <c r="AQ346" s="23"/>
      <c r="AR346" s="23"/>
      <c r="AS346" s="23"/>
      <c r="AT346" s="23"/>
      <c r="AU346" s="23"/>
      <c r="AV346" s="23"/>
      <c r="AW346" s="23"/>
      <c r="AX346" s="23"/>
      <c r="AY346" s="23"/>
      <c r="AZ346" s="23"/>
      <c r="BA346" s="24"/>
      <c r="BB346" s="24"/>
      <c r="BC346" s="24"/>
      <c r="BD346" s="24"/>
      <c r="BE346" s="24"/>
      <c r="BF346" s="24"/>
      <c r="BG346" s="24"/>
      <c r="BH346" s="24"/>
      <c r="BI346" s="24"/>
      <c r="BJ346" s="24"/>
      <c r="BK346" s="24"/>
      <c r="BL346" s="25"/>
      <c r="BM346" s="25"/>
      <c r="BN346" s="25"/>
      <c r="BO346" s="25"/>
      <c r="BP346" s="25"/>
      <c r="BQ346" s="25"/>
      <c r="BR346" s="25"/>
      <c r="BS346" s="25"/>
      <c r="BT346" s="25"/>
      <c r="BU346" s="25"/>
      <c r="BV346" s="25"/>
    </row>
    <row r="347" spans="1:74" ht="12" customHeight="1" x14ac:dyDescent="0.25">
      <c r="A347" s="27"/>
      <c r="B347" s="43" t="s">
        <v>208</v>
      </c>
      <c r="C347" s="87" t="s">
        <v>1275</v>
      </c>
      <c r="D347" s="88" t="s">
        <v>90</v>
      </c>
      <c r="E347" s="88" t="s">
        <v>944</v>
      </c>
      <c r="F347" s="89">
        <v>39573</v>
      </c>
      <c r="G347" s="29">
        <v>500</v>
      </c>
      <c r="H347" s="29" t="s">
        <v>36</v>
      </c>
      <c r="I347" s="90" t="s">
        <v>785</v>
      </c>
      <c r="J347" s="88" t="s">
        <v>241</v>
      </c>
      <c r="K347" s="44" t="s">
        <v>34</v>
      </c>
      <c r="L347" s="36" t="s">
        <v>93</v>
      </c>
      <c r="M347" s="106" t="s">
        <v>2146</v>
      </c>
      <c r="N347" s="32"/>
      <c r="O347" s="30"/>
      <c r="P347" s="33"/>
      <c r="Q347" s="34">
        <f>MOD(AF347+AQ347+BB347+BM347+ROUND((AG347+AR347+BC347+BN347-R347)/100,),100)</f>
        <v>0</v>
      </c>
      <c r="R347" s="34">
        <f>MOD(AG347+AR347+BC347+BN347+ROUND((AH347+AS347+BD347+BO347-S347)/100,),100)</f>
        <v>0</v>
      </c>
      <c r="S347" s="34">
        <f>MOD(AH347+AS347+BD347+BO347+ROUND((AI347+AT347+BE347+BP347-T347)/100,),100)</f>
        <v>0</v>
      </c>
      <c r="T347" s="34">
        <f>MOD(AI347+AT347+BE347+BP347+ROUND((AJ347+AU347+BF347+BQ347-U347)/100,),100)</f>
        <v>0</v>
      </c>
      <c r="U347" s="34">
        <f>MOD(AJ347+AU347+BF347+BQ347+ROUND((AK347+AV347+BG347+BR347-V347)/100,),100)</f>
        <v>0</v>
      </c>
      <c r="V347" s="34">
        <f>MOD(AK347+AV347+BG347+BR347+ROUND((AL347+AW347+BH347+BS347-W347)/100,),100)</f>
        <v>47</v>
      </c>
      <c r="W347" s="34">
        <f>MOD(AL347+AW347+BH347+BS347+ROUND((AM347+AX347+BI347+BT347-X347)/100,),100)</f>
        <v>0</v>
      </c>
      <c r="X347" s="34">
        <f>MOD(AM347+AX347+BI347+BT347+ROUND((AN347+AY347+BJ347+BU347-Y347)/100,),100)</f>
        <v>0</v>
      </c>
      <c r="Y347" s="34">
        <f>MOD(AN347+AY347+BJ347+BU347+ROUND((AO347+AZ347+BK347+BV347-Z347)/100,),100)</f>
        <v>0</v>
      </c>
      <c r="Z347" s="34"/>
      <c r="AA347" s="71">
        <v>45577</v>
      </c>
      <c r="AB347" s="20" t="s">
        <v>1338</v>
      </c>
      <c r="AC347" s="21" t="s">
        <v>881</v>
      </c>
      <c r="AD347" s="35" t="s">
        <v>2311</v>
      </c>
      <c r="AE347" s="64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3"/>
      <c r="AQ347" s="23"/>
      <c r="AR347" s="23"/>
      <c r="AS347" s="23"/>
      <c r="AT347" s="23"/>
      <c r="AU347" s="23"/>
      <c r="AV347" s="23">
        <v>2</v>
      </c>
      <c r="AW347" s="23"/>
      <c r="AX347" s="23"/>
      <c r="AY347" s="23"/>
      <c r="AZ347" s="23"/>
      <c r="BA347" s="24"/>
      <c r="BB347" s="24"/>
      <c r="BC347" s="24"/>
      <c r="BD347" s="24"/>
      <c r="BE347" s="24"/>
      <c r="BF347" s="24"/>
      <c r="BG347" s="24">
        <v>15</v>
      </c>
      <c r="BH347" s="24"/>
      <c r="BI347" s="24"/>
      <c r="BJ347" s="24"/>
      <c r="BK347" s="24"/>
      <c r="BL347" s="25"/>
      <c r="BM347" s="25"/>
      <c r="BN347" s="25"/>
      <c r="BO347" s="25"/>
      <c r="BP347" s="25"/>
      <c r="BQ347" s="25"/>
      <c r="BR347" s="25">
        <v>30</v>
      </c>
      <c r="BS347" s="25"/>
      <c r="BT347" s="25"/>
      <c r="BU347" s="25"/>
      <c r="BV347" s="25"/>
    </row>
    <row r="348" spans="1:74" ht="12" customHeight="1" x14ac:dyDescent="0.25">
      <c r="A348" s="27"/>
      <c r="B348" s="28" t="s">
        <v>31</v>
      </c>
      <c r="C348" s="78" t="s">
        <v>1405</v>
      </c>
      <c r="D348" s="79" t="s">
        <v>1406</v>
      </c>
      <c r="E348" s="79" t="s">
        <v>1407</v>
      </c>
      <c r="F348" s="80">
        <v>39778</v>
      </c>
      <c r="G348" s="192">
        <v>500</v>
      </c>
      <c r="H348" s="81" t="s">
        <v>36</v>
      </c>
      <c r="I348" s="82" t="s">
        <v>1408</v>
      </c>
      <c r="J348" s="79" t="s">
        <v>1409</v>
      </c>
      <c r="K348" s="44" t="s">
        <v>34</v>
      </c>
      <c r="L348" s="36" t="s">
        <v>40</v>
      </c>
      <c r="M348" s="106">
        <v>4</v>
      </c>
      <c r="N348" s="32"/>
      <c r="O348" s="29"/>
      <c r="P348" s="33"/>
      <c r="Q348" s="34"/>
      <c r="R348" s="34"/>
      <c r="S348" s="34"/>
      <c r="T348" s="34"/>
      <c r="U348" s="34"/>
      <c r="V348" s="34"/>
      <c r="W348" s="34"/>
      <c r="X348" s="34"/>
      <c r="Y348" s="34"/>
      <c r="Z348" s="34"/>
      <c r="AA348" s="71">
        <v>45577</v>
      </c>
      <c r="AB348" s="20" t="s">
        <v>1338</v>
      </c>
      <c r="AC348" s="21" t="s">
        <v>881</v>
      </c>
      <c r="AD348" s="35" t="s">
        <v>2204</v>
      </c>
      <c r="AE348" s="64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4"/>
      <c r="BB348" s="24"/>
      <c r="BC348" s="24"/>
      <c r="BD348" s="24"/>
      <c r="BE348" s="24"/>
      <c r="BF348" s="24"/>
      <c r="BG348" s="24"/>
      <c r="BH348" s="24"/>
      <c r="BI348" s="24"/>
      <c r="BJ348" s="24"/>
      <c r="BK348" s="24"/>
      <c r="BL348" s="25"/>
      <c r="BM348" s="25"/>
      <c r="BN348" s="25"/>
      <c r="BO348" s="25"/>
      <c r="BP348" s="25"/>
      <c r="BQ348" s="25"/>
      <c r="BR348" s="25"/>
      <c r="BS348" s="25"/>
      <c r="BT348" s="25"/>
      <c r="BU348" s="25"/>
      <c r="BV348" s="25"/>
    </row>
    <row r="349" spans="1:74" ht="12" customHeight="1" x14ac:dyDescent="0.25">
      <c r="A349" s="27"/>
      <c r="B349" s="43" t="s">
        <v>68</v>
      </c>
      <c r="C349" s="87" t="s">
        <v>1845</v>
      </c>
      <c r="D349" s="88" t="s">
        <v>1846</v>
      </c>
      <c r="E349" s="88" t="s">
        <v>1847</v>
      </c>
      <c r="F349" s="89">
        <v>37117</v>
      </c>
      <c r="G349" s="29">
        <v>659</v>
      </c>
      <c r="H349" s="29" t="s">
        <v>71</v>
      </c>
      <c r="I349" s="90" t="s">
        <v>1408</v>
      </c>
      <c r="J349" s="88" t="s">
        <v>1409</v>
      </c>
      <c r="K349" s="44" t="s">
        <v>34</v>
      </c>
      <c r="L349" s="36" t="s">
        <v>1998</v>
      </c>
      <c r="M349" s="106" t="s">
        <v>2158</v>
      </c>
      <c r="N349" s="32"/>
      <c r="O349" s="41"/>
      <c r="P349" s="33"/>
      <c r="Q349" s="34">
        <f>MOD(AF349+AQ349+BB349+BM349+ROUND((AG349+AR349+BC349+BN349-R349)/100,),100)</f>
        <v>0</v>
      </c>
      <c r="R349" s="34">
        <f>MOD(AG349+AR349+BC349+BN349+ROUND((AH349+AS349+BD349+BO349-S349)/100,),100)</f>
        <v>0</v>
      </c>
      <c r="S349" s="34">
        <f>MOD(AH349+AS349+BD349+BO349+ROUND((AI349+AT349+BE349+BP349-T349)/100,),100)</f>
        <v>0</v>
      </c>
      <c r="T349" s="34">
        <f>MOD(AI349+AT349+BE349+BP349+ROUND((AJ349+AU349+BF349+BQ349-U349)/100,),100)</f>
        <v>0</v>
      </c>
      <c r="U349" s="34">
        <f>MOD(AJ349+AU349+BF349+BQ349+ROUND((AK349+AV349+BG349+BR349-V349)/100,),100)</f>
        <v>0</v>
      </c>
      <c r="V349" s="34">
        <f>MOD(AK349+AV349+BG349+BR349+ROUND((AL349+AW349+BH349+BS349-W349)/100,),100)</f>
        <v>65</v>
      </c>
      <c r="W349" s="34">
        <f>MOD(AL349+AW349+BH349+BS349+ROUND((AM349+AX349+BI349+BT349-X349)/100,),100)</f>
        <v>0</v>
      </c>
      <c r="X349" s="34">
        <f>MOD(AM349+AX349+BI349+BT349+ROUND((AN349+AY349+BJ349+BU349-Y349)/100,),100)</f>
        <v>0</v>
      </c>
      <c r="Y349" s="34">
        <f>MOD(AN349+AY349+BJ349+BU349+ROUND((AO349+AZ349+BK349+BV349-Z349)/100,),100)</f>
        <v>0</v>
      </c>
      <c r="Z349" s="34"/>
      <c r="AA349" s="71">
        <v>45578</v>
      </c>
      <c r="AB349" s="20" t="s">
        <v>1313</v>
      </c>
      <c r="AC349" s="21" t="s">
        <v>1219</v>
      </c>
      <c r="AD349" s="35" t="s">
        <v>2260</v>
      </c>
      <c r="AE349" s="64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3"/>
      <c r="AQ349" s="23"/>
      <c r="AR349" s="23"/>
      <c r="AS349" s="23"/>
      <c r="AT349" s="23"/>
      <c r="AU349" s="23"/>
      <c r="AV349" s="23">
        <v>15</v>
      </c>
      <c r="AW349" s="23"/>
      <c r="AX349" s="23"/>
      <c r="AY349" s="23"/>
      <c r="AZ349" s="23"/>
      <c r="BA349" s="24"/>
      <c r="BB349" s="24"/>
      <c r="BC349" s="24"/>
      <c r="BD349" s="24"/>
      <c r="BE349" s="24"/>
      <c r="BF349" s="24"/>
      <c r="BG349" s="24">
        <v>50</v>
      </c>
      <c r="BH349" s="24"/>
      <c r="BI349" s="24"/>
      <c r="BJ349" s="24"/>
      <c r="BK349" s="24"/>
      <c r="BL349" s="25"/>
      <c r="BM349" s="25"/>
      <c r="BN349" s="25"/>
      <c r="BO349" s="25"/>
      <c r="BP349" s="25"/>
      <c r="BQ349" s="25"/>
      <c r="BR349" s="25"/>
      <c r="BS349" s="25"/>
      <c r="BT349" s="25"/>
      <c r="BU349" s="25"/>
      <c r="BV349" s="25"/>
    </row>
    <row r="350" spans="1:74" ht="12" customHeight="1" x14ac:dyDescent="0.25">
      <c r="A350" s="27"/>
      <c r="B350" s="43" t="s">
        <v>68</v>
      </c>
      <c r="C350" s="87" t="s">
        <v>1288</v>
      </c>
      <c r="D350" s="88" t="s">
        <v>1289</v>
      </c>
      <c r="E350" s="88" t="s">
        <v>212</v>
      </c>
      <c r="F350" s="89">
        <v>28314</v>
      </c>
      <c r="G350" s="29">
        <v>1152</v>
      </c>
      <c r="H350" s="29" t="s">
        <v>1384</v>
      </c>
      <c r="I350" s="90" t="s">
        <v>786</v>
      </c>
      <c r="J350" s="88" t="s">
        <v>170</v>
      </c>
      <c r="K350" s="44" t="s">
        <v>34</v>
      </c>
      <c r="L350" s="36" t="s">
        <v>94</v>
      </c>
      <c r="M350" s="106" t="s">
        <v>1362</v>
      </c>
      <c r="N350" s="32"/>
      <c r="O350" s="41"/>
      <c r="P350" s="33"/>
      <c r="Q350" s="34">
        <f>MOD(AF350+AQ350+BB350+BM350+ROUND((AG350+AR350+BC350+BN350-R350)/100,),100)</f>
        <v>0</v>
      </c>
      <c r="R350" s="34">
        <f>MOD(AG350+AR350+BC350+BN350+ROUND((AH350+AS350+BD350+BO350-S350)/100,),100)</f>
        <v>0</v>
      </c>
      <c r="S350" s="34">
        <f>MOD(AH350+AS350+BD350+BO350+ROUND((AI350+AT350+BE350+BP350-T350)/100,),100)</f>
        <v>0</v>
      </c>
      <c r="T350" s="34">
        <f>MOD(AI350+AT350+BE350+BP350+ROUND((AJ350+AU350+BF350+BQ350-U350)/100,),100)</f>
        <v>1</v>
      </c>
      <c r="U350" s="34">
        <f>MOD(AJ350+AU350+BF350+BQ350+ROUND((AK350+AV350+BG350+BR350-V350)/100,),100)</f>
        <v>43</v>
      </c>
      <c r="V350" s="34">
        <f>MOD(AK350+AV350+BG350+BR350+ROUND((AL350+AW350+BH350+BS350-W350)/100,),100)</f>
        <v>0</v>
      </c>
      <c r="W350" s="34">
        <f>MOD(AL350+AW350+BH350+BS350+ROUND((AM350+AX350+BI350+BT350-X350)/100,),100)</f>
        <v>0</v>
      </c>
      <c r="X350" s="34">
        <f>MOD(AM350+AX350+BI350+BT350+ROUND((AN350+AY350+BJ350+BU350-Y350)/100,),100)</f>
        <v>0</v>
      </c>
      <c r="Y350" s="34">
        <f>MOD(AN350+AY350+BJ350+BU350+ROUND((AO350+AZ350+BK350+BV350-Z350)/100,),100)</f>
        <v>0</v>
      </c>
      <c r="Z350" s="34"/>
      <c r="AA350" s="71">
        <v>45578</v>
      </c>
      <c r="AB350" s="20" t="s">
        <v>1313</v>
      </c>
      <c r="AC350" s="21" t="s">
        <v>1219</v>
      </c>
      <c r="AD350" s="35" t="s">
        <v>2204</v>
      </c>
      <c r="AE350" s="64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3"/>
      <c r="AQ350" s="23"/>
      <c r="AR350" s="23"/>
      <c r="AS350" s="23"/>
      <c r="AT350" s="23"/>
      <c r="AU350" s="23"/>
      <c r="AV350" s="23">
        <v>100</v>
      </c>
      <c r="AW350" s="23"/>
      <c r="AX350" s="23"/>
      <c r="AY350" s="23"/>
      <c r="AZ350" s="23"/>
      <c r="BA350" s="24"/>
      <c r="BB350" s="24"/>
      <c r="BC350" s="24"/>
      <c r="BD350" s="24"/>
      <c r="BE350" s="24"/>
      <c r="BF350" s="24">
        <v>42</v>
      </c>
      <c r="BG350" s="24"/>
      <c r="BH350" s="24"/>
      <c r="BI350" s="24"/>
      <c r="BJ350" s="24"/>
      <c r="BK350" s="24"/>
      <c r="BL350" s="25"/>
      <c r="BM350" s="25"/>
      <c r="BN350" s="25"/>
      <c r="BO350" s="25"/>
      <c r="BP350" s="25"/>
      <c r="BQ350" s="25">
        <v>100</v>
      </c>
      <c r="BR350" s="25"/>
      <c r="BS350" s="25"/>
      <c r="BT350" s="25"/>
      <c r="BU350" s="25"/>
      <c r="BV350" s="25"/>
    </row>
    <row r="351" spans="1:74" ht="12" customHeight="1" x14ac:dyDescent="0.25">
      <c r="A351" s="27"/>
      <c r="B351" s="43" t="s">
        <v>68</v>
      </c>
      <c r="C351" s="87" t="s">
        <v>1949</v>
      </c>
      <c r="D351" s="88" t="s">
        <v>146</v>
      </c>
      <c r="E351" s="88" t="s">
        <v>108</v>
      </c>
      <c r="F351" s="89">
        <v>30913</v>
      </c>
      <c r="G351" s="189">
        <v>1057</v>
      </c>
      <c r="H351" s="29" t="s">
        <v>1857</v>
      </c>
      <c r="I351" s="90" t="s">
        <v>786</v>
      </c>
      <c r="J351" s="88" t="s">
        <v>170</v>
      </c>
      <c r="K351" s="44" t="s">
        <v>34</v>
      </c>
      <c r="L351" s="36" t="s">
        <v>93</v>
      </c>
      <c r="M351" s="106" t="s">
        <v>2133</v>
      </c>
      <c r="N351" s="32"/>
      <c r="O351" s="47"/>
      <c r="P351" s="33"/>
      <c r="Q351" s="34"/>
      <c r="R351" s="34"/>
      <c r="S351" s="34"/>
      <c r="T351" s="34"/>
      <c r="U351" s="34"/>
      <c r="V351" s="34"/>
      <c r="W351" s="34"/>
      <c r="X351" s="34"/>
      <c r="Y351" s="34"/>
      <c r="Z351" s="34"/>
      <c r="AA351" s="71">
        <v>45578</v>
      </c>
      <c r="AB351" s="20" t="s">
        <v>1313</v>
      </c>
      <c r="AC351" s="21" t="s">
        <v>1219</v>
      </c>
      <c r="AD351" s="35" t="s">
        <v>2260</v>
      </c>
      <c r="AE351" s="64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3"/>
      <c r="AQ351" s="23"/>
      <c r="AR351" s="23"/>
      <c r="AS351" s="23"/>
      <c r="AT351" s="23"/>
      <c r="AU351" s="23"/>
      <c r="AV351" s="23"/>
      <c r="AW351" s="23"/>
      <c r="AX351" s="23"/>
      <c r="AY351" s="23"/>
      <c r="AZ351" s="23"/>
      <c r="BA351" s="24"/>
      <c r="BB351" s="24"/>
      <c r="BC351" s="24"/>
      <c r="BD351" s="24"/>
      <c r="BE351" s="24"/>
      <c r="BF351" s="24"/>
      <c r="BG351" s="24"/>
      <c r="BH351" s="24"/>
      <c r="BI351" s="24"/>
      <c r="BJ351" s="24"/>
      <c r="BK351" s="24"/>
      <c r="BL351" s="25"/>
      <c r="BM351" s="25"/>
      <c r="BN351" s="25"/>
      <c r="BO351" s="25"/>
      <c r="BP351" s="25"/>
      <c r="BQ351" s="25"/>
      <c r="BR351" s="25"/>
      <c r="BS351" s="25"/>
      <c r="BT351" s="25"/>
      <c r="BU351" s="25"/>
      <c r="BV351" s="25"/>
    </row>
    <row r="352" spans="1:74" ht="12" customHeight="1" x14ac:dyDescent="0.25">
      <c r="A352" s="27"/>
      <c r="B352" s="43" t="s">
        <v>68</v>
      </c>
      <c r="C352" s="87" t="s">
        <v>916</v>
      </c>
      <c r="D352" s="88" t="s">
        <v>917</v>
      </c>
      <c r="E352" s="88" t="s">
        <v>229</v>
      </c>
      <c r="F352" s="89">
        <v>38104</v>
      </c>
      <c r="G352" s="29">
        <v>667</v>
      </c>
      <c r="H352" s="29" t="s">
        <v>71</v>
      </c>
      <c r="I352" s="90" t="s">
        <v>786</v>
      </c>
      <c r="J352" s="88" t="s">
        <v>170</v>
      </c>
      <c r="K352" s="44" t="s">
        <v>34</v>
      </c>
      <c r="L352" s="36" t="s">
        <v>1998</v>
      </c>
      <c r="M352" s="106" t="s">
        <v>2151</v>
      </c>
      <c r="N352" s="32"/>
      <c r="O352" s="41"/>
      <c r="P352" s="33"/>
      <c r="Q352" s="34">
        <f>MOD(AF352+AQ352+BB352+BM352+ROUND((AG352+AR352+BC352+BN352-R352)/100,),100)</f>
        <v>0</v>
      </c>
      <c r="R352" s="34">
        <f>MOD(AG352+AR352+BC352+BN352+ROUND((AH352+AS352+BD352+BO352-S352)/100,),100)</f>
        <v>0</v>
      </c>
      <c r="S352" s="34">
        <f>MOD(AH352+AS352+BD352+BO352+ROUND((AI352+AT352+BE352+BP352-T352)/100,),100)</f>
        <v>0</v>
      </c>
      <c r="T352" s="34">
        <f>MOD(AI352+AT352+BE352+BP352+ROUND((AJ352+AU352+BF352+BQ352-U352)/100,),100)</f>
        <v>0</v>
      </c>
      <c r="U352" s="34">
        <f>MOD(AJ352+AU352+BF352+BQ352+ROUND((AK352+AV352+BG352+BR352-V352)/100,),100)</f>
        <v>1</v>
      </c>
      <c r="V352" s="34">
        <f>MOD(AK352+AV352+BG352+BR352+ROUND((AL352+AW352+BH352+BS352-W352)/100,),100)</f>
        <v>74</v>
      </c>
      <c r="W352" s="34">
        <f>MOD(AL352+AW352+BH352+BS352+ROUND((AM352+AX352+BI352+BT352-X352)/100,),100)</f>
        <v>0</v>
      </c>
      <c r="X352" s="34">
        <f>MOD(AM352+AX352+BI352+BT352+ROUND((AN352+AY352+BJ352+BU352-Y352)/100,),100)</f>
        <v>0</v>
      </c>
      <c r="Y352" s="34">
        <f>MOD(AN352+AY352+BJ352+BU352+ROUND((AO352+AZ352+BK352+BV352-Z352)/100,),100)</f>
        <v>0</v>
      </c>
      <c r="Z352" s="34"/>
      <c r="AA352" s="71">
        <v>45578</v>
      </c>
      <c r="AB352" s="20" t="s">
        <v>1313</v>
      </c>
      <c r="AC352" s="21" t="s">
        <v>1219</v>
      </c>
      <c r="AD352" s="35" t="s">
        <v>2260</v>
      </c>
      <c r="AE352" s="64"/>
      <c r="AF352" s="22"/>
      <c r="AG352" s="22"/>
      <c r="AH352" s="22"/>
      <c r="AI352" s="22"/>
      <c r="AJ352" s="22"/>
      <c r="AK352" s="22">
        <v>24</v>
      </c>
      <c r="AL352" s="22"/>
      <c r="AM352" s="22"/>
      <c r="AN352" s="22"/>
      <c r="AO352" s="22"/>
      <c r="AP352" s="23"/>
      <c r="AQ352" s="23"/>
      <c r="AR352" s="23"/>
      <c r="AS352" s="23"/>
      <c r="AT352" s="23"/>
      <c r="AU352" s="23"/>
      <c r="AV352" s="23">
        <v>50</v>
      </c>
      <c r="AW352" s="23"/>
      <c r="AX352" s="23"/>
      <c r="AY352" s="23"/>
      <c r="AZ352" s="23"/>
      <c r="BA352" s="24"/>
      <c r="BB352" s="24"/>
      <c r="BC352" s="24"/>
      <c r="BD352" s="24"/>
      <c r="BE352" s="24"/>
      <c r="BF352" s="24"/>
      <c r="BG352" s="24">
        <v>100</v>
      </c>
      <c r="BH352" s="24"/>
      <c r="BI352" s="24"/>
      <c r="BJ352" s="24"/>
      <c r="BK352" s="24"/>
      <c r="BL352" s="25"/>
      <c r="BM352" s="25"/>
      <c r="BN352" s="25"/>
      <c r="BO352" s="25"/>
      <c r="BP352" s="25"/>
      <c r="BQ352" s="25"/>
      <c r="BR352" s="25"/>
      <c r="BS352" s="25"/>
      <c r="BT352" s="25"/>
      <c r="BU352" s="25"/>
      <c r="BV352" s="25"/>
    </row>
    <row r="353" spans="1:74" ht="12" customHeight="1" x14ac:dyDescent="0.25">
      <c r="A353" s="27" t="e">
        <f>+#REF!+1</f>
        <v>#REF!</v>
      </c>
      <c r="B353" s="43" t="s">
        <v>68</v>
      </c>
      <c r="C353" s="87" t="s">
        <v>516</v>
      </c>
      <c r="D353" s="88" t="s">
        <v>163</v>
      </c>
      <c r="E353" s="88" t="s">
        <v>164</v>
      </c>
      <c r="F353" s="89">
        <v>25023</v>
      </c>
      <c r="G353" s="29">
        <v>573</v>
      </c>
      <c r="H353" s="29" t="s">
        <v>1838</v>
      </c>
      <c r="I353" s="90" t="s">
        <v>786</v>
      </c>
      <c r="J353" s="88" t="s">
        <v>170</v>
      </c>
      <c r="K353" s="44" t="s">
        <v>34</v>
      </c>
      <c r="L353" s="36" t="s">
        <v>1998</v>
      </c>
      <c r="M353" s="106" t="s">
        <v>2156</v>
      </c>
      <c r="N353" s="32"/>
      <c r="O353" s="41"/>
      <c r="P353" s="33"/>
      <c r="Q353" s="34">
        <f>MOD(AF353+AQ353+BB353+BM353+ROUND((AG353+AR353+BC353+BN353-R353)/100,),100)</f>
        <v>0</v>
      </c>
      <c r="R353" s="34">
        <f>MOD(AG353+AR353+BC353+BN353+ROUND((AH353+AS353+BD353+BO353-S353)/100,),100)</f>
        <v>0</v>
      </c>
      <c r="S353" s="34">
        <f>MOD(AH353+AS353+BD353+BO353+ROUND((AI353+AT353+BE353+BP353-T353)/100,),100)</f>
        <v>0</v>
      </c>
      <c r="T353" s="34">
        <f>MOD(AI353+AT353+BE353+BP353+ROUND((AJ353+AU353+BF353+BQ353-U353)/100,),100)</f>
        <v>0</v>
      </c>
      <c r="U353" s="34">
        <f>MOD(AJ353+AU353+BF353+BQ353+ROUND((AK353+AV353+BG353+BR353-V353)/100,),100)</f>
        <v>1</v>
      </c>
      <c r="V353" s="34">
        <f>MOD(AK353+AV353+BG353+BR353+ROUND((AL353+AW353+BH353+BS353-W353)/100,),100)</f>
        <v>8</v>
      </c>
      <c r="W353" s="34">
        <f>MOD(AL353+AW353+BH353+BS353+ROUND((AM353+AX353+BI353+BT353-X353)/100,),100)</f>
        <v>0</v>
      </c>
      <c r="X353" s="34">
        <f>MOD(AM353+AX353+BI353+BT353+ROUND((AN353+AY353+BJ353+BU353-Y353)/100,),100)</f>
        <v>0</v>
      </c>
      <c r="Y353" s="34">
        <f>MOD(AN353+AY353+BJ353+BU353+ROUND((AO353+AZ353+BK353+BV353-Z353)/100,),100)</f>
        <v>0</v>
      </c>
      <c r="Z353" s="34"/>
      <c r="AA353" s="71">
        <v>45578</v>
      </c>
      <c r="AB353" s="20" t="s">
        <v>1313</v>
      </c>
      <c r="AC353" s="21" t="s">
        <v>1219</v>
      </c>
      <c r="AD353" s="35" t="s">
        <v>2260</v>
      </c>
      <c r="AE353" s="64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3"/>
      <c r="AQ353" s="23"/>
      <c r="AR353" s="23"/>
      <c r="AS353" s="23"/>
      <c r="AT353" s="23"/>
      <c r="AU353" s="23"/>
      <c r="AV353" s="23">
        <v>50</v>
      </c>
      <c r="AW353" s="23"/>
      <c r="AX353" s="23"/>
      <c r="AY353" s="23"/>
      <c r="AZ353" s="23"/>
      <c r="BA353" s="24"/>
      <c r="BB353" s="24"/>
      <c r="BC353" s="24"/>
      <c r="BD353" s="24"/>
      <c r="BE353" s="24"/>
      <c r="BF353" s="24"/>
      <c r="BG353" s="24">
        <v>30</v>
      </c>
      <c r="BH353" s="24"/>
      <c r="BI353" s="24"/>
      <c r="BJ353" s="24"/>
      <c r="BK353" s="24"/>
      <c r="BL353" s="25"/>
      <c r="BM353" s="25"/>
      <c r="BN353" s="25"/>
      <c r="BO353" s="25"/>
      <c r="BP353" s="25"/>
      <c r="BQ353" s="25"/>
      <c r="BR353" s="25">
        <v>28</v>
      </c>
      <c r="BS353" s="25"/>
      <c r="BT353" s="25"/>
      <c r="BU353" s="25"/>
      <c r="BV353" s="25"/>
    </row>
    <row r="354" spans="1:74" ht="12" customHeight="1" x14ac:dyDescent="0.25">
      <c r="A354" s="27" t="e">
        <f>+#REF!+1</f>
        <v>#REF!</v>
      </c>
      <c r="B354" s="43" t="s">
        <v>68</v>
      </c>
      <c r="C354" s="87" t="s">
        <v>517</v>
      </c>
      <c r="D354" s="88" t="s">
        <v>177</v>
      </c>
      <c r="E354" s="88" t="s">
        <v>178</v>
      </c>
      <c r="F354" s="89">
        <v>25295</v>
      </c>
      <c r="G354" s="29">
        <v>662</v>
      </c>
      <c r="H354" s="29" t="s">
        <v>1838</v>
      </c>
      <c r="I354" s="90" t="s">
        <v>786</v>
      </c>
      <c r="J354" s="88" t="s">
        <v>170</v>
      </c>
      <c r="K354" s="44" t="s">
        <v>34</v>
      </c>
      <c r="L354" s="36" t="s">
        <v>1998</v>
      </c>
      <c r="M354" s="106" t="s">
        <v>2157</v>
      </c>
      <c r="N354" s="32"/>
      <c r="O354" s="30"/>
      <c r="P354" s="33"/>
      <c r="Q354" s="34">
        <f>MOD(AF354+AQ354+BB354+BM354+ROUND((AG354+AR354+BC354+BN354-R354)/100,),100)</f>
        <v>0</v>
      </c>
      <c r="R354" s="34">
        <f>MOD(AG354+AR354+BC354+BN354+ROUND((AH354+AS354+BD354+BO354-S354)/100,),100)</f>
        <v>0</v>
      </c>
      <c r="S354" s="34">
        <f>MOD(AH354+AS354+BD354+BO354+ROUND((AI354+AT354+BE354+BP354-T354)/100,),100)</f>
        <v>0</v>
      </c>
      <c r="T354" s="34">
        <f>MOD(AI354+AT354+BE354+BP354+ROUND((AJ354+AU354+BF354+BQ354-U354)/100,),100)</f>
        <v>0</v>
      </c>
      <c r="U354" s="34">
        <f>MOD(AJ354+AU354+BF354+BQ354+ROUND((AK354+AV354+BG354+BR354-V354)/100,),100)</f>
        <v>0</v>
      </c>
      <c r="V354" s="34">
        <f>MOD(AK354+AV354+BG354+BR354+ROUND((AL354+AW354+BH354+BS354-W354)/100,),100)</f>
        <v>97</v>
      </c>
      <c r="W354" s="34">
        <f>MOD(AL354+AW354+BH354+BS354+ROUND((AM354+AX354+BI354+BT354-X354)/100,),100)</f>
        <v>0</v>
      </c>
      <c r="X354" s="34">
        <f>MOD(AM354+AX354+BI354+BT354+ROUND((AN354+AY354+BJ354+BU354-Y354)/100,),100)</f>
        <v>0</v>
      </c>
      <c r="Y354" s="34">
        <f>MOD(AN354+AY354+BJ354+BU354+ROUND((AO354+AZ354+BK354+BV354-Z354)/100,),100)</f>
        <v>0</v>
      </c>
      <c r="Z354" s="34"/>
      <c r="AA354" s="71">
        <v>45578</v>
      </c>
      <c r="AB354" s="20" t="s">
        <v>1313</v>
      </c>
      <c r="AC354" s="21" t="s">
        <v>1219</v>
      </c>
      <c r="AD354" s="35" t="s">
        <v>2260</v>
      </c>
      <c r="AE354" s="64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3"/>
      <c r="AQ354" s="23"/>
      <c r="AR354" s="23"/>
      <c r="AS354" s="23"/>
      <c r="AT354" s="23"/>
      <c r="AU354" s="23"/>
      <c r="AV354" s="23"/>
      <c r="AW354" s="23"/>
      <c r="AX354" s="23"/>
      <c r="AY354" s="23"/>
      <c r="AZ354" s="23"/>
      <c r="BA354" s="24"/>
      <c r="BB354" s="24"/>
      <c r="BC354" s="24"/>
      <c r="BD354" s="24"/>
      <c r="BE354" s="24"/>
      <c r="BF354" s="24"/>
      <c r="BG354" s="24">
        <v>75</v>
      </c>
      <c r="BH354" s="24"/>
      <c r="BI354" s="24"/>
      <c r="BJ354" s="24"/>
      <c r="BK354" s="24"/>
      <c r="BL354" s="25"/>
      <c r="BM354" s="25"/>
      <c r="BN354" s="25"/>
      <c r="BO354" s="25"/>
      <c r="BP354" s="25"/>
      <c r="BQ354" s="25"/>
      <c r="BR354" s="25">
        <v>22</v>
      </c>
      <c r="BS354" s="25"/>
      <c r="BT354" s="25"/>
      <c r="BU354" s="25"/>
      <c r="BV354" s="25"/>
    </row>
    <row r="355" spans="1:74" ht="12" customHeight="1" x14ac:dyDescent="0.25">
      <c r="A355" s="27"/>
      <c r="B355" s="43" t="s">
        <v>68</v>
      </c>
      <c r="C355" s="87" t="s">
        <v>1880</v>
      </c>
      <c r="D355" s="88" t="s">
        <v>1881</v>
      </c>
      <c r="E355" s="88" t="s">
        <v>1882</v>
      </c>
      <c r="F355" s="89">
        <v>23855</v>
      </c>
      <c r="G355" s="189">
        <v>608</v>
      </c>
      <c r="H355" s="29" t="s">
        <v>1838</v>
      </c>
      <c r="I355" s="90" t="s">
        <v>786</v>
      </c>
      <c r="J355" s="88" t="s">
        <v>170</v>
      </c>
      <c r="K355" s="44" t="s">
        <v>34</v>
      </c>
      <c r="L355" s="36" t="s">
        <v>1998</v>
      </c>
      <c r="M355" s="106" t="s">
        <v>2276</v>
      </c>
      <c r="N355" s="32"/>
      <c r="O355" s="41"/>
      <c r="P355" s="33"/>
      <c r="Q355" s="34"/>
      <c r="R355" s="34"/>
      <c r="S355" s="34"/>
      <c r="T355" s="34"/>
      <c r="U355" s="34"/>
      <c r="V355" s="34"/>
      <c r="W355" s="34"/>
      <c r="X355" s="34"/>
      <c r="Y355" s="34"/>
      <c r="Z355" s="34"/>
      <c r="AA355" s="71">
        <v>45578</v>
      </c>
      <c r="AB355" s="20" t="s">
        <v>1313</v>
      </c>
      <c r="AC355" s="21" t="s">
        <v>1219</v>
      </c>
      <c r="AD355" s="35" t="s">
        <v>2260</v>
      </c>
      <c r="AE355" s="64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3"/>
      <c r="AQ355" s="23"/>
      <c r="AR355" s="23"/>
      <c r="AS355" s="23"/>
      <c r="AT355" s="23"/>
      <c r="AU355" s="23"/>
      <c r="AV355" s="23"/>
      <c r="AW355" s="23"/>
      <c r="AX355" s="23"/>
      <c r="AY355" s="23"/>
      <c r="AZ355" s="23"/>
      <c r="BA355" s="24"/>
      <c r="BB355" s="24"/>
      <c r="BC355" s="24"/>
      <c r="BD355" s="24"/>
      <c r="BE355" s="24"/>
      <c r="BF355" s="24"/>
      <c r="BG355" s="24"/>
      <c r="BH355" s="24"/>
      <c r="BI355" s="24"/>
      <c r="BJ355" s="24"/>
      <c r="BK355" s="24"/>
      <c r="BL355" s="25"/>
      <c r="BM355" s="25"/>
      <c r="BN355" s="25"/>
      <c r="BO355" s="25"/>
      <c r="BP355" s="25"/>
      <c r="BQ355" s="25"/>
      <c r="BR355" s="25"/>
      <c r="BS355" s="25"/>
      <c r="BT355" s="25"/>
      <c r="BU355" s="25"/>
      <c r="BV355" s="25"/>
    </row>
    <row r="356" spans="1:74" ht="12" customHeight="1" x14ac:dyDescent="0.25">
      <c r="A356" s="27"/>
      <c r="B356" s="43" t="s">
        <v>68</v>
      </c>
      <c r="C356" s="87" t="s">
        <v>943</v>
      </c>
      <c r="D356" s="88" t="s">
        <v>274</v>
      </c>
      <c r="E356" s="88" t="s">
        <v>944</v>
      </c>
      <c r="F356" s="89">
        <v>36377</v>
      </c>
      <c r="G356" s="29">
        <v>1182</v>
      </c>
      <c r="H356" s="29" t="s">
        <v>71</v>
      </c>
      <c r="I356" s="90" t="s">
        <v>787</v>
      </c>
      <c r="J356" s="88" t="s">
        <v>822</v>
      </c>
      <c r="K356" s="44" t="s">
        <v>27</v>
      </c>
      <c r="L356" s="36" t="s">
        <v>40</v>
      </c>
      <c r="M356" s="106" t="s">
        <v>1325</v>
      </c>
      <c r="N356" s="32"/>
      <c r="O356" s="41"/>
      <c r="P356" s="33"/>
      <c r="Q356" s="34">
        <f>MOD(AF356+AQ356+BB356+BM356+ROUND((AG356+AR356+BC356+BN356-R356)/100,),100)</f>
        <v>0</v>
      </c>
      <c r="R356" s="34">
        <f>MOD(AG356+AR356+BC356+BN356+ROUND((AH356+AS356+BD356+BO356-S356)/100,),100)</f>
        <v>0</v>
      </c>
      <c r="S356" s="34">
        <f>MOD(AH356+AS356+BD356+BO356+ROUND((AI356+AT356+BE356+BP356-T356)/100,),100)</f>
        <v>31</v>
      </c>
      <c r="T356" s="34">
        <f>MOD(AI356+AT356+BE356+BP356+ROUND((AJ356+AU356+BF356+BQ356-U356)/100,),100)</f>
        <v>65</v>
      </c>
      <c r="U356" s="34">
        <f>MOD(AJ356+AU356+BF356+BQ356+ROUND((AK356+AV356+BG356+BR356-V356)/100,),100)</f>
        <v>80</v>
      </c>
      <c r="V356" s="34">
        <f>MOD(AK356+AV356+BG356+BR356+ROUND((AL356+AW356+BH356+BS356-W356)/100,),100)</f>
        <v>0</v>
      </c>
      <c r="W356" s="34">
        <f>MOD(AL356+AW356+BH356+BS356+ROUND((AM356+AX356+BI356+BT356-X356)/100,),100)</f>
        <v>0</v>
      </c>
      <c r="X356" s="34">
        <f>MOD(AM356+AX356+BI356+BT356+ROUND((AN356+AY356+BJ356+BU356-Y356)/100,),100)</f>
        <v>0</v>
      </c>
      <c r="Y356" s="34">
        <f>MOD(AN356+AY356+BJ356+BU356+ROUND((AO356+AZ356+BK356+BV356-Z356)/100,),100)</f>
        <v>0</v>
      </c>
      <c r="Z356" s="34"/>
      <c r="AA356" s="71">
        <v>45578</v>
      </c>
      <c r="AB356" s="20" t="s">
        <v>1313</v>
      </c>
      <c r="AC356" s="21" t="s">
        <v>1219</v>
      </c>
      <c r="AD356" s="35" t="s">
        <v>2204</v>
      </c>
      <c r="AE356" s="64"/>
      <c r="AF356" s="22"/>
      <c r="AG356" s="22"/>
      <c r="AH356" s="22"/>
      <c r="AI356" s="22"/>
      <c r="AJ356" s="22">
        <v>80</v>
      </c>
      <c r="AK356" s="22"/>
      <c r="AL356" s="22"/>
      <c r="AM356" s="22"/>
      <c r="AN356" s="22"/>
      <c r="AO356" s="22"/>
      <c r="AP356" s="23"/>
      <c r="AQ356" s="23"/>
      <c r="AR356" s="23"/>
      <c r="AS356" s="23"/>
      <c r="AT356" s="23">
        <v>65</v>
      </c>
      <c r="AU356" s="23"/>
      <c r="AV356" s="23"/>
      <c r="AW356" s="23"/>
      <c r="AX356" s="23"/>
      <c r="AY356" s="23"/>
      <c r="AZ356" s="23"/>
      <c r="BA356" s="24"/>
      <c r="BB356" s="24"/>
      <c r="BC356" s="24"/>
      <c r="BD356" s="24">
        <v>28</v>
      </c>
      <c r="BE356" s="24"/>
      <c r="BF356" s="24"/>
      <c r="BG356" s="24"/>
      <c r="BH356" s="24"/>
      <c r="BI356" s="24"/>
      <c r="BJ356" s="24"/>
      <c r="BK356" s="24"/>
      <c r="BL356" s="25"/>
      <c r="BM356" s="25"/>
      <c r="BN356" s="25"/>
      <c r="BO356" s="25">
        <v>3</v>
      </c>
      <c r="BP356" s="25"/>
      <c r="BQ356" s="25"/>
      <c r="BR356" s="25"/>
      <c r="BS356" s="25"/>
      <c r="BT356" s="25"/>
      <c r="BU356" s="25"/>
      <c r="BV356" s="25"/>
    </row>
    <row r="357" spans="1:74" ht="12" customHeight="1" x14ac:dyDescent="0.25">
      <c r="A357" s="27"/>
      <c r="B357" s="43" t="s">
        <v>68</v>
      </c>
      <c r="C357" s="92" t="s">
        <v>902</v>
      </c>
      <c r="D357" s="93" t="s">
        <v>903</v>
      </c>
      <c r="E357" s="94" t="s">
        <v>141</v>
      </c>
      <c r="F357" s="91">
        <v>28580</v>
      </c>
      <c r="G357" s="14">
        <v>1110</v>
      </c>
      <c r="H357" s="14" t="s">
        <v>1384</v>
      </c>
      <c r="I357" s="95" t="s">
        <v>787</v>
      </c>
      <c r="J357" s="94" t="s">
        <v>822</v>
      </c>
      <c r="K357" s="44" t="s">
        <v>27</v>
      </c>
      <c r="L357" s="36" t="s">
        <v>94</v>
      </c>
      <c r="M357" s="106" t="s">
        <v>1354</v>
      </c>
      <c r="N357" s="32"/>
      <c r="O357" s="30"/>
      <c r="P357" s="33"/>
      <c r="Q357" s="34">
        <f>MOD(AF357+AQ357+BB357+BM357+ROUND((AG357+AR357+BC357+BN357-R357)/100,),100)</f>
        <v>0</v>
      </c>
      <c r="R357" s="34">
        <f>MOD(AG357+AR357+BC357+BN357+ROUND((AH357+AS357+BD357+BO357-S357)/100,),100)</f>
        <v>0</v>
      </c>
      <c r="S357" s="34">
        <f>MOD(AH357+AS357+BD357+BO357+ROUND((AI357+AT357+BE357+BP357-T357)/100,),100)</f>
        <v>0</v>
      </c>
      <c r="T357" s="34">
        <f>MOD(AI357+AT357+BE357+BP357+ROUND((AJ357+AU357+BF357+BQ357-U357)/100,),100)</f>
        <v>24</v>
      </c>
      <c r="U357" s="34">
        <f>MOD(AJ357+AU357+BF357+BQ357+ROUND((AK357+AV357+BG357+BR357-V357)/100,),100)</f>
        <v>19</v>
      </c>
      <c r="V357" s="34">
        <f>MOD(AK357+AV357+BG357+BR357+ROUND((AL357+AW357+BH357+BS357-W357)/100,),100)</f>
        <v>0</v>
      </c>
      <c r="W357" s="34">
        <f>MOD(AL357+AW357+BH357+BS357+ROUND((AM357+AX357+BI357+BT357-X357)/100,),100)</f>
        <v>0</v>
      </c>
      <c r="X357" s="34">
        <f>MOD(AM357+AX357+BI357+BT357+ROUND((AN357+AY357+BJ357+BU357-Y357)/100,),100)</f>
        <v>0</v>
      </c>
      <c r="Y357" s="34">
        <f>MOD(AN357+AY357+BJ357+BU357+ROUND((AO357+AZ357+BK357+BV357-Z357)/100,),100)</f>
        <v>0</v>
      </c>
      <c r="Z357" s="34"/>
      <c r="AA357" s="71">
        <v>45578</v>
      </c>
      <c r="AB357" s="20" t="s">
        <v>1313</v>
      </c>
      <c r="AC357" s="21" t="s">
        <v>1219</v>
      </c>
      <c r="AD357" s="35" t="s">
        <v>2204</v>
      </c>
      <c r="AE357" s="64"/>
      <c r="AF357" s="22"/>
      <c r="AG357" s="22"/>
      <c r="AH357" s="22"/>
      <c r="AI357" s="22"/>
      <c r="AJ357" s="22">
        <v>37</v>
      </c>
      <c r="AK357" s="22"/>
      <c r="AL357" s="22"/>
      <c r="AM357" s="22"/>
      <c r="AN357" s="22"/>
      <c r="AO357" s="22"/>
      <c r="AP357" s="23"/>
      <c r="AQ357" s="23"/>
      <c r="AR357" s="23"/>
      <c r="AS357" s="23"/>
      <c r="AT357" s="23"/>
      <c r="AU357" s="23">
        <v>17</v>
      </c>
      <c r="AV357" s="23"/>
      <c r="AW357" s="23"/>
      <c r="AX357" s="23"/>
      <c r="AY357" s="23"/>
      <c r="AZ357" s="23"/>
      <c r="BA357" s="24"/>
      <c r="BB357" s="24"/>
      <c r="BC357" s="24"/>
      <c r="BD357" s="24"/>
      <c r="BE357" s="24"/>
      <c r="BF357" s="24">
        <v>65</v>
      </c>
      <c r="BG357" s="24"/>
      <c r="BH357" s="24"/>
      <c r="BI357" s="24"/>
      <c r="BJ357" s="24"/>
      <c r="BK357" s="24"/>
      <c r="BL357" s="25"/>
      <c r="BM357" s="25"/>
      <c r="BN357" s="25"/>
      <c r="BO357" s="25"/>
      <c r="BP357" s="25">
        <v>23</v>
      </c>
      <c r="BQ357" s="25"/>
      <c r="BR357" s="25"/>
      <c r="BS357" s="25"/>
      <c r="BT357" s="25"/>
      <c r="BU357" s="25"/>
      <c r="BV357" s="25"/>
    </row>
    <row r="358" spans="1:74" ht="12" customHeight="1" x14ac:dyDescent="0.25">
      <c r="A358" s="27"/>
      <c r="B358" s="43" t="s">
        <v>68</v>
      </c>
      <c r="C358" s="87" t="s">
        <v>935</v>
      </c>
      <c r="D358" s="88" t="s">
        <v>936</v>
      </c>
      <c r="E358" s="88" t="s">
        <v>191</v>
      </c>
      <c r="F358" s="89">
        <v>32372</v>
      </c>
      <c r="G358" s="29">
        <v>973</v>
      </c>
      <c r="H358" s="29" t="s">
        <v>71</v>
      </c>
      <c r="I358" s="90" t="s">
        <v>787</v>
      </c>
      <c r="J358" s="88" t="s">
        <v>822</v>
      </c>
      <c r="K358" s="44" t="s">
        <v>27</v>
      </c>
      <c r="L358" s="36" t="s">
        <v>93</v>
      </c>
      <c r="M358" s="106" t="s">
        <v>2168</v>
      </c>
      <c r="N358" s="32"/>
      <c r="O358" s="47"/>
      <c r="P358" s="33"/>
      <c r="Q358" s="34">
        <f>MOD(AF358+AQ358+BB358+BM358+ROUND((AG358+AR358+BC358+BN358-R358)/100,),100)</f>
        <v>0</v>
      </c>
      <c r="R358" s="34">
        <f>MOD(AG358+AR358+BC358+BN358+ROUND((AH358+AS358+BD358+BO358-S358)/100,),100)</f>
        <v>0</v>
      </c>
      <c r="S358" s="34">
        <f>MOD(AH358+AS358+BD358+BO358+ROUND((AI358+AT358+BE358+BP358-T358)/100,),100)</f>
        <v>0</v>
      </c>
      <c r="T358" s="34">
        <f>MOD(AI358+AT358+BE358+BP358+ROUND((AJ358+AU358+BF358+BQ358-U358)/100,),100)</f>
        <v>0</v>
      </c>
      <c r="U358" s="34">
        <f>MOD(AJ358+AU358+BF358+BQ358+ROUND((AK358+AV358+BG358+BR358-V358)/100,),100)</f>
        <v>80</v>
      </c>
      <c r="V358" s="34">
        <f>MOD(AK358+AV358+BG358+BR358+ROUND((AL358+AW358+BH358+BS358-W358)/100,),100)</f>
        <v>30</v>
      </c>
      <c r="W358" s="34">
        <f>MOD(AL358+AW358+BH358+BS358+ROUND((AM358+AX358+BI358+BT358-X358)/100,),100)</f>
        <v>0</v>
      </c>
      <c r="X358" s="34">
        <f>MOD(AM358+AX358+BI358+BT358+ROUND((AN358+AY358+BJ358+BU358-Y358)/100,),100)</f>
        <v>0</v>
      </c>
      <c r="Y358" s="34">
        <f>MOD(AN358+AY358+BJ358+BU358+ROUND((AO358+AZ358+BK358+BV358-Z358)/100,),100)</f>
        <v>0</v>
      </c>
      <c r="Z358" s="34"/>
      <c r="AA358" s="71">
        <v>45578</v>
      </c>
      <c r="AB358" s="20" t="s">
        <v>1313</v>
      </c>
      <c r="AC358" s="21" t="s">
        <v>1219</v>
      </c>
      <c r="AD358" s="35" t="s">
        <v>2293</v>
      </c>
      <c r="AE358" s="64"/>
      <c r="AF358" s="22"/>
      <c r="AG358" s="22"/>
      <c r="AH358" s="22"/>
      <c r="AI358" s="22"/>
      <c r="AJ358" s="22"/>
      <c r="AK358" s="22">
        <v>30</v>
      </c>
      <c r="AL358" s="22"/>
      <c r="AM358" s="22"/>
      <c r="AN358" s="22"/>
      <c r="AO358" s="22"/>
      <c r="AP358" s="23"/>
      <c r="AQ358" s="23"/>
      <c r="AR358" s="23"/>
      <c r="AS358" s="23"/>
      <c r="AT358" s="23"/>
      <c r="AU358" s="23"/>
      <c r="AV358" s="23">
        <v>100</v>
      </c>
      <c r="AW358" s="23"/>
      <c r="AX358" s="23"/>
      <c r="AY358" s="23"/>
      <c r="AZ358" s="23"/>
      <c r="BA358" s="24"/>
      <c r="BB358" s="24"/>
      <c r="BC358" s="24"/>
      <c r="BD358" s="24"/>
      <c r="BE358" s="24"/>
      <c r="BF358" s="24">
        <v>42</v>
      </c>
      <c r="BG358" s="24"/>
      <c r="BH358" s="24"/>
      <c r="BI358" s="24"/>
      <c r="BJ358" s="24"/>
      <c r="BK358" s="24"/>
      <c r="BL358" s="25"/>
      <c r="BM358" s="25"/>
      <c r="BN358" s="25"/>
      <c r="BO358" s="25"/>
      <c r="BP358" s="25"/>
      <c r="BQ358" s="25">
        <v>37</v>
      </c>
      <c r="BR358" s="25"/>
      <c r="BS358" s="25"/>
      <c r="BT358" s="25"/>
      <c r="BU358" s="25"/>
      <c r="BV358" s="25"/>
    </row>
    <row r="359" spans="1:74" ht="12" customHeight="1" x14ac:dyDescent="0.25">
      <c r="A359" s="27"/>
      <c r="B359" s="43" t="s">
        <v>208</v>
      </c>
      <c r="C359" s="92" t="s">
        <v>840</v>
      </c>
      <c r="D359" s="93" t="s">
        <v>841</v>
      </c>
      <c r="E359" s="94" t="s">
        <v>254</v>
      </c>
      <c r="F359" s="91">
        <v>39798</v>
      </c>
      <c r="G359" s="14">
        <v>819</v>
      </c>
      <c r="H359" s="29" t="s">
        <v>36</v>
      </c>
      <c r="I359" s="95" t="s">
        <v>787</v>
      </c>
      <c r="J359" s="94" t="s">
        <v>822</v>
      </c>
      <c r="K359" s="44" t="s">
        <v>27</v>
      </c>
      <c r="L359" s="36" t="s">
        <v>94</v>
      </c>
      <c r="M359" s="106" t="s">
        <v>2172</v>
      </c>
      <c r="N359" s="32"/>
      <c r="O359" s="30"/>
      <c r="P359" s="33"/>
      <c r="Q359" s="34">
        <f>MOD(AF359+AQ359+BB359+BM359+ROUND((AG359+AR359+BC359+BN359-R359)/100,),100)</f>
        <v>0</v>
      </c>
      <c r="R359" s="34">
        <f>MOD(AG359+AR359+BC359+BN359+ROUND((AH359+AS359+BD359+BO359-S359)/100,),100)</f>
        <v>0</v>
      </c>
      <c r="S359" s="34">
        <f>MOD(AH359+AS359+BD359+BO359+ROUND((AI359+AT359+BE359+BP359-T359)/100,),100)</f>
        <v>0</v>
      </c>
      <c r="T359" s="34">
        <f>MOD(AI359+AT359+BE359+BP359+ROUND((AJ359+AU359+BF359+BQ359-U359)/100,),100)</f>
        <v>0</v>
      </c>
      <c r="U359" s="34">
        <f>MOD(AJ359+AU359+BF359+BQ359+ROUND((AK359+AV359+BG359+BR359-V359)/100,),100)</f>
        <v>52</v>
      </c>
      <c r="V359" s="34">
        <f>MOD(AK359+AV359+BG359+BR359+ROUND((AL359+AW359+BH359+BS359-W359)/100,),100)</f>
        <v>75</v>
      </c>
      <c r="W359" s="34">
        <f>MOD(AL359+AW359+BH359+BS359+ROUND((AM359+AX359+BI359+BT359-X359)/100,),100)</f>
        <v>0</v>
      </c>
      <c r="X359" s="34">
        <f>MOD(AM359+AX359+BI359+BT359+ROUND((AN359+AY359+BJ359+BU359-Y359)/100,),100)</f>
        <v>0</v>
      </c>
      <c r="Y359" s="34">
        <f>MOD(AN359+AY359+BJ359+BU359+ROUND((AO359+AZ359+BK359+BV359-Z359)/100,),100)</f>
        <v>0</v>
      </c>
      <c r="Z359" s="34"/>
      <c r="AA359" s="71">
        <v>45577</v>
      </c>
      <c r="AB359" s="20" t="s">
        <v>1338</v>
      </c>
      <c r="AC359" s="21" t="s">
        <v>881</v>
      </c>
      <c r="AD359" s="35" t="s">
        <v>2312</v>
      </c>
      <c r="AE359" s="64"/>
      <c r="AF359" s="22"/>
      <c r="AG359" s="22"/>
      <c r="AH359" s="22"/>
      <c r="AI359" s="22"/>
      <c r="AJ359" s="22"/>
      <c r="AK359" s="22">
        <v>75</v>
      </c>
      <c r="AL359" s="22"/>
      <c r="AM359" s="22"/>
      <c r="AN359" s="22"/>
      <c r="AO359" s="22"/>
      <c r="AP359" s="23"/>
      <c r="AQ359" s="23"/>
      <c r="AR359" s="23"/>
      <c r="AS359" s="23"/>
      <c r="AT359" s="23"/>
      <c r="AU359" s="23">
        <v>22</v>
      </c>
      <c r="AV359" s="23"/>
      <c r="AW359" s="23"/>
      <c r="AX359" s="23"/>
      <c r="AY359" s="23"/>
      <c r="AZ359" s="23"/>
      <c r="BA359" s="24"/>
      <c r="BB359" s="24"/>
      <c r="BC359" s="24"/>
      <c r="BD359" s="24"/>
      <c r="BE359" s="24"/>
      <c r="BF359" s="24">
        <v>7</v>
      </c>
      <c r="BG359" s="24"/>
      <c r="BH359" s="24"/>
      <c r="BI359" s="24"/>
      <c r="BJ359" s="24"/>
      <c r="BK359" s="24"/>
      <c r="BL359" s="25"/>
      <c r="BM359" s="25"/>
      <c r="BN359" s="25"/>
      <c r="BO359" s="25"/>
      <c r="BP359" s="25"/>
      <c r="BQ359" s="25">
        <v>23</v>
      </c>
      <c r="BR359" s="25"/>
      <c r="BS359" s="25"/>
      <c r="BT359" s="25"/>
      <c r="BU359" s="25"/>
      <c r="BV359" s="25"/>
    </row>
    <row r="360" spans="1:74" ht="12" customHeight="1" x14ac:dyDescent="0.25">
      <c r="A360" s="27"/>
      <c r="B360" s="43" t="s">
        <v>208</v>
      </c>
      <c r="C360" s="87" t="s">
        <v>847</v>
      </c>
      <c r="D360" s="88" t="s">
        <v>848</v>
      </c>
      <c r="E360" s="88" t="s">
        <v>152</v>
      </c>
      <c r="F360" s="89">
        <v>39281</v>
      </c>
      <c r="G360" s="29">
        <v>549</v>
      </c>
      <c r="H360" s="14" t="s">
        <v>33</v>
      </c>
      <c r="I360" s="90" t="s">
        <v>787</v>
      </c>
      <c r="J360" s="88" t="s">
        <v>822</v>
      </c>
      <c r="K360" s="44" t="s">
        <v>27</v>
      </c>
      <c r="L360" s="36" t="s">
        <v>94</v>
      </c>
      <c r="M360" s="106" t="s">
        <v>2177</v>
      </c>
      <c r="N360" s="32"/>
      <c r="O360" s="30"/>
      <c r="P360" s="70"/>
      <c r="Q360" s="34">
        <f>MOD(AF360+AQ360+BB360+BM360+ROUND((AG360+AR360+BC360+BN360-R360)/100,),100)</f>
        <v>0</v>
      </c>
      <c r="R360" s="34">
        <f>MOD(AG360+AR360+BC360+BN360+ROUND((AH360+AS360+BD360+BO360-S360)/100,),100)</f>
        <v>0</v>
      </c>
      <c r="S360" s="34">
        <f>MOD(AH360+AS360+BD360+BO360+ROUND((AI360+AT360+BE360+BP360-T360)/100,),100)</f>
        <v>0</v>
      </c>
      <c r="T360" s="34">
        <f>MOD(AI360+AT360+BE360+BP360+ROUND((AJ360+AU360+BF360+BQ360-U360)/100,),100)</f>
        <v>0</v>
      </c>
      <c r="U360" s="34">
        <f>MOD(AJ360+AU360+BF360+BQ360+ROUND((AK360+AV360+BG360+BR360-V360)/100,),100)</f>
        <v>11</v>
      </c>
      <c r="V360" s="34">
        <f>MOD(AK360+AV360+BG360+BR360+ROUND((AL360+AW360+BH360+BS360-W360)/100,),100)</f>
        <v>0</v>
      </c>
      <c r="W360" s="34">
        <f>MOD(AL360+AW360+BH360+BS360+ROUND((AM360+AX360+BI360+BT360-X360)/100,),100)</f>
        <v>0</v>
      </c>
      <c r="X360" s="34">
        <f>MOD(AM360+AX360+BI360+BT360+ROUND((AN360+AY360+BJ360+BU360-Y360)/100,),100)</f>
        <v>0</v>
      </c>
      <c r="Y360" s="34">
        <f>MOD(AN360+AY360+BJ360+BU360+ROUND((AO360+AZ360+BK360+BV360-Z360)/100,),100)</f>
        <v>0</v>
      </c>
      <c r="Z360" s="242"/>
      <c r="AA360" s="71">
        <v>45577</v>
      </c>
      <c r="AB360" s="20" t="s">
        <v>1338</v>
      </c>
      <c r="AC360" s="21" t="s">
        <v>881</v>
      </c>
      <c r="AD360" s="35" t="s">
        <v>2312</v>
      </c>
      <c r="AE360" s="64"/>
      <c r="AF360" s="22"/>
      <c r="AG360" s="22"/>
      <c r="AH360" s="22"/>
      <c r="AI360" s="22"/>
      <c r="AJ360" s="22">
        <v>7</v>
      </c>
      <c r="AK360" s="22"/>
      <c r="AL360" s="22"/>
      <c r="AM360" s="22"/>
      <c r="AN360" s="22"/>
      <c r="AO360" s="22"/>
      <c r="AP360" s="23"/>
      <c r="AQ360" s="23"/>
      <c r="AR360" s="23"/>
      <c r="AS360" s="23"/>
      <c r="AT360" s="23"/>
      <c r="AU360" s="23">
        <v>3</v>
      </c>
      <c r="AV360" s="23"/>
      <c r="AW360" s="23"/>
      <c r="AX360" s="23"/>
      <c r="AY360" s="23"/>
      <c r="AZ360" s="23"/>
      <c r="BA360" s="24"/>
      <c r="BB360" s="24"/>
      <c r="BC360" s="24"/>
      <c r="BD360" s="24"/>
      <c r="BE360" s="24"/>
      <c r="BF360" s="24"/>
      <c r="BG360" s="24">
        <v>50</v>
      </c>
      <c r="BH360" s="24"/>
      <c r="BI360" s="24"/>
      <c r="BJ360" s="24"/>
      <c r="BK360" s="24"/>
      <c r="BL360" s="25"/>
      <c r="BM360" s="25"/>
      <c r="BN360" s="25"/>
      <c r="BO360" s="25"/>
      <c r="BP360" s="25"/>
      <c r="BQ360" s="25"/>
      <c r="BR360" s="25">
        <v>50</v>
      </c>
      <c r="BS360" s="25"/>
      <c r="BT360" s="25"/>
      <c r="BU360" s="25"/>
      <c r="BV360" s="25"/>
    </row>
    <row r="361" spans="1:74" ht="12" customHeight="1" x14ac:dyDescent="0.25">
      <c r="A361" s="27"/>
      <c r="B361" s="43" t="s">
        <v>208</v>
      </c>
      <c r="C361" s="87" t="s">
        <v>844</v>
      </c>
      <c r="D361" s="88" t="s">
        <v>274</v>
      </c>
      <c r="E361" s="88" t="s">
        <v>152</v>
      </c>
      <c r="F361" s="89">
        <v>39404</v>
      </c>
      <c r="G361" s="29">
        <v>779</v>
      </c>
      <c r="H361" s="14" t="s">
        <v>33</v>
      </c>
      <c r="I361" s="90" t="s">
        <v>787</v>
      </c>
      <c r="J361" s="88" t="s">
        <v>822</v>
      </c>
      <c r="K361" s="44" t="s">
        <v>27</v>
      </c>
      <c r="L361" s="36" t="s">
        <v>94</v>
      </c>
      <c r="M361" s="106" t="s">
        <v>2181</v>
      </c>
      <c r="N361" s="32"/>
      <c r="O361" s="30"/>
      <c r="P361" s="70"/>
      <c r="Q361" s="34">
        <f>MOD(AF361+AQ361+BB361+BM361+ROUND((AG361+AR361+BC361+BN361-R361)/100,),100)</f>
        <v>0</v>
      </c>
      <c r="R361" s="34">
        <f>MOD(AG361+AR361+BC361+BN361+ROUND((AH361+AS361+BD361+BO361-S361)/100,),100)</f>
        <v>0</v>
      </c>
      <c r="S361" s="34">
        <f>MOD(AH361+AS361+BD361+BO361+ROUND((AI361+AT361+BE361+BP361-T361)/100,),100)</f>
        <v>0</v>
      </c>
      <c r="T361" s="34">
        <f>MOD(AI361+AT361+BE361+BP361+ROUND((AJ361+AU361+BF361+BQ361-U361)/100,),100)</f>
        <v>0</v>
      </c>
      <c r="U361" s="34">
        <f>MOD(AJ361+AU361+BF361+BQ361+ROUND((AK361+AV361+BG361+BR361-V361)/100,),100)</f>
        <v>3</v>
      </c>
      <c r="V361" s="34">
        <f>MOD(AK361+AV361+BG361+BR361+ROUND((AL361+AW361+BH361+BS361-W361)/100,),100)</f>
        <v>0</v>
      </c>
      <c r="W361" s="34">
        <f>MOD(AL361+AW361+BH361+BS361+ROUND((AM361+AX361+BI361+BT361-X361)/100,),100)</f>
        <v>0</v>
      </c>
      <c r="X361" s="34">
        <f>MOD(AM361+AX361+BI361+BT361+ROUND((AN361+AY361+BJ361+BU361-Y361)/100,),100)</f>
        <v>0</v>
      </c>
      <c r="Y361" s="34">
        <f>MOD(AN361+AY361+BJ361+BU361+ROUND((AO361+AZ361+BK361+BV361-Z361)/100,),100)</f>
        <v>0</v>
      </c>
      <c r="Z361" s="242"/>
      <c r="AA361" s="71">
        <v>45577</v>
      </c>
      <c r="AB361" s="20" t="s">
        <v>1338</v>
      </c>
      <c r="AC361" s="21" t="s">
        <v>881</v>
      </c>
      <c r="AD361" s="35" t="s">
        <v>2312</v>
      </c>
      <c r="AE361" s="64"/>
      <c r="AF361" s="22"/>
      <c r="AG361" s="22"/>
      <c r="AH361" s="22"/>
      <c r="AI361" s="22"/>
      <c r="AJ361" s="22"/>
      <c r="AK361" s="22">
        <v>50</v>
      </c>
      <c r="AL361" s="22"/>
      <c r="AM361" s="22"/>
      <c r="AN361" s="22"/>
      <c r="AO361" s="22"/>
      <c r="AP361" s="23"/>
      <c r="AQ361" s="23"/>
      <c r="AR361" s="23"/>
      <c r="AS361" s="23"/>
      <c r="AT361" s="23"/>
      <c r="AU361" s="23"/>
      <c r="AV361" s="23">
        <v>75</v>
      </c>
      <c r="AW361" s="23"/>
      <c r="AX361" s="23"/>
      <c r="AY361" s="23"/>
      <c r="AZ361" s="23"/>
      <c r="BA361" s="24"/>
      <c r="BB361" s="24"/>
      <c r="BC361" s="24"/>
      <c r="BD361" s="24"/>
      <c r="BE361" s="24"/>
      <c r="BF361" s="24"/>
      <c r="BG361" s="24">
        <v>75</v>
      </c>
      <c r="BH361" s="24"/>
      <c r="BI361" s="24"/>
      <c r="BJ361" s="24"/>
      <c r="BK361" s="24"/>
      <c r="BL361" s="25"/>
      <c r="BM361" s="25"/>
      <c r="BN361" s="25"/>
      <c r="BO361" s="25"/>
      <c r="BP361" s="25"/>
      <c r="BQ361" s="25"/>
      <c r="BR361" s="25">
        <v>100</v>
      </c>
      <c r="BS361" s="25"/>
      <c r="BT361" s="25"/>
      <c r="BU361" s="25"/>
      <c r="BV361" s="25"/>
    </row>
    <row r="362" spans="1:74" ht="12" customHeight="1" x14ac:dyDescent="0.25">
      <c r="A362" s="27"/>
      <c r="B362" s="43" t="s">
        <v>208</v>
      </c>
      <c r="C362" s="92" t="s">
        <v>842</v>
      </c>
      <c r="D362" s="93" t="s">
        <v>843</v>
      </c>
      <c r="E362" s="94" t="s">
        <v>743</v>
      </c>
      <c r="F362" s="91">
        <v>39770</v>
      </c>
      <c r="G362" s="14">
        <v>633</v>
      </c>
      <c r="H362" s="29" t="s">
        <v>36</v>
      </c>
      <c r="I362" s="95" t="s">
        <v>787</v>
      </c>
      <c r="J362" s="94" t="s">
        <v>822</v>
      </c>
      <c r="K362" s="44" t="s">
        <v>27</v>
      </c>
      <c r="L362" s="36" t="s">
        <v>94</v>
      </c>
      <c r="M362" s="106" t="s">
        <v>2182</v>
      </c>
      <c r="N362" s="32"/>
      <c r="O362" s="30"/>
      <c r="P362" s="114"/>
      <c r="Q362" s="34">
        <f>MOD(AF362+AQ362+BB362+BM362+ROUND((AG362+AR362+BC362+BN362-R362)/100,),100)</f>
        <v>0</v>
      </c>
      <c r="R362" s="34">
        <f>MOD(AG362+AR362+BC362+BN362+ROUND((AH362+AS362+BD362+BO362-S362)/100,),100)</f>
        <v>0</v>
      </c>
      <c r="S362" s="34">
        <f>MOD(AH362+AS362+BD362+BO362+ROUND((AI362+AT362+BE362+BP362-T362)/100,),100)</f>
        <v>0</v>
      </c>
      <c r="T362" s="34">
        <f>MOD(AI362+AT362+BE362+BP362+ROUND((AJ362+AU362+BF362+BQ362-U362)/100,),100)</f>
        <v>0</v>
      </c>
      <c r="U362" s="34">
        <f>MOD(AJ362+AU362+BF362+BQ362+ROUND((AK362+AV362+BG362+BR362-V362)/100,),100)</f>
        <v>2</v>
      </c>
      <c r="V362" s="34">
        <f>MOD(AK362+AV362+BG362+BR362+ROUND((AL362+AW362+BH362+BS362-W362)/100,),100)</f>
        <v>25</v>
      </c>
      <c r="W362" s="34">
        <f>MOD(AL362+AW362+BH362+BS362+ROUND((AM362+AX362+BI362+BT362-X362)/100,),100)</f>
        <v>0</v>
      </c>
      <c r="X362" s="34">
        <f>MOD(AM362+AX362+BI362+BT362+ROUND((AN362+AY362+BJ362+BU362-Y362)/100,),100)</f>
        <v>0</v>
      </c>
      <c r="Y362" s="34">
        <f>MOD(AN362+AY362+BJ362+BU362+ROUND((AO362+AZ362+BK362+BV362-Z362)/100,),100)</f>
        <v>0</v>
      </c>
      <c r="Z362" s="72"/>
      <c r="AA362" s="71">
        <v>45577</v>
      </c>
      <c r="AB362" s="20" t="s">
        <v>1338</v>
      </c>
      <c r="AC362" s="21" t="s">
        <v>881</v>
      </c>
      <c r="AD362" s="35" t="s">
        <v>2312</v>
      </c>
      <c r="AE362" s="64"/>
      <c r="AF362" s="22"/>
      <c r="AG362" s="22"/>
      <c r="AH362" s="22"/>
      <c r="AI362" s="22"/>
      <c r="AJ362" s="22"/>
      <c r="AK362" s="22">
        <v>50</v>
      </c>
      <c r="AL362" s="22"/>
      <c r="AM362" s="22"/>
      <c r="AN362" s="22"/>
      <c r="AO362" s="22"/>
      <c r="AP362" s="23"/>
      <c r="AQ362" s="23"/>
      <c r="AR362" s="23"/>
      <c r="AS362" s="23"/>
      <c r="AT362" s="23"/>
      <c r="AU362" s="23"/>
      <c r="AV362" s="23">
        <v>75</v>
      </c>
      <c r="AW362" s="23"/>
      <c r="AX362" s="23"/>
      <c r="AY362" s="23"/>
      <c r="AZ362" s="23"/>
      <c r="BA362" s="24"/>
      <c r="BB362" s="24"/>
      <c r="BC362" s="24"/>
      <c r="BD362" s="24"/>
      <c r="BE362" s="24"/>
      <c r="BF362" s="24"/>
      <c r="BG362" s="24">
        <v>50</v>
      </c>
      <c r="BH362" s="24"/>
      <c r="BI362" s="24"/>
      <c r="BJ362" s="24"/>
      <c r="BK362" s="24"/>
      <c r="BL362" s="25"/>
      <c r="BM362" s="25"/>
      <c r="BN362" s="25"/>
      <c r="BO362" s="25"/>
      <c r="BP362" s="25"/>
      <c r="BQ362" s="25"/>
      <c r="BR362" s="25">
        <v>50</v>
      </c>
      <c r="BS362" s="25"/>
      <c r="BT362" s="25"/>
      <c r="BU362" s="25"/>
      <c r="BV362" s="25"/>
    </row>
    <row r="363" spans="1:74" ht="12" customHeight="1" x14ac:dyDescent="0.25">
      <c r="A363" s="27"/>
      <c r="B363" s="43" t="s">
        <v>208</v>
      </c>
      <c r="C363" s="87" t="s">
        <v>845</v>
      </c>
      <c r="D363" s="88" t="s">
        <v>846</v>
      </c>
      <c r="E363" s="88" t="s">
        <v>278</v>
      </c>
      <c r="F363" s="89">
        <v>39290</v>
      </c>
      <c r="G363" s="29">
        <v>542</v>
      </c>
      <c r="H363" s="14" t="s">
        <v>33</v>
      </c>
      <c r="I363" s="90" t="s">
        <v>787</v>
      </c>
      <c r="J363" s="88" t="s">
        <v>822</v>
      </c>
      <c r="K363" s="44" t="s">
        <v>27</v>
      </c>
      <c r="L363" s="36" t="s">
        <v>94</v>
      </c>
      <c r="M363" s="106" t="s">
        <v>2184</v>
      </c>
      <c r="N363" s="32"/>
      <c r="O363" s="30"/>
      <c r="P363" s="70"/>
      <c r="Q363" s="34">
        <f>MOD(AF363+AQ363+BB363+BM363+ROUND((AG363+AR363+BC363+BN363-R363)/100,),100)</f>
        <v>0</v>
      </c>
      <c r="R363" s="34">
        <f>MOD(AG363+AR363+BC363+BN363+ROUND((AH363+AS363+BD363+BO363-S363)/100,),100)</f>
        <v>0</v>
      </c>
      <c r="S363" s="34">
        <f>MOD(AH363+AS363+BD363+BO363+ROUND((AI363+AT363+BE363+BP363-T363)/100,),100)</f>
        <v>0</v>
      </c>
      <c r="T363" s="34">
        <f>MOD(AI363+AT363+BE363+BP363+ROUND((AJ363+AU363+BF363+BQ363-U363)/100,),100)</f>
        <v>0</v>
      </c>
      <c r="U363" s="34">
        <f>MOD(AJ363+AU363+BF363+BQ363+ROUND((AK363+AV363+BG363+BR363-V363)/100,),100)</f>
        <v>1</v>
      </c>
      <c r="V363" s="34">
        <f>MOD(AK363+AV363+BG363+BR363+ROUND((AL363+AW363+BH363+BS363-W363)/100,),100)</f>
        <v>95</v>
      </c>
      <c r="W363" s="34">
        <f>MOD(AL363+AW363+BH363+BS363+ROUND((AM363+AX363+BI363+BT363-X363)/100,),100)</f>
        <v>0</v>
      </c>
      <c r="X363" s="34">
        <f>MOD(AM363+AX363+BI363+BT363+ROUND((AN363+AY363+BJ363+BU363-Y363)/100,),100)</f>
        <v>0</v>
      </c>
      <c r="Y363" s="34">
        <f>MOD(AN363+AY363+BJ363+BU363+ROUND((AO363+AZ363+BK363+BV363-Z363)/100,),100)</f>
        <v>0</v>
      </c>
      <c r="Z363" s="34"/>
      <c r="AA363" s="71">
        <v>45577</v>
      </c>
      <c r="AB363" s="20" t="s">
        <v>1338</v>
      </c>
      <c r="AC363" s="21" t="s">
        <v>881</v>
      </c>
      <c r="AD363" s="35" t="s">
        <v>2312</v>
      </c>
      <c r="AE363" s="64"/>
      <c r="AF363" s="22"/>
      <c r="AG363" s="22"/>
      <c r="AH363" s="22"/>
      <c r="AI363" s="22"/>
      <c r="AJ363" s="22"/>
      <c r="AK363" s="22">
        <v>30</v>
      </c>
      <c r="AL363" s="22"/>
      <c r="AM363" s="22"/>
      <c r="AN363" s="22"/>
      <c r="AO363" s="22"/>
      <c r="AP363" s="23"/>
      <c r="AQ363" s="23"/>
      <c r="AR363" s="23"/>
      <c r="AS363" s="23"/>
      <c r="AT363" s="23"/>
      <c r="AU363" s="23"/>
      <c r="AV363" s="23">
        <v>50</v>
      </c>
      <c r="AW363" s="23"/>
      <c r="AX363" s="23"/>
      <c r="AY363" s="23"/>
      <c r="AZ363" s="23"/>
      <c r="BA363" s="24"/>
      <c r="BB363" s="24"/>
      <c r="BC363" s="24"/>
      <c r="BD363" s="24"/>
      <c r="BE363" s="24"/>
      <c r="BF363" s="24"/>
      <c r="BG363" s="24">
        <v>15</v>
      </c>
      <c r="BH363" s="24"/>
      <c r="BI363" s="24"/>
      <c r="BJ363" s="24"/>
      <c r="BK363" s="24"/>
      <c r="BL363" s="25"/>
      <c r="BM363" s="25"/>
      <c r="BN363" s="25"/>
      <c r="BO363" s="25"/>
      <c r="BP363" s="25"/>
      <c r="BQ363" s="25"/>
      <c r="BR363" s="25">
        <v>100</v>
      </c>
      <c r="BS363" s="25"/>
      <c r="BT363" s="25"/>
      <c r="BU363" s="25"/>
      <c r="BV363" s="25"/>
    </row>
    <row r="364" spans="1:74" ht="12" customHeight="1" x14ac:dyDescent="0.25">
      <c r="A364" s="27"/>
      <c r="B364" s="43" t="s">
        <v>208</v>
      </c>
      <c r="C364" s="92" t="s">
        <v>838</v>
      </c>
      <c r="D364" s="93" t="s">
        <v>839</v>
      </c>
      <c r="E364" s="94" t="s">
        <v>229</v>
      </c>
      <c r="F364" s="91">
        <v>40035</v>
      </c>
      <c r="G364" s="14">
        <v>630</v>
      </c>
      <c r="H364" s="29" t="s">
        <v>37</v>
      </c>
      <c r="I364" s="95" t="s">
        <v>787</v>
      </c>
      <c r="J364" s="94" t="s">
        <v>822</v>
      </c>
      <c r="K364" s="44" t="s">
        <v>27</v>
      </c>
      <c r="L364" s="36" t="s">
        <v>93</v>
      </c>
      <c r="M364" s="106" t="s">
        <v>2192</v>
      </c>
      <c r="N364" s="65"/>
      <c r="O364" s="30"/>
      <c r="P364" s="70"/>
      <c r="Q364" s="34">
        <f>MOD(AF364+AQ364+BB364+BM364+ROUND((AG364+AR364+BC364+BN364-R364)/100,),100)</f>
        <v>0</v>
      </c>
      <c r="R364" s="34">
        <f>MOD(AG364+AR364+BC364+BN364+ROUND((AH364+AS364+BD364+BO364-S364)/100,),100)</f>
        <v>0</v>
      </c>
      <c r="S364" s="34">
        <f>MOD(AH364+AS364+BD364+BO364+ROUND((AI364+AT364+BE364+BP364-T364)/100,),100)</f>
        <v>0</v>
      </c>
      <c r="T364" s="34">
        <f>MOD(AI364+AT364+BE364+BP364+ROUND((AJ364+AU364+BF364+BQ364-U364)/100,),100)</f>
        <v>0</v>
      </c>
      <c r="U364" s="34">
        <f>MOD(AJ364+AU364+BF364+BQ364+ROUND((AK364+AV364+BG364+BR364-V364)/100,),100)</f>
        <v>0</v>
      </c>
      <c r="V364" s="34">
        <f>MOD(AK364+AV364+BG364+BR364+ROUND((AL364+AW364+BH364+BS364-W364)/100,),100)</f>
        <v>70</v>
      </c>
      <c r="W364" s="34">
        <f>MOD(AL364+AW364+BH364+BS364+ROUND((AM364+AX364+BI364+BT364-X364)/100,),100)</f>
        <v>0</v>
      </c>
      <c r="X364" s="34">
        <f>MOD(AM364+AX364+BI364+BT364+ROUND((AN364+AY364+BJ364+BU364-Y364)/100,),100)</f>
        <v>0</v>
      </c>
      <c r="Y364" s="34">
        <f>MOD(AN364+AY364+BJ364+BU364+ROUND((AO364+AZ364+BK364+BV364-Z364)/100,),100)</f>
        <v>0</v>
      </c>
      <c r="Z364" s="34"/>
      <c r="AA364" s="71">
        <v>45577</v>
      </c>
      <c r="AB364" s="20" t="s">
        <v>1338</v>
      </c>
      <c r="AC364" s="21" t="s">
        <v>881</v>
      </c>
      <c r="AD364" s="35" t="s">
        <v>2293</v>
      </c>
      <c r="AE364" s="64"/>
      <c r="AF364" s="22"/>
      <c r="AG364" s="22"/>
      <c r="AH364" s="22"/>
      <c r="AI364" s="22"/>
      <c r="AJ364" s="22"/>
      <c r="AK364" s="22">
        <v>24</v>
      </c>
      <c r="AL364" s="22"/>
      <c r="AM364" s="22"/>
      <c r="AN364" s="22"/>
      <c r="AO364" s="22"/>
      <c r="AP364" s="23"/>
      <c r="AQ364" s="23"/>
      <c r="AR364" s="23"/>
      <c r="AS364" s="23"/>
      <c r="AT364" s="23"/>
      <c r="AU364" s="23"/>
      <c r="AV364" s="23">
        <v>24</v>
      </c>
      <c r="AW364" s="23"/>
      <c r="AX364" s="23"/>
      <c r="AY364" s="23"/>
      <c r="AZ364" s="23"/>
      <c r="BA364" s="24"/>
      <c r="BB364" s="24"/>
      <c r="BC364" s="24"/>
      <c r="BD364" s="24"/>
      <c r="BE364" s="24"/>
      <c r="BF364" s="24"/>
      <c r="BG364" s="24">
        <v>15</v>
      </c>
      <c r="BH364" s="24"/>
      <c r="BI364" s="24"/>
      <c r="BJ364" s="24"/>
      <c r="BK364" s="24"/>
      <c r="BL364" s="25"/>
      <c r="BM364" s="25"/>
      <c r="BN364" s="25"/>
      <c r="BO364" s="25"/>
      <c r="BP364" s="25"/>
      <c r="BQ364" s="25"/>
      <c r="BR364" s="25">
        <v>7</v>
      </c>
      <c r="BS364" s="25"/>
      <c r="BT364" s="25"/>
      <c r="BU364" s="25"/>
      <c r="BV364" s="25"/>
    </row>
    <row r="365" spans="1:74" ht="12" customHeight="1" x14ac:dyDescent="0.25">
      <c r="A365" s="27"/>
      <c r="B365" s="43" t="s">
        <v>208</v>
      </c>
      <c r="C365" s="92" t="s">
        <v>956</v>
      </c>
      <c r="D365" s="93" t="s">
        <v>957</v>
      </c>
      <c r="E365" s="94" t="s">
        <v>210</v>
      </c>
      <c r="F365" s="91">
        <v>39093</v>
      </c>
      <c r="G365" s="14">
        <v>500</v>
      </c>
      <c r="H365" s="14" t="s">
        <v>33</v>
      </c>
      <c r="I365" s="92" t="s">
        <v>787</v>
      </c>
      <c r="J365" s="94" t="s">
        <v>822</v>
      </c>
      <c r="K365" s="21" t="s">
        <v>27</v>
      </c>
      <c r="L365" s="36" t="s">
        <v>93</v>
      </c>
      <c r="M365" s="106" t="s">
        <v>2193</v>
      </c>
      <c r="N365" s="32"/>
      <c r="O365" s="30"/>
      <c r="P365" s="70"/>
      <c r="Q365" s="34">
        <f>MOD(AF365+AQ365+BB365+BM365+ROUND((AG365+AR365+BC365+BN365-R365)/100,),100)</f>
        <v>0</v>
      </c>
      <c r="R365" s="34">
        <f>MOD(AG365+AR365+BC365+BN365+ROUND((AH365+AS365+BD365+BO365-S365)/100,),100)</f>
        <v>0</v>
      </c>
      <c r="S365" s="34">
        <f>MOD(AH365+AS365+BD365+BO365+ROUND((AI365+AT365+BE365+BP365-T365)/100,),100)</f>
        <v>0</v>
      </c>
      <c r="T365" s="34">
        <f>MOD(AI365+AT365+BE365+BP365+ROUND((AJ365+AU365+BF365+BQ365-U365)/100,),100)</f>
        <v>0</v>
      </c>
      <c r="U365" s="34">
        <f>MOD(AJ365+AU365+BF365+BQ365+ROUND((AK365+AV365+BG365+BR365-V365)/100,),100)</f>
        <v>0</v>
      </c>
      <c r="V365" s="34">
        <f>MOD(AK365+AV365+BG365+BR365+ROUND((AL365+AW365+BH365+BS365-W365)/100,),100)</f>
        <v>60</v>
      </c>
      <c r="W365" s="34">
        <f>MOD(AL365+AW365+BH365+BS365+ROUND((AM365+AX365+BI365+BT365-X365)/100,),100)</f>
        <v>0</v>
      </c>
      <c r="X365" s="34">
        <f>MOD(AM365+AX365+BI365+BT365+ROUND((AN365+AY365+BJ365+BU365-Y365)/100,),100)</f>
        <v>0</v>
      </c>
      <c r="Y365" s="34">
        <f>MOD(AN365+AY365+BJ365+BU365+ROUND((AO365+AZ365+BK365+BV365-Z365)/100,),100)</f>
        <v>0</v>
      </c>
      <c r="Z365" s="34"/>
      <c r="AA365" s="71">
        <v>45577</v>
      </c>
      <c r="AB365" s="20" t="s">
        <v>1338</v>
      </c>
      <c r="AC365" s="21" t="s">
        <v>881</v>
      </c>
      <c r="AD365" s="35" t="s">
        <v>2293</v>
      </c>
      <c r="AE365" s="64"/>
      <c r="AF365" s="22"/>
      <c r="AG365" s="22"/>
      <c r="AH365" s="22"/>
      <c r="AI365" s="22"/>
      <c r="AJ365" s="22"/>
      <c r="AK365" s="22">
        <v>15</v>
      </c>
      <c r="AL365" s="22"/>
      <c r="AM365" s="22"/>
      <c r="AN365" s="22"/>
      <c r="AO365" s="22"/>
      <c r="AP365" s="23"/>
      <c r="AQ365" s="23"/>
      <c r="AR365" s="23"/>
      <c r="AS365" s="23"/>
      <c r="AT365" s="23"/>
      <c r="AU365" s="23"/>
      <c r="AV365" s="23"/>
      <c r="AW365" s="23"/>
      <c r="AX365" s="23"/>
      <c r="AY365" s="23"/>
      <c r="AZ365" s="23"/>
      <c r="BA365" s="24"/>
      <c r="BB365" s="24"/>
      <c r="BC365" s="24"/>
      <c r="BD365" s="24"/>
      <c r="BE365" s="24"/>
      <c r="BF365" s="24"/>
      <c r="BG365" s="24">
        <v>15</v>
      </c>
      <c r="BH365" s="24"/>
      <c r="BI365" s="24"/>
      <c r="BJ365" s="24"/>
      <c r="BK365" s="24"/>
      <c r="BL365" s="25"/>
      <c r="BM365" s="25"/>
      <c r="BN365" s="25"/>
      <c r="BO365" s="25"/>
      <c r="BP365" s="25"/>
      <c r="BQ365" s="25"/>
      <c r="BR365" s="25">
        <v>30</v>
      </c>
      <c r="BS365" s="25"/>
      <c r="BT365" s="25"/>
      <c r="BU365" s="25"/>
      <c r="BV365" s="25"/>
    </row>
    <row r="366" spans="1:74" ht="12" customHeight="1" x14ac:dyDescent="0.25">
      <c r="A366" s="27"/>
      <c r="B366" s="43" t="s">
        <v>208</v>
      </c>
      <c r="C366" s="92" t="s">
        <v>966</v>
      </c>
      <c r="D366" s="93" t="s">
        <v>274</v>
      </c>
      <c r="E366" s="94" t="s">
        <v>967</v>
      </c>
      <c r="F366" s="91">
        <v>40123</v>
      </c>
      <c r="G366" s="14">
        <v>500</v>
      </c>
      <c r="H366" s="29" t="s">
        <v>37</v>
      </c>
      <c r="I366" s="95" t="s">
        <v>787</v>
      </c>
      <c r="J366" s="94" t="s">
        <v>822</v>
      </c>
      <c r="K366" s="44" t="s">
        <v>27</v>
      </c>
      <c r="L366" s="36" t="s">
        <v>93</v>
      </c>
      <c r="M366" s="106" t="s">
        <v>2203</v>
      </c>
      <c r="N366" s="65"/>
      <c r="O366" s="30"/>
      <c r="P366" s="33"/>
      <c r="Q366" s="34">
        <f>MOD(AF366+AQ366+BB366+BM366+ROUND((AG366+AR366+BC366+BN366-R366)/100,),100)</f>
        <v>0</v>
      </c>
      <c r="R366" s="34">
        <f>MOD(AG366+AR366+BC366+BN366+ROUND((AH366+AS366+BD366+BO366-S366)/100,),100)</f>
        <v>0</v>
      </c>
      <c r="S366" s="34">
        <f>MOD(AH366+AS366+BD366+BO366+ROUND((AI366+AT366+BE366+BP366-T366)/100,),100)</f>
        <v>0</v>
      </c>
      <c r="T366" s="34">
        <f>MOD(AI366+AT366+BE366+BP366+ROUND((AJ366+AU366+BF366+BQ366-U366)/100,),100)</f>
        <v>0</v>
      </c>
      <c r="U366" s="34">
        <f>MOD(AJ366+AU366+BF366+BQ366+ROUND((AK366+AV366+BG366+BR366-V366)/100,),100)</f>
        <v>0</v>
      </c>
      <c r="V366" s="34">
        <f>MOD(AK366+AV366+BG366+BR366+ROUND((AL366+AW366+BH366+BS366-W366)/100,),100)</f>
        <v>0</v>
      </c>
      <c r="W366" s="34">
        <f>MOD(AL366+AW366+BH366+BS366+ROUND((AM366+AX366+BI366+BT366-X366)/100,),100)</f>
        <v>60</v>
      </c>
      <c r="X366" s="34">
        <f>MOD(AM366+AX366+BI366+BT366+ROUND((AN366+AY366+BJ366+BU366-Y366)/100,),100)</f>
        <v>0</v>
      </c>
      <c r="Y366" s="34">
        <f>MOD(AN366+AY366+BJ366+BU366+ROUND((AO366+AZ366+BK366+BV366-Z366)/100,),100)</f>
        <v>0</v>
      </c>
      <c r="Z366" s="34"/>
      <c r="AA366" s="71">
        <v>45577</v>
      </c>
      <c r="AB366" s="20" t="s">
        <v>1338</v>
      </c>
      <c r="AC366" s="21" t="s">
        <v>881</v>
      </c>
      <c r="AD366" s="35" t="s">
        <v>2293</v>
      </c>
      <c r="AE366" s="64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3"/>
      <c r="AQ366" s="23"/>
      <c r="AR366" s="23"/>
      <c r="AS366" s="23"/>
      <c r="AT366" s="23"/>
      <c r="AU366" s="23"/>
      <c r="AV366" s="23"/>
      <c r="AW366" s="23">
        <v>30</v>
      </c>
      <c r="AX366" s="23"/>
      <c r="AY366" s="23"/>
      <c r="AZ366" s="23"/>
      <c r="BA366" s="24"/>
      <c r="BB366" s="24"/>
      <c r="BC366" s="24"/>
      <c r="BD366" s="24"/>
      <c r="BE366" s="24"/>
      <c r="BF366" s="24"/>
      <c r="BG366" s="24"/>
      <c r="BH366" s="24">
        <v>15</v>
      </c>
      <c r="BI366" s="24"/>
      <c r="BJ366" s="24"/>
      <c r="BK366" s="24"/>
      <c r="BL366" s="25"/>
      <c r="BM366" s="25"/>
      <c r="BN366" s="25"/>
      <c r="BO366" s="25"/>
      <c r="BP366" s="25"/>
      <c r="BQ366" s="25"/>
      <c r="BR366" s="25"/>
      <c r="BS366" s="25">
        <v>15</v>
      </c>
      <c r="BT366" s="25"/>
      <c r="BU366" s="25"/>
      <c r="BV366" s="25"/>
    </row>
    <row r="367" spans="1:74" ht="12" customHeight="1" x14ac:dyDescent="0.25">
      <c r="A367" s="27"/>
      <c r="B367" s="43" t="s">
        <v>208</v>
      </c>
      <c r="C367" s="92" t="s">
        <v>1826</v>
      </c>
      <c r="D367" s="93" t="s">
        <v>1827</v>
      </c>
      <c r="E367" s="94" t="s">
        <v>245</v>
      </c>
      <c r="F367" s="91">
        <v>38774</v>
      </c>
      <c r="G367" s="191">
        <v>603</v>
      </c>
      <c r="H367" s="29" t="s">
        <v>443</v>
      </c>
      <c r="I367" s="95" t="s">
        <v>787</v>
      </c>
      <c r="J367" s="94" t="s">
        <v>822</v>
      </c>
      <c r="K367" s="44" t="s">
        <v>27</v>
      </c>
      <c r="L367" s="36" t="s">
        <v>93</v>
      </c>
      <c r="M367" s="106" t="s">
        <v>2211</v>
      </c>
      <c r="N367" s="32"/>
      <c r="O367" s="37"/>
      <c r="P367" s="33"/>
      <c r="Q367" s="34"/>
      <c r="R367" s="34"/>
      <c r="S367" s="34"/>
      <c r="T367" s="34"/>
      <c r="U367" s="34"/>
      <c r="V367" s="34"/>
      <c r="W367" s="34"/>
      <c r="X367" s="34"/>
      <c r="Y367" s="34"/>
      <c r="Z367" s="34"/>
      <c r="AA367" s="71">
        <v>45577</v>
      </c>
      <c r="AB367" s="20" t="s">
        <v>1338</v>
      </c>
      <c r="AC367" s="21" t="s">
        <v>881</v>
      </c>
      <c r="AD367" s="35" t="s">
        <v>2293</v>
      </c>
      <c r="AE367" s="64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3"/>
      <c r="AQ367" s="23"/>
      <c r="AR367" s="23"/>
      <c r="AS367" s="23"/>
      <c r="AT367" s="23"/>
      <c r="AU367" s="23"/>
      <c r="AV367" s="23"/>
      <c r="AW367" s="23"/>
      <c r="AX367" s="23"/>
      <c r="AY367" s="23"/>
      <c r="AZ367" s="23"/>
      <c r="BA367" s="24"/>
      <c r="BB367" s="24"/>
      <c r="BC367" s="24"/>
      <c r="BD367" s="24"/>
      <c r="BE367" s="24"/>
      <c r="BF367" s="24"/>
      <c r="BG367" s="24"/>
      <c r="BH367" s="24"/>
      <c r="BI367" s="24"/>
      <c r="BJ367" s="24"/>
      <c r="BK367" s="24"/>
      <c r="BL367" s="25"/>
      <c r="BM367" s="25"/>
      <c r="BN367" s="25"/>
      <c r="BO367" s="25"/>
      <c r="BP367" s="25"/>
      <c r="BQ367" s="25"/>
      <c r="BR367" s="25"/>
      <c r="BS367" s="25"/>
      <c r="BT367" s="25"/>
      <c r="BU367" s="25"/>
      <c r="BV367" s="25"/>
    </row>
    <row r="368" spans="1:74" ht="12" customHeight="1" x14ac:dyDescent="0.25">
      <c r="A368" s="27"/>
      <c r="B368" s="43" t="s">
        <v>276</v>
      </c>
      <c r="C368" s="96" t="s">
        <v>831</v>
      </c>
      <c r="D368" s="97" t="s">
        <v>405</v>
      </c>
      <c r="E368" s="98" t="s">
        <v>832</v>
      </c>
      <c r="F368" s="99">
        <v>40374</v>
      </c>
      <c r="G368" s="15">
        <v>500</v>
      </c>
      <c r="H368" s="14" t="s">
        <v>48</v>
      </c>
      <c r="I368" s="90" t="s">
        <v>787</v>
      </c>
      <c r="J368" s="98" t="s">
        <v>822</v>
      </c>
      <c r="K368" s="45" t="s">
        <v>27</v>
      </c>
      <c r="L368" s="36" t="s">
        <v>94</v>
      </c>
      <c r="M368" s="107" t="s">
        <v>2171</v>
      </c>
      <c r="N368" s="65"/>
      <c r="O368" s="30"/>
      <c r="P368" s="33"/>
      <c r="Q368" s="34">
        <f>MOD(AF368+AQ368+BB368+BM368+ROUND((AG368+AR368+BC368+BN368-R368)/100,),100)</f>
        <v>0</v>
      </c>
      <c r="R368" s="34">
        <f>MOD(AG368+AR368+BC368+BN368+ROUND((AH368+AS368+BD368+BO368-S368)/100,),100)</f>
        <v>0</v>
      </c>
      <c r="S368" s="34">
        <f>MOD(AH368+AS368+BD368+BO368+ROUND((AI368+AT368+BE368+BP368-T368)/100,),100)</f>
        <v>0</v>
      </c>
      <c r="T368" s="34">
        <f>MOD(AI368+AT368+BE368+BP368+ROUND((AJ368+AU368+BF368+BQ368-U368)/100,),100)</f>
        <v>0</v>
      </c>
      <c r="U368" s="34">
        <f>MOD(AJ368+AU368+BF368+BQ368+ROUND((AK368+AV368+BG368+BR368-V368)/100,),100)</f>
        <v>0</v>
      </c>
      <c r="V368" s="34">
        <f>MOD(AK368+AV368+BG368+BR368+ROUND((AL368+AW368+BH368+BS368-W368)/100,),100)</f>
        <v>70</v>
      </c>
      <c r="W368" s="34">
        <f>MOD(AL368+AW368+BH368+BS368+ROUND((AM368+AX368+BI368+BT368-X368)/100,),100)</f>
        <v>0</v>
      </c>
      <c r="X368" s="34">
        <f>MOD(AM368+AX368+BI368+BT368+ROUND((AN368+AY368+BJ368+BU368-Y368)/100,),100)</f>
        <v>0</v>
      </c>
      <c r="Y368" s="34">
        <f>MOD(AN368+AY368+BJ368+BU368+ROUND((AO368+AZ368+BK368+BV368-Z368)/100,),100)</f>
        <v>0</v>
      </c>
      <c r="Z368" s="34"/>
      <c r="AA368" s="71">
        <v>45577</v>
      </c>
      <c r="AB368" s="20" t="s">
        <v>1338</v>
      </c>
      <c r="AC368" s="21" t="s">
        <v>881</v>
      </c>
      <c r="AD368" s="35" t="s">
        <v>2313</v>
      </c>
      <c r="AE368" s="64"/>
      <c r="AF368" s="22"/>
      <c r="AG368" s="22"/>
      <c r="AH368" s="22"/>
      <c r="AI368" s="22"/>
      <c r="AJ368" s="22"/>
      <c r="AK368" s="22">
        <v>13</v>
      </c>
      <c r="AL368" s="22"/>
      <c r="AM368" s="22"/>
      <c r="AN368" s="22"/>
      <c r="AO368" s="22"/>
      <c r="AP368" s="23"/>
      <c r="AQ368" s="23"/>
      <c r="AR368" s="23"/>
      <c r="AS368" s="23"/>
      <c r="AT368" s="23"/>
      <c r="AU368" s="23"/>
      <c r="AV368" s="23">
        <v>23</v>
      </c>
      <c r="AW368" s="23"/>
      <c r="AX368" s="23"/>
      <c r="AY368" s="23"/>
      <c r="AZ368" s="23"/>
      <c r="BA368" s="24"/>
      <c r="BB368" s="24"/>
      <c r="BC368" s="24"/>
      <c r="BD368" s="24"/>
      <c r="BE368" s="24"/>
      <c r="BF368" s="24"/>
      <c r="BG368" s="24">
        <v>11</v>
      </c>
      <c r="BH368" s="24"/>
      <c r="BI368" s="24"/>
      <c r="BJ368" s="24"/>
      <c r="BK368" s="24"/>
      <c r="BL368" s="25"/>
      <c r="BM368" s="25"/>
      <c r="BN368" s="25"/>
      <c r="BO368" s="25"/>
      <c r="BP368" s="25"/>
      <c r="BQ368" s="25"/>
      <c r="BR368" s="25">
        <v>23</v>
      </c>
      <c r="BS368" s="25"/>
      <c r="BT368" s="25"/>
      <c r="BU368" s="25"/>
      <c r="BV368" s="25"/>
    </row>
    <row r="369" spans="1:74" ht="12" customHeight="1" x14ac:dyDescent="0.25">
      <c r="A369" s="27"/>
      <c r="B369" s="43" t="s">
        <v>276</v>
      </c>
      <c r="C369" s="87" t="s">
        <v>1129</v>
      </c>
      <c r="D369" s="88" t="s">
        <v>1130</v>
      </c>
      <c r="E369" s="88" t="s">
        <v>1102</v>
      </c>
      <c r="F369" s="89">
        <v>40856</v>
      </c>
      <c r="G369" s="29">
        <v>685</v>
      </c>
      <c r="H369" s="29" t="s">
        <v>52</v>
      </c>
      <c r="I369" s="90" t="s">
        <v>787</v>
      </c>
      <c r="J369" s="88" t="s">
        <v>822</v>
      </c>
      <c r="K369" s="21" t="s">
        <v>27</v>
      </c>
      <c r="L369" s="36" t="s">
        <v>94</v>
      </c>
      <c r="M369" s="107" t="s">
        <v>2167</v>
      </c>
      <c r="N369" s="32"/>
      <c r="O369" s="31"/>
      <c r="P369" s="33"/>
      <c r="Q369" s="34">
        <f>MOD(AF369+AQ369+BB369+BM369+ROUND((AG369+AR369+BC369+BN369-R369)/100,),100)</f>
        <v>0</v>
      </c>
      <c r="R369" s="34">
        <f>MOD(AG369+AR369+BC369+BN369+ROUND((AH369+AS369+BD369+BO369-S369)/100,),100)</f>
        <v>0</v>
      </c>
      <c r="S369" s="34">
        <f>MOD(AH369+AS369+BD369+BO369+ROUND((AI369+AT369+BE369+BP369-T369)/100,),100)</f>
        <v>0</v>
      </c>
      <c r="T369" s="34">
        <f>MOD(AI369+AT369+BE369+BP369+ROUND((AJ369+AU369+BF369+BQ369-U369)/100,),100)</f>
        <v>0</v>
      </c>
      <c r="U369" s="34">
        <f>MOD(AJ369+AU369+BF369+BQ369+ROUND((AK369+AV369+BG369+BR369-V369)/100,),100)</f>
        <v>0</v>
      </c>
      <c r="V369" s="34">
        <f>MOD(AK369+AV369+BG369+BR369+ROUND((AL369+AW369+BH369+BS369-W369)/100,),100)</f>
        <v>43</v>
      </c>
      <c r="W369" s="34">
        <f>MOD(AL369+AW369+BH369+BS369+ROUND((AM369+AX369+BI369+BT369-X369)/100,),100)</f>
        <v>93</v>
      </c>
      <c r="X369" s="34">
        <f>MOD(AM369+AX369+BI369+BT369+ROUND((AN369+AY369+BJ369+BU369-Y369)/100,),100)</f>
        <v>0</v>
      </c>
      <c r="Y369" s="34">
        <f>MOD(AN369+AY369+BJ369+BU369+ROUND((AO369+AZ369+BK369+BV369-Z369)/100,),100)</f>
        <v>0</v>
      </c>
      <c r="Z369" s="34"/>
      <c r="AA369" s="71">
        <v>45577</v>
      </c>
      <c r="AB369" s="20" t="s">
        <v>1338</v>
      </c>
      <c r="AC369" s="21" t="s">
        <v>881</v>
      </c>
      <c r="AD369" s="35" t="s">
        <v>2313</v>
      </c>
      <c r="AE369" s="64"/>
      <c r="AF369" s="22"/>
      <c r="AG369" s="22"/>
      <c r="AH369" s="22"/>
      <c r="AI369" s="22"/>
      <c r="AJ369" s="22"/>
      <c r="AK369" s="22"/>
      <c r="AL369" s="22">
        <v>28</v>
      </c>
      <c r="AM369" s="22"/>
      <c r="AN369" s="22"/>
      <c r="AO369" s="22"/>
      <c r="AP369" s="23"/>
      <c r="AQ369" s="23"/>
      <c r="AR369" s="23"/>
      <c r="AS369" s="23"/>
      <c r="AT369" s="23"/>
      <c r="AU369" s="23"/>
      <c r="AV369" s="23"/>
      <c r="AW369" s="23">
        <v>65</v>
      </c>
      <c r="AX369" s="23"/>
      <c r="AY369" s="23"/>
      <c r="AZ369" s="23"/>
      <c r="BA369" s="24"/>
      <c r="BB369" s="24"/>
      <c r="BC369" s="24"/>
      <c r="BD369" s="24"/>
      <c r="BE369" s="24"/>
      <c r="BF369" s="24"/>
      <c r="BG369" s="24">
        <v>15</v>
      </c>
      <c r="BH369" s="24"/>
      <c r="BI369" s="24"/>
      <c r="BJ369" s="24"/>
      <c r="BK369" s="24"/>
      <c r="BL369" s="25"/>
      <c r="BM369" s="25"/>
      <c r="BN369" s="25"/>
      <c r="BO369" s="25"/>
      <c r="BP369" s="25"/>
      <c r="BQ369" s="25"/>
      <c r="BR369" s="25">
        <v>28</v>
      </c>
      <c r="BS369" s="25"/>
      <c r="BT369" s="25"/>
      <c r="BU369" s="25"/>
      <c r="BV369" s="25"/>
    </row>
    <row r="370" spans="1:74" ht="12" customHeight="1" x14ac:dyDescent="0.25">
      <c r="A370" s="27"/>
      <c r="B370" s="43" t="s">
        <v>276</v>
      </c>
      <c r="C370" s="96" t="s">
        <v>829</v>
      </c>
      <c r="D370" s="93" t="s">
        <v>830</v>
      </c>
      <c r="E370" s="98" t="s">
        <v>73</v>
      </c>
      <c r="F370" s="99">
        <v>40536</v>
      </c>
      <c r="G370" s="15">
        <v>506</v>
      </c>
      <c r="H370" s="14" t="s">
        <v>48</v>
      </c>
      <c r="I370" s="95" t="s">
        <v>787</v>
      </c>
      <c r="J370" s="98" t="s">
        <v>822</v>
      </c>
      <c r="K370" s="45" t="s">
        <v>27</v>
      </c>
      <c r="L370" s="36" t="s">
        <v>93</v>
      </c>
      <c r="M370" s="107" t="s">
        <v>2192</v>
      </c>
      <c r="N370" s="65"/>
      <c r="O370" s="37"/>
      <c r="P370" s="33"/>
      <c r="Q370" s="34">
        <f>MOD(AF370+AQ370+BB370+BM370+ROUND((AG370+AR370+BC370+BN370-R370)/100,),100)</f>
        <v>0</v>
      </c>
      <c r="R370" s="34">
        <f>MOD(AG370+AR370+BC370+BN370+ROUND((AH370+AS370+BD370+BO370-S370)/100,),100)</f>
        <v>0</v>
      </c>
      <c r="S370" s="34">
        <f>MOD(AH370+AS370+BD370+BO370+ROUND((AI370+AT370+BE370+BP370-T370)/100,),100)</f>
        <v>0</v>
      </c>
      <c r="T370" s="34">
        <f>MOD(AI370+AT370+BE370+BP370+ROUND((AJ370+AU370+BF370+BQ370-U370)/100,),100)</f>
        <v>0</v>
      </c>
      <c r="U370" s="34">
        <f>MOD(AJ370+AU370+BF370+BQ370+ROUND((AK370+AV370+BG370+BR370-V370)/100,),100)</f>
        <v>0</v>
      </c>
      <c r="V370" s="34">
        <f>MOD(AK370+AV370+BG370+BR370+ROUND((AL370+AW370+BH370+BS370-W370)/100,),100)</f>
        <v>1</v>
      </c>
      <c r="W370" s="34">
        <f>MOD(AL370+AW370+BH370+BS370+ROUND((AM370+AX370+BI370+BT370-X370)/100,),100)</f>
        <v>45</v>
      </c>
      <c r="X370" s="34">
        <f>MOD(AM370+AX370+BI370+BT370+ROUND((AN370+AY370+BJ370+BU370-Y370)/100,),100)</f>
        <v>0</v>
      </c>
      <c r="Y370" s="34">
        <f>MOD(AN370+AY370+BJ370+BU370+ROUND((AO370+AZ370+BK370+BV370-Z370)/100,),100)</f>
        <v>0</v>
      </c>
      <c r="Z370" s="34"/>
      <c r="AA370" s="71">
        <v>45577</v>
      </c>
      <c r="AB370" s="20" t="s">
        <v>1338</v>
      </c>
      <c r="AC370" s="21" t="s">
        <v>881</v>
      </c>
      <c r="AD370" s="35" t="s">
        <v>2313</v>
      </c>
      <c r="AE370" s="64"/>
      <c r="AF370" s="22"/>
      <c r="AG370" s="22"/>
      <c r="AH370" s="22"/>
      <c r="AI370" s="22"/>
      <c r="AJ370" s="22"/>
      <c r="AK370" s="22"/>
      <c r="AL370" s="22">
        <v>15</v>
      </c>
      <c r="AM370" s="22"/>
      <c r="AN370" s="22"/>
      <c r="AO370" s="22"/>
      <c r="AP370" s="23"/>
      <c r="AQ370" s="23"/>
      <c r="AR370" s="23"/>
      <c r="AS370" s="23"/>
      <c r="AT370" s="23"/>
      <c r="AU370" s="23"/>
      <c r="AV370" s="23"/>
      <c r="AW370" s="23">
        <v>30</v>
      </c>
      <c r="AX370" s="23"/>
      <c r="AY370" s="23"/>
      <c r="AZ370" s="23"/>
      <c r="BA370" s="24"/>
      <c r="BB370" s="24"/>
      <c r="BC370" s="24"/>
      <c r="BD370" s="24"/>
      <c r="BE370" s="24"/>
      <c r="BF370" s="24"/>
      <c r="BG370" s="24"/>
      <c r="BH370" s="24">
        <v>50</v>
      </c>
      <c r="BI370" s="24"/>
      <c r="BJ370" s="24"/>
      <c r="BK370" s="24"/>
      <c r="BL370" s="25"/>
      <c r="BM370" s="25"/>
      <c r="BN370" s="25"/>
      <c r="BO370" s="25"/>
      <c r="BP370" s="25"/>
      <c r="BQ370" s="25"/>
      <c r="BR370" s="25"/>
      <c r="BS370" s="25">
        <v>50</v>
      </c>
      <c r="BT370" s="25"/>
      <c r="BU370" s="25"/>
      <c r="BV370" s="25"/>
    </row>
    <row r="371" spans="1:74" ht="12" customHeight="1" x14ac:dyDescent="0.25">
      <c r="A371" s="27"/>
      <c r="B371" s="43" t="s">
        <v>276</v>
      </c>
      <c r="C371" s="96" t="s">
        <v>828</v>
      </c>
      <c r="D371" s="97" t="s">
        <v>274</v>
      </c>
      <c r="E371" s="98" t="s">
        <v>224</v>
      </c>
      <c r="F371" s="99">
        <v>40627</v>
      </c>
      <c r="G371" s="15">
        <v>500</v>
      </c>
      <c r="H371" s="29" t="s">
        <v>52</v>
      </c>
      <c r="I371" s="95" t="s">
        <v>787</v>
      </c>
      <c r="J371" s="98" t="s">
        <v>822</v>
      </c>
      <c r="K371" s="45" t="s">
        <v>27</v>
      </c>
      <c r="L371" s="36" t="s">
        <v>93</v>
      </c>
      <c r="M371" s="107" t="s">
        <v>2205</v>
      </c>
      <c r="N371" s="32"/>
      <c r="O371" s="37"/>
      <c r="P371" s="33"/>
      <c r="Q371" s="34">
        <f>MOD(AF371+AQ371+BB371+BM371+ROUND((AG371+AR371+BC371+BN371-R371)/100,),100)</f>
        <v>0</v>
      </c>
      <c r="R371" s="34">
        <f>MOD(AG371+AR371+BC371+BN371+ROUND((AH371+AS371+BD371+BO371-S371)/100,),100)</f>
        <v>0</v>
      </c>
      <c r="S371" s="34">
        <f>MOD(AH371+AS371+BD371+BO371+ROUND((AI371+AT371+BE371+BP371-T371)/100,),100)</f>
        <v>0</v>
      </c>
      <c r="T371" s="34">
        <f>MOD(AI371+AT371+BE371+BP371+ROUND((AJ371+AU371+BF371+BQ371-U371)/100,),100)</f>
        <v>0</v>
      </c>
      <c r="U371" s="34">
        <f>MOD(AJ371+AU371+BF371+BQ371+ROUND((AK371+AV371+BG371+BR371-V371)/100,),100)</f>
        <v>0</v>
      </c>
      <c r="V371" s="34">
        <f>MOD(AK371+AV371+BG371+BR371+ROUND((AL371+AW371+BH371+BS371-W371)/100,),100)</f>
        <v>0</v>
      </c>
      <c r="W371" s="34">
        <f>MOD(AL371+AW371+BH371+BS371+ROUND((AM371+AX371+BI371+BT371-X371)/100,),100)</f>
        <v>56</v>
      </c>
      <c r="X371" s="34">
        <f>MOD(AM371+AX371+BI371+BT371+ROUND((AN371+AY371+BJ371+BU371-Y371)/100,),100)</f>
        <v>0</v>
      </c>
      <c r="Y371" s="34">
        <f>MOD(AN371+AY371+BJ371+BU371+ROUND((AO371+AZ371+BK371+BV371-Z371)/100,),100)</f>
        <v>0</v>
      </c>
      <c r="Z371" s="34"/>
      <c r="AA371" s="71">
        <v>45577</v>
      </c>
      <c r="AB371" s="20" t="s">
        <v>1338</v>
      </c>
      <c r="AC371" s="21" t="s">
        <v>881</v>
      </c>
      <c r="AD371" s="35" t="s">
        <v>2313</v>
      </c>
      <c r="AE371" s="64"/>
      <c r="AF371" s="22"/>
      <c r="AG371" s="22"/>
      <c r="AH371" s="22"/>
      <c r="AI371" s="22"/>
      <c r="AJ371" s="22"/>
      <c r="AK371" s="22"/>
      <c r="AL371" s="22">
        <v>7</v>
      </c>
      <c r="AM371" s="22"/>
      <c r="AN371" s="22"/>
      <c r="AO371" s="22"/>
      <c r="AP371" s="23"/>
      <c r="AQ371" s="23"/>
      <c r="AR371" s="23"/>
      <c r="AS371" s="23"/>
      <c r="AT371" s="23"/>
      <c r="AU371" s="23"/>
      <c r="AV371" s="23"/>
      <c r="AW371" s="23">
        <v>22</v>
      </c>
      <c r="AX371" s="23"/>
      <c r="AY371" s="23"/>
      <c r="AZ371" s="23"/>
      <c r="BA371" s="24"/>
      <c r="BB371" s="24"/>
      <c r="BC371" s="24"/>
      <c r="BD371" s="24"/>
      <c r="BE371" s="24"/>
      <c r="BF371" s="24"/>
      <c r="BG371" s="24"/>
      <c r="BH371" s="24">
        <v>5</v>
      </c>
      <c r="BI371" s="24"/>
      <c r="BJ371" s="24"/>
      <c r="BK371" s="24"/>
      <c r="BL371" s="25"/>
      <c r="BM371" s="25"/>
      <c r="BN371" s="25"/>
      <c r="BO371" s="25"/>
      <c r="BP371" s="25"/>
      <c r="BQ371" s="25"/>
      <c r="BR371" s="25"/>
      <c r="BS371" s="25">
        <v>22</v>
      </c>
      <c r="BT371" s="25"/>
      <c r="BU371" s="25"/>
      <c r="BV371" s="25"/>
    </row>
    <row r="372" spans="1:74" ht="12" customHeight="1" x14ac:dyDescent="0.25">
      <c r="A372" s="27"/>
      <c r="B372" s="43" t="s">
        <v>276</v>
      </c>
      <c r="C372" s="87" t="s">
        <v>1252</v>
      </c>
      <c r="D372" s="88" t="s">
        <v>421</v>
      </c>
      <c r="E372" s="88" t="s">
        <v>1102</v>
      </c>
      <c r="F372" s="89">
        <v>40895</v>
      </c>
      <c r="G372" s="29">
        <v>516</v>
      </c>
      <c r="H372" s="29" t="s">
        <v>52</v>
      </c>
      <c r="I372" s="90" t="s">
        <v>787</v>
      </c>
      <c r="J372" s="88" t="s">
        <v>822</v>
      </c>
      <c r="K372" s="44" t="s">
        <v>27</v>
      </c>
      <c r="L372" s="36" t="s">
        <v>93</v>
      </c>
      <c r="M372" s="107" t="s">
        <v>2217</v>
      </c>
      <c r="N372" s="32"/>
      <c r="O372" s="30"/>
      <c r="P372" s="33"/>
      <c r="Q372" s="34">
        <f>MOD(AF372+AQ372+BB372+BM372+ROUND((AG372+AR372+BC372+BN372-R372)/100,),100)</f>
        <v>0</v>
      </c>
      <c r="R372" s="34">
        <f>MOD(AG372+AR372+BC372+BN372+ROUND((AH372+AS372+BD372+BO372-S372)/100,),100)</f>
        <v>0</v>
      </c>
      <c r="S372" s="34">
        <f>MOD(AH372+AS372+BD372+BO372+ROUND((AI372+AT372+BE372+BP372-T372)/100,),100)</f>
        <v>0</v>
      </c>
      <c r="T372" s="34">
        <f>MOD(AI372+AT372+BE372+BP372+ROUND((AJ372+AU372+BF372+BQ372-U372)/100,),100)</f>
        <v>0</v>
      </c>
      <c r="U372" s="34">
        <f>MOD(AJ372+AU372+BF372+BQ372+ROUND((AK372+AV372+BG372+BR372-V372)/100,),100)</f>
        <v>0</v>
      </c>
      <c r="V372" s="34">
        <f>MOD(AK372+AV372+BG372+BR372+ROUND((AL372+AW372+BH372+BS372-W372)/100,),100)</f>
        <v>0</v>
      </c>
      <c r="W372" s="34">
        <f>MOD(AL372+AW372+BH372+BS372+ROUND((AM372+AX372+BI372+BT372-X372)/100,),100)</f>
        <v>2</v>
      </c>
      <c r="X372" s="34">
        <f>MOD(AM372+AX372+BI372+BT372+ROUND((AN372+AY372+BJ372+BU372-Y372)/100,),100)</f>
        <v>25</v>
      </c>
      <c r="Y372" s="34">
        <f>MOD(AN372+AY372+BJ372+BU372+ROUND((AO372+AZ372+BK372+BV372-Z372)/100,),100)</f>
        <v>0</v>
      </c>
      <c r="Z372" s="34"/>
      <c r="AA372" s="71">
        <v>45577</v>
      </c>
      <c r="AB372" s="20" t="s">
        <v>1338</v>
      </c>
      <c r="AC372" s="21" t="s">
        <v>881</v>
      </c>
      <c r="AD372" s="35" t="s">
        <v>2313</v>
      </c>
      <c r="AE372" s="64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3"/>
      <c r="AQ372" s="23"/>
      <c r="AR372" s="23"/>
      <c r="AS372" s="23"/>
      <c r="AT372" s="23"/>
      <c r="AU372" s="23"/>
      <c r="AV372" s="23"/>
      <c r="AW372" s="23"/>
      <c r="AX372" s="23">
        <v>50</v>
      </c>
      <c r="AY372" s="23"/>
      <c r="AZ372" s="23"/>
      <c r="BA372" s="24"/>
      <c r="BB372" s="24"/>
      <c r="BC372" s="24"/>
      <c r="BD372" s="24"/>
      <c r="BE372" s="24"/>
      <c r="BF372" s="24"/>
      <c r="BG372" s="24"/>
      <c r="BH372" s="24"/>
      <c r="BI372" s="24">
        <v>75</v>
      </c>
      <c r="BJ372" s="24"/>
      <c r="BK372" s="24"/>
      <c r="BL372" s="25"/>
      <c r="BM372" s="25"/>
      <c r="BN372" s="25"/>
      <c r="BO372" s="25"/>
      <c r="BP372" s="25"/>
      <c r="BQ372" s="25"/>
      <c r="BR372" s="25"/>
      <c r="BS372" s="25"/>
      <c r="BT372" s="25">
        <v>100</v>
      </c>
      <c r="BU372" s="25"/>
      <c r="BV372" s="25"/>
    </row>
    <row r="373" spans="1:74" ht="12" customHeight="1" x14ac:dyDescent="0.25">
      <c r="A373" s="27"/>
      <c r="B373" s="43" t="s">
        <v>276</v>
      </c>
      <c r="C373" s="87" t="s">
        <v>1259</v>
      </c>
      <c r="D373" s="88" t="s">
        <v>1260</v>
      </c>
      <c r="E373" s="88" t="s">
        <v>1756</v>
      </c>
      <c r="F373" s="89">
        <v>40593</v>
      </c>
      <c r="G373" s="29">
        <v>503</v>
      </c>
      <c r="H373" s="29" t="s">
        <v>52</v>
      </c>
      <c r="I373" s="90" t="s">
        <v>787</v>
      </c>
      <c r="J373" s="88" t="s">
        <v>822</v>
      </c>
      <c r="K373" s="44" t="s">
        <v>27</v>
      </c>
      <c r="L373" s="36" t="s">
        <v>93</v>
      </c>
      <c r="M373" s="107" t="s">
        <v>2219</v>
      </c>
      <c r="N373" s="32"/>
      <c r="O373" s="30"/>
      <c r="P373" s="33"/>
      <c r="Q373" s="34">
        <f>MOD(AF373+AQ373+BB373+BM373+ROUND((AG373+AR373+BC373+BN373-R373)/100,),100)</f>
        <v>0</v>
      </c>
      <c r="R373" s="34">
        <f>MOD(AG373+AR373+BC373+BN373+ROUND((AH373+AS373+BD373+BO373-S373)/100,),100)</f>
        <v>0</v>
      </c>
      <c r="S373" s="34">
        <f>MOD(AH373+AS373+BD373+BO373+ROUND((AI373+AT373+BE373+BP373-T373)/100,),100)</f>
        <v>0</v>
      </c>
      <c r="T373" s="34">
        <f>MOD(AI373+AT373+BE373+BP373+ROUND((AJ373+AU373+BF373+BQ373-U373)/100,),100)</f>
        <v>0</v>
      </c>
      <c r="U373" s="34">
        <f>MOD(AJ373+AU373+BF373+BQ373+ROUND((AK373+AV373+BG373+BR373-V373)/100,),100)</f>
        <v>0</v>
      </c>
      <c r="V373" s="34">
        <f>MOD(AK373+AV373+BG373+BR373+ROUND((AL373+AW373+BH373+BS373-W373)/100,),100)</f>
        <v>0</v>
      </c>
      <c r="W373" s="34">
        <f>MOD(AL373+AW373+BH373+BS373+ROUND((AM373+AX373+BI373+BT373-X373)/100,),100)</f>
        <v>2</v>
      </c>
      <c r="X373" s="34">
        <f>MOD(AM373+AX373+BI373+BT373+ROUND((AN373+AY373+BJ373+BU373-Y373)/100,),100)</f>
        <v>0</v>
      </c>
      <c r="Y373" s="34">
        <f>MOD(AN373+AY373+BJ373+BU373+ROUND((AO373+AZ373+BK373+BV373-Z373)/100,),100)</f>
        <v>0</v>
      </c>
      <c r="Z373" s="34"/>
      <c r="AA373" s="71">
        <v>45577</v>
      </c>
      <c r="AB373" s="20" t="s">
        <v>1338</v>
      </c>
      <c r="AC373" s="21" t="s">
        <v>881</v>
      </c>
      <c r="AD373" s="35" t="s">
        <v>2313</v>
      </c>
      <c r="AE373" s="64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3"/>
      <c r="AQ373" s="23"/>
      <c r="AR373" s="23"/>
      <c r="AS373" s="23"/>
      <c r="AT373" s="23"/>
      <c r="AU373" s="23"/>
      <c r="AV373" s="23"/>
      <c r="AW373" s="23"/>
      <c r="AX373" s="23">
        <v>50</v>
      </c>
      <c r="AY373" s="23"/>
      <c r="AZ373" s="23"/>
      <c r="BA373" s="24"/>
      <c r="BB373" s="24"/>
      <c r="BC373" s="24"/>
      <c r="BD373" s="24"/>
      <c r="BE373" s="24"/>
      <c r="BF373" s="24"/>
      <c r="BG373" s="24"/>
      <c r="BH373" s="24"/>
      <c r="BI373" s="24">
        <v>50</v>
      </c>
      <c r="BJ373" s="24"/>
      <c r="BK373" s="24"/>
      <c r="BL373" s="25"/>
      <c r="BM373" s="25"/>
      <c r="BN373" s="25"/>
      <c r="BO373" s="25"/>
      <c r="BP373" s="25"/>
      <c r="BQ373" s="25"/>
      <c r="BR373" s="25"/>
      <c r="BS373" s="25"/>
      <c r="BT373" s="25">
        <v>100</v>
      </c>
      <c r="BU373" s="25"/>
      <c r="BV373" s="25"/>
    </row>
    <row r="374" spans="1:74" ht="12" customHeight="1" x14ac:dyDescent="0.25">
      <c r="A374" s="27"/>
      <c r="B374" s="43" t="s">
        <v>276</v>
      </c>
      <c r="C374" s="87" t="s">
        <v>1256</v>
      </c>
      <c r="D374" s="88" t="s">
        <v>1257</v>
      </c>
      <c r="E374" s="88" t="s">
        <v>1019</v>
      </c>
      <c r="F374" s="89">
        <v>40846</v>
      </c>
      <c r="G374" s="29">
        <v>500</v>
      </c>
      <c r="H374" s="29" t="s">
        <v>52</v>
      </c>
      <c r="I374" s="90" t="s">
        <v>787</v>
      </c>
      <c r="J374" s="88" t="s">
        <v>822</v>
      </c>
      <c r="K374" s="44" t="s">
        <v>27</v>
      </c>
      <c r="L374" s="36" t="s">
        <v>93</v>
      </c>
      <c r="M374" s="107" t="s">
        <v>2220</v>
      </c>
      <c r="N374" s="32"/>
      <c r="O374" s="30"/>
      <c r="P374" s="33"/>
      <c r="Q374" s="34">
        <f>MOD(AF374+AQ374+BB374+BM374+ROUND((AG374+AR374+BC374+BN374-R374)/100,),100)</f>
        <v>0</v>
      </c>
      <c r="R374" s="34">
        <f>MOD(AG374+AR374+BC374+BN374+ROUND((AH374+AS374+BD374+BO374-S374)/100,),100)</f>
        <v>0</v>
      </c>
      <c r="S374" s="34">
        <f>MOD(AH374+AS374+BD374+BO374+ROUND((AI374+AT374+BE374+BP374-T374)/100,),100)</f>
        <v>0</v>
      </c>
      <c r="T374" s="34">
        <f>MOD(AI374+AT374+BE374+BP374+ROUND((AJ374+AU374+BF374+BQ374-U374)/100,),100)</f>
        <v>0</v>
      </c>
      <c r="U374" s="34">
        <f>MOD(AJ374+AU374+BF374+BQ374+ROUND((AK374+AV374+BG374+BR374-V374)/100,),100)</f>
        <v>0</v>
      </c>
      <c r="V374" s="34">
        <f>MOD(AK374+AV374+BG374+BR374+ROUND((AL374+AW374+BH374+BS374-W374)/100,),100)</f>
        <v>0</v>
      </c>
      <c r="W374" s="34">
        <f>MOD(AL374+AW374+BH374+BS374+ROUND((AM374+AX374+BI374+BT374-X374)/100,),100)</f>
        <v>1</v>
      </c>
      <c r="X374" s="34">
        <f>MOD(AM374+AX374+BI374+BT374+ROUND((AN374+AY374+BJ374+BU374-Y374)/100,),100)</f>
        <v>55</v>
      </c>
      <c r="Y374" s="34">
        <f>MOD(AN374+AY374+BJ374+BU374+ROUND((AO374+AZ374+BK374+BV374-Z374)/100,),100)</f>
        <v>0</v>
      </c>
      <c r="Z374" s="34"/>
      <c r="AA374" s="71">
        <v>45577</v>
      </c>
      <c r="AB374" s="20" t="s">
        <v>1338</v>
      </c>
      <c r="AC374" s="21" t="s">
        <v>881</v>
      </c>
      <c r="AD374" s="35" t="s">
        <v>2313</v>
      </c>
      <c r="AE374" s="64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3"/>
      <c r="AQ374" s="23"/>
      <c r="AR374" s="23"/>
      <c r="AS374" s="23"/>
      <c r="AT374" s="23"/>
      <c r="AU374" s="23"/>
      <c r="AV374" s="23"/>
      <c r="AW374" s="23"/>
      <c r="AX374" s="23">
        <v>50</v>
      </c>
      <c r="AY374" s="23"/>
      <c r="AZ374" s="23"/>
      <c r="BA374" s="24"/>
      <c r="BB374" s="24"/>
      <c r="BC374" s="24"/>
      <c r="BD374" s="24"/>
      <c r="BE374" s="24"/>
      <c r="BF374" s="24"/>
      <c r="BG374" s="24"/>
      <c r="BH374" s="24"/>
      <c r="BI374" s="24">
        <v>30</v>
      </c>
      <c r="BJ374" s="24"/>
      <c r="BK374" s="24"/>
      <c r="BL374" s="25"/>
      <c r="BM374" s="25"/>
      <c r="BN374" s="25"/>
      <c r="BO374" s="25"/>
      <c r="BP374" s="25"/>
      <c r="BQ374" s="25"/>
      <c r="BR374" s="25"/>
      <c r="BS374" s="25"/>
      <c r="BT374" s="25">
        <v>75</v>
      </c>
      <c r="BU374" s="25"/>
      <c r="BV374" s="25"/>
    </row>
    <row r="375" spans="1:74" ht="12" customHeight="1" x14ac:dyDescent="0.25">
      <c r="A375" s="27"/>
      <c r="B375" s="43" t="s">
        <v>276</v>
      </c>
      <c r="C375" s="87" t="s">
        <v>1258</v>
      </c>
      <c r="D375" s="88" t="s">
        <v>274</v>
      </c>
      <c r="E375" s="88" t="s">
        <v>759</v>
      </c>
      <c r="F375" s="89">
        <v>40834</v>
      </c>
      <c r="G375" s="29">
        <v>515</v>
      </c>
      <c r="H375" s="29" t="s">
        <v>52</v>
      </c>
      <c r="I375" s="90" t="s">
        <v>787</v>
      </c>
      <c r="J375" s="88" t="s">
        <v>822</v>
      </c>
      <c r="K375" s="44" t="s">
        <v>27</v>
      </c>
      <c r="L375" s="36" t="s">
        <v>93</v>
      </c>
      <c r="M375" s="107" t="s">
        <v>2221</v>
      </c>
      <c r="N375" s="32"/>
      <c r="O375" s="30"/>
      <c r="P375" s="33"/>
      <c r="Q375" s="34">
        <f>MOD(AF375+AQ375+BB375+BM375+ROUND((AG375+AR375+BC375+BN375-R375)/100,),100)</f>
        <v>0</v>
      </c>
      <c r="R375" s="34">
        <f>MOD(AG375+AR375+BC375+BN375+ROUND((AH375+AS375+BD375+BO375-S375)/100,),100)</f>
        <v>0</v>
      </c>
      <c r="S375" s="34">
        <f>MOD(AH375+AS375+BD375+BO375+ROUND((AI375+AT375+BE375+BP375-T375)/100,),100)</f>
        <v>0</v>
      </c>
      <c r="T375" s="34">
        <f>MOD(AI375+AT375+BE375+BP375+ROUND((AJ375+AU375+BF375+BQ375-U375)/100,),100)</f>
        <v>0</v>
      </c>
      <c r="U375" s="34">
        <f>MOD(AJ375+AU375+BF375+BQ375+ROUND((AK375+AV375+BG375+BR375-V375)/100,),100)</f>
        <v>0</v>
      </c>
      <c r="V375" s="34">
        <f>MOD(AK375+AV375+BG375+BR375+ROUND((AL375+AW375+BH375+BS375-W375)/100,),100)</f>
        <v>0</v>
      </c>
      <c r="W375" s="34">
        <f>MOD(AL375+AW375+BH375+BS375+ROUND((AM375+AX375+BI375+BT375-X375)/100,),100)</f>
        <v>1</v>
      </c>
      <c r="X375" s="34">
        <f>MOD(AM375+AX375+BI375+BT375+ROUND((AN375+AY375+BJ375+BU375-Y375)/100,),100)</f>
        <v>50</v>
      </c>
      <c r="Y375" s="34">
        <f>MOD(AN375+AY375+BJ375+BU375+ROUND((AO375+AZ375+BK375+BV375-Z375)/100,),100)</f>
        <v>0</v>
      </c>
      <c r="Z375" s="34"/>
      <c r="AA375" s="71">
        <v>45577</v>
      </c>
      <c r="AB375" s="20" t="s">
        <v>1338</v>
      </c>
      <c r="AC375" s="21" t="s">
        <v>881</v>
      </c>
      <c r="AD375" s="35" t="s">
        <v>2313</v>
      </c>
      <c r="AE375" s="64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3"/>
      <c r="AQ375" s="23"/>
      <c r="AR375" s="23"/>
      <c r="AS375" s="23"/>
      <c r="AT375" s="23"/>
      <c r="AU375" s="23"/>
      <c r="AV375" s="23"/>
      <c r="AW375" s="23"/>
      <c r="AX375" s="23"/>
      <c r="AY375" s="23"/>
      <c r="AZ375" s="23"/>
      <c r="BA375" s="24"/>
      <c r="BB375" s="24"/>
      <c r="BC375" s="24"/>
      <c r="BD375" s="24"/>
      <c r="BE375" s="24"/>
      <c r="BF375" s="24"/>
      <c r="BG375" s="24"/>
      <c r="BH375" s="24"/>
      <c r="BI375" s="24">
        <v>75</v>
      </c>
      <c r="BJ375" s="24"/>
      <c r="BK375" s="24"/>
      <c r="BL375" s="25"/>
      <c r="BM375" s="25"/>
      <c r="BN375" s="25"/>
      <c r="BO375" s="25"/>
      <c r="BP375" s="25"/>
      <c r="BQ375" s="25"/>
      <c r="BR375" s="25"/>
      <c r="BS375" s="25"/>
      <c r="BT375" s="25">
        <v>75</v>
      </c>
      <c r="BU375" s="25"/>
      <c r="BV375" s="25"/>
    </row>
    <row r="376" spans="1:74" ht="12" customHeight="1" x14ac:dyDescent="0.25">
      <c r="A376" s="27"/>
      <c r="B376" s="43" t="s">
        <v>276</v>
      </c>
      <c r="C376" s="96" t="s">
        <v>1725</v>
      </c>
      <c r="D376" s="97" t="s">
        <v>1726</v>
      </c>
      <c r="E376" s="98" t="s">
        <v>1727</v>
      </c>
      <c r="F376" s="99">
        <v>40410</v>
      </c>
      <c r="G376" s="190">
        <v>527</v>
      </c>
      <c r="H376" s="29" t="s">
        <v>48</v>
      </c>
      <c r="I376" s="90" t="s">
        <v>787</v>
      </c>
      <c r="J376" s="98" t="s">
        <v>822</v>
      </c>
      <c r="K376" s="45" t="s">
        <v>27</v>
      </c>
      <c r="L376" s="36" t="s">
        <v>93</v>
      </c>
      <c r="M376" s="107" t="s">
        <v>2231</v>
      </c>
      <c r="N376" s="32"/>
      <c r="O376" s="21"/>
      <c r="P376" s="51"/>
      <c r="Q376" s="34"/>
      <c r="R376" s="34"/>
      <c r="S376" s="34"/>
      <c r="T376" s="34"/>
      <c r="U376" s="34"/>
      <c r="V376" s="34"/>
      <c r="W376" s="34"/>
      <c r="X376" s="34"/>
      <c r="Y376" s="34"/>
      <c r="Z376" s="34"/>
      <c r="AA376" s="71">
        <v>45577</v>
      </c>
      <c r="AB376" s="20" t="s">
        <v>1338</v>
      </c>
      <c r="AC376" s="21" t="s">
        <v>881</v>
      </c>
      <c r="AD376" s="35" t="s">
        <v>2313</v>
      </c>
      <c r="AE376" s="64"/>
      <c r="AF376" s="22"/>
      <c r="AG376" s="22"/>
      <c r="AH376" s="22"/>
      <c r="AI376" s="22"/>
      <c r="AJ376" s="22"/>
      <c r="AK376" s="22"/>
      <c r="AL376" s="22"/>
      <c r="AM376" s="22">
        <v>30</v>
      </c>
      <c r="AN376" s="22"/>
      <c r="AO376" s="22"/>
      <c r="AP376" s="23"/>
      <c r="AQ376" s="23"/>
      <c r="AR376" s="23"/>
      <c r="AS376" s="23"/>
      <c r="AT376" s="23"/>
      <c r="AU376" s="23"/>
      <c r="AV376" s="23"/>
      <c r="AW376" s="23"/>
      <c r="AX376" s="23">
        <v>15</v>
      </c>
      <c r="AY376" s="23"/>
      <c r="AZ376" s="23"/>
      <c r="BA376" s="24"/>
      <c r="BB376" s="24"/>
      <c r="BC376" s="24"/>
      <c r="BD376" s="24"/>
      <c r="BE376" s="24"/>
      <c r="BF376" s="24"/>
      <c r="BG376" s="24"/>
      <c r="BH376" s="24"/>
      <c r="BI376" s="24"/>
      <c r="BJ376" s="24"/>
      <c r="BK376" s="24"/>
      <c r="BL376" s="25"/>
      <c r="BM376" s="25"/>
      <c r="BN376" s="25"/>
      <c r="BO376" s="25"/>
      <c r="BP376" s="25"/>
      <c r="BQ376" s="25"/>
      <c r="BR376" s="25"/>
      <c r="BS376" s="25"/>
      <c r="BT376" s="25">
        <v>50</v>
      </c>
      <c r="BU376" s="25"/>
      <c r="BV376" s="25"/>
    </row>
    <row r="377" spans="1:74" ht="12" customHeight="1" x14ac:dyDescent="0.25">
      <c r="A377" s="27"/>
      <c r="B377" s="43" t="s">
        <v>331</v>
      </c>
      <c r="C377" s="87" t="s">
        <v>1122</v>
      </c>
      <c r="D377" s="88" t="s">
        <v>1123</v>
      </c>
      <c r="E377" s="88" t="s">
        <v>273</v>
      </c>
      <c r="F377" s="89">
        <v>40948</v>
      </c>
      <c r="G377" s="29">
        <v>500</v>
      </c>
      <c r="H377" s="29" t="s">
        <v>59</v>
      </c>
      <c r="I377" s="90" t="s">
        <v>787</v>
      </c>
      <c r="J377" s="88" t="s">
        <v>822</v>
      </c>
      <c r="K377" s="21" t="s">
        <v>27</v>
      </c>
      <c r="L377" s="36" t="s">
        <v>94</v>
      </c>
      <c r="M377" s="106" t="s">
        <v>2174</v>
      </c>
      <c r="N377" s="32"/>
      <c r="O377" s="31"/>
      <c r="P377" s="33"/>
      <c r="Q377" s="34">
        <f>MOD(AF377+AQ377+BB377+BM377+ROUND((AG377+AR377+BC377+BN377-R377)/100,),100)</f>
        <v>0</v>
      </c>
      <c r="R377" s="34">
        <f>MOD(AG377+AR377+BC377+BN377+ROUND((AH377+AS377+BD377+BO377-S377)/100,),100)</f>
        <v>0</v>
      </c>
      <c r="S377" s="34">
        <f>MOD(AH377+AS377+BD377+BO377+ROUND((AI377+AT377+BE377+BP377-T377)/100,),100)</f>
        <v>0</v>
      </c>
      <c r="T377" s="34">
        <f>MOD(AI377+AT377+BE377+BP377+ROUND((AJ377+AU377+BF377+BQ377-U377)/100,),100)</f>
        <v>0</v>
      </c>
      <c r="U377" s="34">
        <f>MOD(AJ377+AU377+BF377+BQ377+ROUND((AK377+AV377+BG377+BR377-V377)/100,),100)</f>
        <v>0</v>
      </c>
      <c r="V377" s="34">
        <f>MOD(AK377+AV377+BG377+BR377+ROUND((AL377+AW377+BH377+BS377-W377)/100,),100)</f>
        <v>0</v>
      </c>
      <c r="W377" s="34">
        <f>MOD(AL377+AW377+BH377+BS377+ROUND((AM377+AX377+BI377+BT377-X377)/100,),100)</f>
        <v>1</v>
      </c>
      <c r="X377" s="34">
        <f>MOD(AM377+AX377+BI377+BT377+ROUND((AN377+AY377+BJ377+BU377-Y377)/100,),100)</f>
        <v>55</v>
      </c>
      <c r="Y377" s="34">
        <f>MOD(AN377+AY377+BJ377+BU377+ROUND((AO377+AZ377+BK377+BV377-Z377)/100,),100)</f>
        <v>0</v>
      </c>
      <c r="Z377" s="34"/>
      <c r="AA377" s="71">
        <v>45577</v>
      </c>
      <c r="AB377" s="20" t="s">
        <v>1338</v>
      </c>
      <c r="AC377" s="21" t="s">
        <v>881</v>
      </c>
      <c r="AD377" s="35" t="s">
        <v>2293</v>
      </c>
      <c r="AE377" s="64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3"/>
      <c r="AQ377" s="23"/>
      <c r="AR377" s="23"/>
      <c r="AS377" s="23"/>
      <c r="AT377" s="23"/>
      <c r="AU377" s="23"/>
      <c r="AV377" s="23"/>
      <c r="AW377" s="23"/>
      <c r="AX377" s="23">
        <v>30</v>
      </c>
      <c r="AY377" s="23"/>
      <c r="AZ377" s="23"/>
      <c r="BA377" s="24"/>
      <c r="BB377" s="24"/>
      <c r="BC377" s="24"/>
      <c r="BD377" s="24"/>
      <c r="BE377" s="24"/>
      <c r="BF377" s="24"/>
      <c r="BG377" s="24"/>
      <c r="BH377" s="24"/>
      <c r="BI377" s="24">
        <v>50</v>
      </c>
      <c r="BJ377" s="24"/>
      <c r="BK377" s="24"/>
      <c r="BL377" s="25"/>
      <c r="BM377" s="25"/>
      <c r="BN377" s="25"/>
      <c r="BO377" s="25"/>
      <c r="BP377" s="25"/>
      <c r="BQ377" s="25"/>
      <c r="BR377" s="25"/>
      <c r="BS377" s="25"/>
      <c r="BT377" s="25">
        <v>75</v>
      </c>
      <c r="BU377" s="25"/>
      <c r="BV377" s="25"/>
    </row>
    <row r="378" spans="1:74" ht="12" customHeight="1" x14ac:dyDescent="0.25">
      <c r="A378" s="27"/>
      <c r="B378" s="43" t="s">
        <v>331</v>
      </c>
      <c r="C378" s="96" t="s">
        <v>1142</v>
      </c>
      <c r="D378" s="97" t="s">
        <v>1143</v>
      </c>
      <c r="E378" s="98" t="s">
        <v>336</v>
      </c>
      <c r="F378" s="99">
        <v>40914</v>
      </c>
      <c r="G378" s="15">
        <v>500</v>
      </c>
      <c r="H378" s="29" t="s">
        <v>59</v>
      </c>
      <c r="I378" s="95" t="s">
        <v>787</v>
      </c>
      <c r="J378" s="98" t="s">
        <v>822</v>
      </c>
      <c r="K378" s="45" t="s">
        <v>27</v>
      </c>
      <c r="L378" s="36" t="s">
        <v>94</v>
      </c>
      <c r="M378" s="106" t="s">
        <v>2176</v>
      </c>
      <c r="N378" s="32"/>
      <c r="O378" s="37"/>
      <c r="P378" s="33"/>
      <c r="Q378" s="34">
        <f>MOD(AF378+AQ378+BB378+BM378+ROUND((AG378+AR378+BC378+BN378-R378)/100,),100)</f>
        <v>0</v>
      </c>
      <c r="R378" s="34">
        <f>MOD(AG378+AR378+BC378+BN378+ROUND((AH378+AS378+BD378+BO378-S378)/100,),100)</f>
        <v>0</v>
      </c>
      <c r="S378" s="34">
        <f>MOD(AH378+AS378+BD378+BO378+ROUND((AI378+AT378+BE378+BP378-T378)/100,),100)</f>
        <v>0</v>
      </c>
      <c r="T378" s="34">
        <f>MOD(AI378+AT378+BE378+BP378+ROUND((AJ378+AU378+BF378+BQ378-U378)/100,),100)</f>
        <v>0</v>
      </c>
      <c r="U378" s="34">
        <f>MOD(AJ378+AU378+BF378+BQ378+ROUND((AK378+AV378+BG378+BR378-V378)/100,),100)</f>
        <v>0</v>
      </c>
      <c r="V378" s="34">
        <f>MOD(AK378+AV378+BG378+BR378+ROUND((AL378+AW378+BH378+BS378-W378)/100,),100)</f>
        <v>0</v>
      </c>
      <c r="W378" s="34">
        <f>MOD(AL378+AW378+BH378+BS378+ROUND((AM378+AX378+BI378+BT378-X378)/100,),100)</f>
        <v>0</v>
      </c>
      <c r="X378" s="34">
        <f>MOD(AM378+AX378+BI378+BT378+ROUND((AN378+AY378+BJ378+BU378-Y378)/100,),100)</f>
        <v>60</v>
      </c>
      <c r="Y378" s="34">
        <f>MOD(AN378+AY378+BJ378+BU378+ROUND((AO378+AZ378+BK378+BV378-Z378)/100,),100)</f>
        <v>0</v>
      </c>
      <c r="Z378" s="34"/>
      <c r="AA378" s="71">
        <v>45577</v>
      </c>
      <c r="AB378" s="20" t="s">
        <v>1338</v>
      </c>
      <c r="AC378" s="21" t="s">
        <v>881</v>
      </c>
      <c r="AD378" s="35" t="s">
        <v>2293</v>
      </c>
      <c r="AE378" s="64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3"/>
      <c r="AQ378" s="23"/>
      <c r="AR378" s="23"/>
      <c r="AS378" s="23"/>
      <c r="AT378" s="23"/>
      <c r="AU378" s="23"/>
      <c r="AV378" s="23"/>
      <c r="AW378" s="23"/>
      <c r="AX378" s="23">
        <v>30</v>
      </c>
      <c r="AY378" s="23"/>
      <c r="AZ378" s="23"/>
      <c r="BA378" s="24"/>
      <c r="BB378" s="24"/>
      <c r="BC378" s="24"/>
      <c r="BD378" s="24"/>
      <c r="BE378" s="24"/>
      <c r="BF378" s="24"/>
      <c r="BG378" s="24"/>
      <c r="BH378" s="24"/>
      <c r="BI378" s="24"/>
      <c r="BJ378" s="24"/>
      <c r="BK378" s="24"/>
      <c r="BL378" s="25"/>
      <c r="BM378" s="25"/>
      <c r="BN378" s="25"/>
      <c r="BO378" s="25"/>
      <c r="BP378" s="25"/>
      <c r="BQ378" s="25"/>
      <c r="BR378" s="25"/>
      <c r="BS378" s="25"/>
      <c r="BT378" s="25">
        <v>30</v>
      </c>
      <c r="BU378" s="25"/>
      <c r="BV378" s="25"/>
    </row>
    <row r="379" spans="1:74" ht="12" customHeight="1" x14ac:dyDescent="0.25">
      <c r="A379" s="27"/>
      <c r="B379" s="43" t="s">
        <v>331</v>
      </c>
      <c r="C379" s="87" t="s">
        <v>1623</v>
      </c>
      <c r="D379" s="88" t="s">
        <v>1624</v>
      </c>
      <c r="E379" s="88" t="s">
        <v>1625</v>
      </c>
      <c r="F379" s="89">
        <v>40923</v>
      </c>
      <c r="G379" s="189">
        <v>500</v>
      </c>
      <c r="H379" s="29" t="s">
        <v>59</v>
      </c>
      <c r="I379" s="90" t="s">
        <v>787</v>
      </c>
      <c r="J379" s="88" t="s">
        <v>822</v>
      </c>
      <c r="K379" s="21" t="s">
        <v>27</v>
      </c>
      <c r="L379" s="36" t="s">
        <v>93</v>
      </c>
      <c r="M379" s="106" t="s">
        <v>2203</v>
      </c>
      <c r="N379" s="32"/>
      <c r="O379" s="31"/>
      <c r="P379" s="33"/>
      <c r="Q379" s="34"/>
      <c r="R379" s="34"/>
      <c r="S379" s="34"/>
      <c r="T379" s="34"/>
      <c r="U379" s="34"/>
      <c r="V379" s="34"/>
      <c r="W379" s="34"/>
      <c r="X379" s="34"/>
      <c r="Y379" s="34"/>
      <c r="Z379" s="34"/>
      <c r="AA379" s="71">
        <v>45577</v>
      </c>
      <c r="AB379" s="20" t="s">
        <v>1338</v>
      </c>
      <c r="AC379" s="21" t="s">
        <v>881</v>
      </c>
      <c r="AD379" s="35" t="s">
        <v>2293</v>
      </c>
      <c r="AE379" s="64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3"/>
      <c r="AQ379" s="23"/>
      <c r="AR379" s="23"/>
      <c r="AS379" s="23"/>
      <c r="AT379" s="23"/>
      <c r="AU379" s="23"/>
      <c r="AV379" s="23"/>
      <c r="AW379" s="23"/>
      <c r="AX379" s="23"/>
      <c r="AY379" s="23"/>
      <c r="AZ379" s="23"/>
      <c r="BA379" s="24"/>
      <c r="BB379" s="24"/>
      <c r="BC379" s="24"/>
      <c r="BD379" s="24"/>
      <c r="BE379" s="24"/>
      <c r="BF379" s="24"/>
      <c r="BG379" s="24"/>
      <c r="BH379" s="24"/>
      <c r="BI379" s="24"/>
      <c r="BJ379" s="24"/>
      <c r="BK379" s="24"/>
      <c r="BL379" s="25"/>
      <c r="BM379" s="25"/>
      <c r="BN379" s="25"/>
      <c r="BO379" s="25"/>
      <c r="BP379" s="25"/>
      <c r="BQ379" s="25"/>
      <c r="BR379" s="25"/>
      <c r="BS379" s="25"/>
      <c r="BT379" s="25"/>
      <c r="BU379" s="25"/>
      <c r="BV379" s="25"/>
    </row>
    <row r="380" spans="1:74" ht="12" customHeight="1" x14ac:dyDescent="0.25">
      <c r="A380" s="27"/>
      <c r="B380" s="43" t="s">
        <v>413</v>
      </c>
      <c r="C380" s="87" t="s">
        <v>1486</v>
      </c>
      <c r="D380" s="88" t="s">
        <v>1487</v>
      </c>
      <c r="E380" s="88" t="s">
        <v>225</v>
      </c>
      <c r="F380" s="89">
        <v>42178</v>
      </c>
      <c r="G380" s="189">
        <v>500</v>
      </c>
      <c r="H380" s="21" t="s">
        <v>66</v>
      </c>
      <c r="I380" s="90" t="s">
        <v>787</v>
      </c>
      <c r="J380" s="88" t="s">
        <v>822</v>
      </c>
      <c r="K380" s="21" t="s">
        <v>27</v>
      </c>
      <c r="L380" s="36" t="s">
        <v>94</v>
      </c>
      <c r="M380" s="106" t="s">
        <v>1351</v>
      </c>
      <c r="N380" s="32"/>
      <c r="O380" s="31"/>
      <c r="P380" s="33"/>
      <c r="Q380" s="34"/>
      <c r="R380" s="34"/>
      <c r="S380" s="34"/>
      <c r="T380" s="34"/>
      <c r="U380" s="34"/>
      <c r="V380" s="34"/>
      <c r="W380" s="34"/>
      <c r="X380" s="34"/>
      <c r="Y380" s="34"/>
      <c r="Z380" s="34"/>
      <c r="AA380" s="71">
        <v>45577</v>
      </c>
      <c r="AB380" s="20" t="s">
        <v>1338</v>
      </c>
      <c r="AC380" s="21" t="s">
        <v>881</v>
      </c>
      <c r="AD380" s="35" t="s">
        <v>2310</v>
      </c>
      <c r="AE380" s="64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3"/>
      <c r="AQ380" s="23"/>
      <c r="AR380" s="23"/>
      <c r="AS380" s="23"/>
      <c r="AT380" s="23"/>
      <c r="AU380" s="23"/>
      <c r="AV380" s="23"/>
      <c r="AW380" s="23"/>
      <c r="AX380" s="23"/>
      <c r="AY380" s="23"/>
      <c r="AZ380" s="23"/>
      <c r="BA380" s="24"/>
      <c r="BB380" s="24"/>
      <c r="BC380" s="24"/>
      <c r="BD380" s="24"/>
      <c r="BE380" s="24"/>
      <c r="BF380" s="24"/>
      <c r="BG380" s="24"/>
      <c r="BH380" s="24"/>
      <c r="BI380" s="24"/>
      <c r="BJ380" s="24"/>
      <c r="BK380" s="24"/>
      <c r="BL380" s="25"/>
      <c r="BM380" s="25"/>
      <c r="BN380" s="25"/>
      <c r="BO380" s="25"/>
      <c r="BP380" s="25"/>
      <c r="BQ380" s="25"/>
      <c r="BR380" s="25"/>
      <c r="BS380" s="25"/>
      <c r="BT380" s="25"/>
      <c r="BU380" s="25"/>
      <c r="BV380" s="25"/>
    </row>
    <row r="381" spans="1:74" ht="12" customHeight="1" x14ac:dyDescent="0.25">
      <c r="A381" s="27"/>
      <c r="B381" s="43" t="s">
        <v>413</v>
      </c>
      <c r="C381" s="87" t="s">
        <v>1488</v>
      </c>
      <c r="D381" s="88" t="s">
        <v>421</v>
      </c>
      <c r="E381" s="88" t="s">
        <v>1489</v>
      </c>
      <c r="F381" s="89">
        <v>41916</v>
      </c>
      <c r="G381" s="189">
        <v>500</v>
      </c>
      <c r="H381" s="21" t="s">
        <v>416</v>
      </c>
      <c r="I381" s="90" t="s">
        <v>787</v>
      </c>
      <c r="J381" s="88" t="s">
        <v>822</v>
      </c>
      <c r="K381" s="21" t="s">
        <v>27</v>
      </c>
      <c r="L381" s="36" t="s">
        <v>94</v>
      </c>
      <c r="M381" s="106" t="s">
        <v>1362</v>
      </c>
      <c r="N381" s="32"/>
      <c r="O381" s="31"/>
      <c r="P381" s="33"/>
      <c r="Q381" s="34"/>
      <c r="R381" s="34"/>
      <c r="S381" s="34"/>
      <c r="T381" s="34"/>
      <c r="U381" s="34"/>
      <c r="V381" s="34"/>
      <c r="W381" s="34"/>
      <c r="X381" s="34"/>
      <c r="Y381" s="34"/>
      <c r="Z381" s="34"/>
      <c r="AA381" s="71">
        <v>45577</v>
      </c>
      <c r="AB381" s="20" t="s">
        <v>1338</v>
      </c>
      <c r="AC381" s="21" t="s">
        <v>881</v>
      </c>
      <c r="AD381" s="35" t="s">
        <v>2310</v>
      </c>
      <c r="AE381" s="64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3"/>
      <c r="AQ381" s="23"/>
      <c r="AR381" s="23"/>
      <c r="AS381" s="23"/>
      <c r="AT381" s="23"/>
      <c r="AU381" s="23"/>
      <c r="AV381" s="23"/>
      <c r="AW381" s="23"/>
      <c r="AX381" s="23"/>
      <c r="AY381" s="23"/>
      <c r="AZ381" s="23"/>
      <c r="BA381" s="24"/>
      <c r="BB381" s="24"/>
      <c r="BC381" s="24"/>
      <c r="BD381" s="24"/>
      <c r="BE381" s="24"/>
      <c r="BF381" s="24"/>
      <c r="BG381" s="24"/>
      <c r="BH381" s="24"/>
      <c r="BI381" s="24"/>
      <c r="BJ381" s="24"/>
      <c r="BK381" s="24"/>
      <c r="BL381" s="25"/>
      <c r="BM381" s="25"/>
      <c r="BN381" s="25"/>
      <c r="BO381" s="25"/>
      <c r="BP381" s="25"/>
      <c r="BQ381" s="25"/>
      <c r="BR381" s="25"/>
      <c r="BS381" s="25"/>
      <c r="BT381" s="25"/>
      <c r="BU381" s="25"/>
      <c r="BV381" s="25"/>
    </row>
    <row r="382" spans="1:74" ht="12" customHeight="1" x14ac:dyDescent="0.25">
      <c r="A382" s="27"/>
      <c r="B382" s="43" t="s">
        <v>413</v>
      </c>
      <c r="C382" s="96" t="s">
        <v>1532</v>
      </c>
      <c r="D382" s="97" t="s">
        <v>1533</v>
      </c>
      <c r="E382" s="98" t="s">
        <v>374</v>
      </c>
      <c r="F382" s="99">
        <v>41678</v>
      </c>
      <c r="G382" s="190">
        <v>500</v>
      </c>
      <c r="H382" s="29" t="s">
        <v>416</v>
      </c>
      <c r="I382" s="90" t="s">
        <v>787</v>
      </c>
      <c r="J382" s="98" t="s">
        <v>822</v>
      </c>
      <c r="K382" s="45" t="s">
        <v>27</v>
      </c>
      <c r="L382" s="36" t="s">
        <v>94</v>
      </c>
      <c r="M382" s="106" t="s">
        <v>1377</v>
      </c>
      <c r="N382" s="32"/>
      <c r="O382" s="21"/>
      <c r="P382" s="51"/>
      <c r="Q382" s="34"/>
      <c r="R382" s="34"/>
      <c r="S382" s="34"/>
      <c r="T382" s="34"/>
      <c r="U382" s="34"/>
      <c r="V382" s="34"/>
      <c r="W382" s="34"/>
      <c r="X382" s="34"/>
      <c r="Y382" s="34"/>
      <c r="Z382" s="34"/>
      <c r="AA382" s="71">
        <v>45577</v>
      </c>
      <c r="AB382" s="20" t="s">
        <v>1338</v>
      </c>
      <c r="AC382" s="21" t="s">
        <v>881</v>
      </c>
      <c r="AD382" s="35" t="s">
        <v>2310</v>
      </c>
      <c r="AE382" s="64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3"/>
      <c r="AQ382" s="23"/>
      <c r="AR382" s="23"/>
      <c r="AS382" s="23"/>
      <c r="AT382" s="23"/>
      <c r="AU382" s="23"/>
      <c r="AV382" s="23"/>
      <c r="AW382" s="23"/>
      <c r="AX382" s="23"/>
      <c r="AY382" s="23"/>
      <c r="AZ382" s="23"/>
      <c r="BA382" s="24"/>
      <c r="BB382" s="24"/>
      <c r="BC382" s="24"/>
      <c r="BD382" s="24"/>
      <c r="BE382" s="24"/>
      <c r="BF382" s="24"/>
      <c r="BG382" s="24"/>
      <c r="BH382" s="24"/>
      <c r="BI382" s="24"/>
      <c r="BJ382" s="24"/>
      <c r="BK382" s="24"/>
      <c r="BL382" s="25"/>
      <c r="BM382" s="25"/>
      <c r="BN382" s="25"/>
      <c r="BO382" s="25"/>
      <c r="BP382" s="25"/>
      <c r="BQ382" s="25"/>
      <c r="BR382" s="25"/>
      <c r="BS382" s="25"/>
      <c r="BT382" s="25"/>
      <c r="BU382" s="25"/>
      <c r="BV382" s="25"/>
    </row>
    <row r="383" spans="1:74" ht="12" customHeight="1" x14ac:dyDescent="0.25">
      <c r="A383" s="27"/>
      <c r="B383" s="43" t="s">
        <v>208</v>
      </c>
      <c r="C383" s="87" t="s">
        <v>954</v>
      </c>
      <c r="D383" s="88" t="s">
        <v>628</v>
      </c>
      <c r="E383" s="88" t="s">
        <v>238</v>
      </c>
      <c r="F383" s="89">
        <v>39723</v>
      </c>
      <c r="G383" s="29">
        <v>622</v>
      </c>
      <c r="H383" s="29" t="s">
        <v>36</v>
      </c>
      <c r="I383" s="90" t="s">
        <v>788</v>
      </c>
      <c r="J383" s="88" t="s">
        <v>955</v>
      </c>
      <c r="K383" s="44" t="s">
        <v>34</v>
      </c>
      <c r="L383" s="36" t="s">
        <v>94</v>
      </c>
      <c r="M383" s="106" t="s">
        <v>2132</v>
      </c>
      <c r="N383" s="32"/>
      <c r="O383" s="37"/>
      <c r="P383" s="33"/>
      <c r="Q383" s="34">
        <f>MOD(AF383+AQ383+BB383+BM383+ROUND((AG383+AR383+BC383+BN383-R383)/100,),100)</f>
        <v>0</v>
      </c>
      <c r="R383" s="34">
        <f>MOD(AG383+AR383+BC383+BN383+ROUND((AH383+AS383+BD383+BO383-S383)/100,),100)</f>
        <v>0</v>
      </c>
      <c r="S383" s="34">
        <f>MOD(AH383+AS383+BD383+BO383+ROUND((AI383+AT383+BE383+BP383-T383)/100,),100)</f>
        <v>0</v>
      </c>
      <c r="T383" s="34">
        <f>MOD(AI383+AT383+BE383+BP383+ROUND((AJ383+AU383+BF383+BQ383-U383)/100,),100)</f>
        <v>0</v>
      </c>
      <c r="U383" s="34">
        <f>MOD(AJ383+AU383+BF383+BQ383+ROUND((AK383+AV383+BG383+BR383-V383)/100,),100)</f>
        <v>9</v>
      </c>
      <c r="V383" s="34">
        <f>MOD(AK383+AV383+BG383+BR383+ROUND((AL383+AW383+BH383+BS383-W383)/100,),100)</f>
        <v>5</v>
      </c>
      <c r="W383" s="34">
        <f>MOD(AL383+AW383+BH383+BS383+ROUND((AM383+AX383+BI383+BT383-X383)/100,),100)</f>
        <v>0</v>
      </c>
      <c r="X383" s="34">
        <f>MOD(AM383+AX383+BI383+BT383+ROUND((AN383+AY383+BJ383+BU383-Y383)/100,),100)</f>
        <v>0</v>
      </c>
      <c r="Y383" s="34">
        <f>MOD(AN383+AY383+BJ383+BU383+ROUND((AO383+AZ383+BK383+BV383-Z383)/100,),100)</f>
        <v>0</v>
      </c>
      <c r="Z383" s="34"/>
      <c r="AA383" s="71">
        <v>45577</v>
      </c>
      <c r="AB383" s="20" t="s">
        <v>1338</v>
      </c>
      <c r="AC383" s="21" t="s">
        <v>881</v>
      </c>
      <c r="AD383" s="35" t="s">
        <v>2311</v>
      </c>
      <c r="AE383" s="64"/>
      <c r="AF383" s="22"/>
      <c r="AG383" s="22"/>
      <c r="AH383" s="22"/>
      <c r="AI383" s="22"/>
      <c r="AJ383" s="22"/>
      <c r="AK383" s="22">
        <v>30</v>
      </c>
      <c r="AL383" s="22"/>
      <c r="AM383" s="22"/>
      <c r="AN383" s="22"/>
      <c r="AO383" s="22"/>
      <c r="AP383" s="23"/>
      <c r="AQ383" s="23"/>
      <c r="AR383" s="23"/>
      <c r="AS383" s="23"/>
      <c r="AT383" s="23"/>
      <c r="AU383" s="23"/>
      <c r="AV383" s="23">
        <v>75</v>
      </c>
      <c r="AW383" s="23"/>
      <c r="AX383" s="23"/>
      <c r="AY383" s="23"/>
      <c r="AZ383" s="23"/>
      <c r="BA383" s="24"/>
      <c r="BB383" s="24"/>
      <c r="BC383" s="24"/>
      <c r="BD383" s="24"/>
      <c r="BE383" s="24"/>
      <c r="BF383" s="24"/>
      <c r="BG383" s="24">
        <v>100</v>
      </c>
      <c r="BH383" s="24"/>
      <c r="BI383" s="24"/>
      <c r="BJ383" s="24"/>
      <c r="BK383" s="24"/>
      <c r="BL383" s="25"/>
      <c r="BM383" s="25"/>
      <c r="BN383" s="25"/>
      <c r="BO383" s="25"/>
      <c r="BP383" s="25"/>
      <c r="BQ383" s="25">
        <v>7</v>
      </c>
      <c r="BR383" s="25"/>
      <c r="BS383" s="25"/>
      <c r="BT383" s="25"/>
      <c r="BU383" s="25"/>
      <c r="BV383" s="25"/>
    </row>
    <row r="384" spans="1:74" ht="12" customHeight="1" x14ac:dyDescent="0.25">
      <c r="A384" s="27"/>
      <c r="B384" s="43" t="s">
        <v>208</v>
      </c>
      <c r="C384" s="92" t="s">
        <v>983</v>
      </c>
      <c r="D384" s="93" t="s">
        <v>315</v>
      </c>
      <c r="E384" s="94" t="s">
        <v>286</v>
      </c>
      <c r="F384" s="91">
        <v>39983</v>
      </c>
      <c r="G384" s="14">
        <v>679</v>
      </c>
      <c r="H384" s="29" t="s">
        <v>37</v>
      </c>
      <c r="I384" s="95" t="s">
        <v>788</v>
      </c>
      <c r="J384" s="94" t="s">
        <v>955</v>
      </c>
      <c r="K384" s="44" t="s">
        <v>34</v>
      </c>
      <c r="L384" s="36" t="s">
        <v>93</v>
      </c>
      <c r="M384" s="106" t="s">
        <v>2147</v>
      </c>
      <c r="N384" s="65"/>
      <c r="O384" s="30"/>
      <c r="P384" s="33"/>
      <c r="Q384" s="34">
        <f>MOD(AF384+AQ384+BB384+BM384+ROUND((AG384+AR384+BC384+BN384-R384)/100,),100)</f>
        <v>0</v>
      </c>
      <c r="R384" s="34">
        <f>MOD(AG384+AR384+BC384+BN384+ROUND((AH384+AS384+BD384+BO384-S384)/100,),100)</f>
        <v>0</v>
      </c>
      <c r="S384" s="34">
        <f>MOD(AH384+AS384+BD384+BO384+ROUND((AI384+AT384+BE384+BP384-T384)/100,),100)</f>
        <v>0</v>
      </c>
      <c r="T384" s="34">
        <f>MOD(AI384+AT384+BE384+BP384+ROUND((AJ384+AU384+BF384+BQ384-U384)/100,),100)</f>
        <v>0</v>
      </c>
      <c r="U384" s="34">
        <f>MOD(AJ384+AU384+BF384+BQ384+ROUND((AK384+AV384+BG384+BR384-V384)/100,),100)</f>
        <v>0</v>
      </c>
      <c r="V384" s="34">
        <f>MOD(AK384+AV384+BG384+BR384+ROUND((AL384+AW384+BH384+BS384-W384)/100,),100)</f>
        <v>42</v>
      </c>
      <c r="W384" s="34">
        <f>MOD(AL384+AW384+BH384+BS384+ROUND((AM384+AX384+BI384+BT384-X384)/100,),100)</f>
        <v>75</v>
      </c>
      <c r="X384" s="34">
        <f>MOD(AM384+AX384+BI384+BT384+ROUND((AN384+AY384+BJ384+BU384-Y384)/100,),100)</f>
        <v>0</v>
      </c>
      <c r="Y384" s="34">
        <f>MOD(AN384+AY384+BJ384+BU384+ROUND((AO384+AZ384+BK384+BV384-Z384)/100,),100)</f>
        <v>0</v>
      </c>
      <c r="Z384" s="34"/>
      <c r="AA384" s="71">
        <v>45577</v>
      </c>
      <c r="AB384" s="20" t="s">
        <v>1338</v>
      </c>
      <c r="AC384" s="21" t="s">
        <v>881</v>
      </c>
      <c r="AD384" s="35" t="s">
        <v>2311</v>
      </c>
      <c r="AE384" s="64"/>
      <c r="AF384" s="22"/>
      <c r="AG384" s="22"/>
      <c r="AH384" s="22"/>
      <c r="AI384" s="22"/>
      <c r="AJ384" s="22"/>
      <c r="AK384" s="22"/>
      <c r="AL384" s="22">
        <v>75</v>
      </c>
      <c r="AM384" s="22"/>
      <c r="AN384" s="22"/>
      <c r="AO384" s="22"/>
      <c r="AP384" s="23"/>
      <c r="AQ384" s="23"/>
      <c r="AR384" s="23"/>
      <c r="AS384" s="23"/>
      <c r="AT384" s="23"/>
      <c r="AU384" s="23"/>
      <c r="AV384" s="23"/>
      <c r="AW384" s="23">
        <v>100</v>
      </c>
      <c r="AX384" s="23"/>
      <c r="AY384" s="23"/>
      <c r="AZ384" s="23"/>
      <c r="BA384" s="24"/>
      <c r="BB384" s="24"/>
      <c r="BC384" s="24"/>
      <c r="BD384" s="24"/>
      <c r="BE384" s="24"/>
      <c r="BF384" s="24"/>
      <c r="BG384" s="24">
        <v>28</v>
      </c>
      <c r="BH384" s="24"/>
      <c r="BI384" s="24"/>
      <c r="BJ384" s="24"/>
      <c r="BK384" s="24"/>
      <c r="BL384" s="25"/>
      <c r="BM384" s="25"/>
      <c r="BN384" s="25"/>
      <c r="BO384" s="25"/>
      <c r="BP384" s="25"/>
      <c r="BQ384" s="25"/>
      <c r="BR384" s="25">
        <v>13</v>
      </c>
      <c r="BS384" s="25"/>
      <c r="BT384" s="25"/>
      <c r="BU384" s="25"/>
      <c r="BV384" s="25"/>
    </row>
    <row r="385" spans="1:74" ht="12" customHeight="1" x14ac:dyDescent="0.25">
      <c r="A385" s="27"/>
      <c r="B385" s="43" t="s">
        <v>208</v>
      </c>
      <c r="C385" s="92" t="s">
        <v>977</v>
      </c>
      <c r="D385" s="93" t="s">
        <v>882</v>
      </c>
      <c r="E385" s="94" t="s">
        <v>419</v>
      </c>
      <c r="F385" s="91">
        <v>40162</v>
      </c>
      <c r="G385" s="14">
        <v>500</v>
      </c>
      <c r="H385" s="29" t="s">
        <v>37</v>
      </c>
      <c r="I385" s="95" t="s">
        <v>788</v>
      </c>
      <c r="J385" s="94" t="s">
        <v>955</v>
      </c>
      <c r="K385" s="44" t="s">
        <v>34</v>
      </c>
      <c r="L385" s="36" t="s">
        <v>93</v>
      </c>
      <c r="M385" s="106" t="s">
        <v>2153</v>
      </c>
      <c r="N385" s="65"/>
      <c r="O385" s="41"/>
      <c r="P385" s="33"/>
      <c r="Q385" s="34">
        <f>MOD(AF385+AQ385+BB385+BM385+ROUND((AG385+AR385+BC385+BN385-R385)/100,),100)</f>
        <v>0</v>
      </c>
      <c r="R385" s="34">
        <f>MOD(AG385+AR385+BC385+BN385+ROUND((AH385+AS385+BD385+BO385-S385)/100,),100)</f>
        <v>0</v>
      </c>
      <c r="S385" s="34">
        <f>MOD(AH385+AS385+BD385+BO385+ROUND((AI385+AT385+BE385+BP385-T385)/100,),100)</f>
        <v>0</v>
      </c>
      <c r="T385" s="34">
        <f>MOD(AI385+AT385+BE385+BP385+ROUND((AJ385+AU385+BF385+BQ385-U385)/100,),100)</f>
        <v>0</v>
      </c>
      <c r="U385" s="34">
        <f>MOD(AJ385+AU385+BF385+BQ385+ROUND((AK385+AV385+BG385+BR385-V385)/100,),100)</f>
        <v>0</v>
      </c>
      <c r="V385" s="34">
        <f>MOD(AK385+AV385+BG385+BR385+ROUND((AL385+AW385+BH385+BS385-W385)/100,),100)</f>
        <v>1</v>
      </c>
      <c r="W385" s="34">
        <f>MOD(AL385+AW385+BH385+BS385+ROUND((AM385+AX385+BI385+BT385-X385)/100,),100)</f>
        <v>60</v>
      </c>
      <c r="X385" s="34">
        <f>MOD(AM385+AX385+BI385+BT385+ROUND((AN385+AY385+BJ385+BU385-Y385)/100,),100)</f>
        <v>0</v>
      </c>
      <c r="Y385" s="34">
        <f>MOD(AN385+AY385+BJ385+BU385+ROUND((AO385+AZ385+BK385+BV385-Z385)/100,),100)</f>
        <v>0</v>
      </c>
      <c r="Z385" s="34"/>
      <c r="AA385" s="71">
        <v>45577</v>
      </c>
      <c r="AB385" s="20" t="s">
        <v>1338</v>
      </c>
      <c r="AC385" s="21" t="s">
        <v>881</v>
      </c>
      <c r="AD385" s="35" t="s">
        <v>2311</v>
      </c>
      <c r="AE385" s="64"/>
      <c r="AF385" s="22"/>
      <c r="AG385" s="22"/>
      <c r="AH385" s="22"/>
      <c r="AI385" s="22"/>
      <c r="AJ385" s="22"/>
      <c r="AK385" s="22"/>
      <c r="AL385" s="22">
        <v>50</v>
      </c>
      <c r="AM385" s="22"/>
      <c r="AN385" s="22"/>
      <c r="AO385" s="22"/>
      <c r="AP385" s="23"/>
      <c r="AQ385" s="23"/>
      <c r="AR385" s="23"/>
      <c r="AS385" s="23"/>
      <c r="AT385" s="23"/>
      <c r="AU385" s="23"/>
      <c r="AV385" s="23"/>
      <c r="AW385" s="23">
        <v>30</v>
      </c>
      <c r="AX385" s="23"/>
      <c r="AY385" s="23"/>
      <c r="AZ385" s="23"/>
      <c r="BA385" s="24"/>
      <c r="BB385" s="24"/>
      <c r="BC385" s="24"/>
      <c r="BD385" s="24"/>
      <c r="BE385" s="24"/>
      <c r="BF385" s="24"/>
      <c r="BG385" s="24"/>
      <c r="BH385" s="24">
        <v>50</v>
      </c>
      <c r="BI385" s="24"/>
      <c r="BJ385" s="24"/>
      <c r="BK385" s="24"/>
      <c r="BL385" s="25"/>
      <c r="BM385" s="25"/>
      <c r="BN385" s="25"/>
      <c r="BO385" s="25"/>
      <c r="BP385" s="25"/>
      <c r="BQ385" s="25"/>
      <c r="BR385" s="25"/>
      <c r="BS385" s="25">
        <v>30</v>
      </c>
      <c r="BT385" s="25"/>
      <c r="BU385" s="25"/>
      <c r="BV385" s="25"/>
    </row>
    <row r="386" spans="1:74" ht="12" customHeight="1" x14ac:dyDescent="0.25">
      <c r="A386" s="27"/>
      <c r="B386" s="43" t="s">
        <v>331</v>
      </c>
      <c r="C386" s="87" t="s">
        <v>1578</v>
      </c>
      <c r="D386" s="88" t="s">
        <v>72</v>
      </c>
      <c r="E386" s="88" t="s">
        <v>1543</v>
      </c>
      <c r="F386" s="89">
        <v>41463</v>
      </c>
      <c r="G386" s="189">
        <v>515</v>
      </c>
      <c r="H386" s="29" t="s">
        <v>56</v>
      </c>
      <c r="I386" s="90" t="s">
        <v>788</v>
      </c>
      <c r="J386" s="88" t="s">
        <v>955</v>
      </c>
      <c r="K386" s="21" t="s">
        <v>34</v>
      </c>
      <c r="L386" s="36" t="s">
        <v>93</v>
      </c>
      <c r="M386" s="106" t="s">
        <v>2136</v>
      </c>
      <c r="N386" s="32"/>
      <c r="O386" s="31"/>
      <c r="P386" s="33"/>
      <c r="Q386" s="34"/>
      <c r="R386" s="34"/>
      <c r="S386" s="34"/>
      <c r="T386" s="34"/>
      <c r="U386" s="34"/>
      <c r="V386" s="34"/>
      <c r="W386" s="34"/>
      <c r="X386" s="34"/>
      <c r="Y386" s="34"/>
      <c r="Z386" s="34"/>
      <c r="AA386" s="71">
        <v>45577</v>
      </c>
      <c r="AB386" s="20" t="s">
        <v>1338</v>
      </c>
      <c r="AC386" s="21" t="s">
        <v>881</v>
      </c>
      <c r="AD386" s="35" t="s">
        <v>2314</v>
      </c>
      <c r="AE386" s="64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3"/>
      <c r="AQ386" s="23"/>
      <c r="AR386" s="23"/>
      <c r="AS386" s="23"/>
      <c r="AT386" s="23"/>
      <c r="AU386" s="23"/>
      <c r="AV386" s="23"/>
      <c r="AW386" s="23"/>
      <c r="AX386" s="23"/>
      <c r="AY386" s="23"/>
      <c r="AZ386" s="23"/>
      <c r="BA386" s="24"/>
      <c r="BB386" s="24"/>
      <c r="BC386" s="24"/>
      <c r="BD386" s="24"/>
      <c r="BE386" s="24"/>
      <c r="BF386" s="24"/>
      <c r="BG386" s="24"/>
      <c r="BH386" s="24"/>
      <c r="BI386" s="24"/>
      <c r="BJ386" s="24"/>
      <c r="BK386" s="24"/>
      <c r="BL386" s="25"/>
      <c r="BM386" s="25"/>
      <c r="BN386" s="25"/>
      <c r="BO386" s="25"/>
      <c r="BP386" s="25"/>
      <c r="BQ386" s="25"/>
      <c r="BR386" s="25"/>
      <c r="BS386" s="25"/>
      <c r="BT386" s="25"/>
      <c r="BU386" s="25"/>
      <c r="BV386" s="25"/>
    </row>
    <row r="387" spans="1:74" ht="12" customHeight="1" x14ac:dyDescent="0.25">
      <c r="A387" s="27"/>
      <c r="B387" s="43" t="s">
        <v>331</v>
      </c>
      <c r="C387" s="96" t="s">
        <v>1682</v>
      </c>
      <c r="D387" s="97" t="s">
        <v>731</v>
      </c>
      <c r="E387" s="98" t="s">
        <v>117</v>
      </c>
      <c r="F387" s="99">
        <v>41498</v>
      </c>
      <c r="G387" s="190">
        <v>506</v>
      </c>
      <c r="H387" s="29" t="s">
        <v>56</v>
      </c>
      <c r="I387" s="90" t="s">
        <v>788</v>
      </c>
      <c r="J387" s="98" t="s">
        <v>955</v>
      </c>
      <c r="K387" s="45" t="s">
        <v>34</v>
      </c>
      <c r="L387" s="36" t="s">
        <v>93</v>
      </c>
      <c r="M387" s="106" t="s">
        <v>2139</v>
      </c>
      <c r="N387" s="32"/>
      <c r="O387" s="21"/>
      <c r="P387" s="51"/>
      <c r="Q387" s="34"/>
      <c r="R387" s="34"/>
      <c r="S387" s="34"/>
      <c r="T387" s="34"/>
      <c r="U387" s="34"/>
      <c r="V387" s="34"/>
      <c r="W387" s="34"/>
      <c r="X387" s="34"/>
      <c r="Y387" s="34"/>
      <c r="Z387" s="34"/>
      <c r="AA387" s="71">
        <v>45577</v>
      </c>
      <c r="AB387" s="20" t="s">
        <v>1338</v>
      </c>
      <c r="AC387" s="21" t="s">
        <v>881</v>
      </c>
      <c r="AD387" s="35" t="s">
        <v>2314</v>
      </c>
      <c r="AE387" s="64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3"/>
      <c r="AQ387" s="23"/>
      <c r="AR387" s="23"/>
      <c r="AS387" s="23"/>
      <c r="AT387" s="23"/>
      <c r="AU387" s="23"/>
      <c r="AV387" s="23"/>
      <c r="AW387" s="23"/>
      <c r="AX387" s="23"/>
      <c r="AY387" s="23"/>
      <c r="AZ387" s="23"/>
      <c r="BA387" s="24"/>
      <c r="BB387" s="24"/>
      <c r="BC387" s="24"/>
      <c r="BD387" s="24"/>
      <c r="BE387" s="24"/>
      <c r="BF387" s="24"/>
      <c r="BG387" s="24"/>
      <c r="BH387" s="24"/>
      <c r="BI387" s="24"/>
      <c r="BJ387" s="24"/>
      <c r="BK387" s="24"/>
      <c r="BL387" s="25"/>
      <c r="BM387" s="25"/>
      <c r="BN387" s="25"/>
      <c r="BO387" s="25"/>
      <c r="BP387" s="25"/>
      <c r="BQ387" s="25"/>
      <c r="BR387" s="25"/>
      <c r="BS387" s="25"/>
      <c r="BT387" s="25"/>
      <c r="BU387" s="25"/>
      <c r="BV387" s="25"/>
    </row>
    <row r="388" spans="1:74" ht="12" customHeight="1" x14ac:dyDescent="0.25">
      <c r="A388" s="27"/>
      <c r="B388" s="43" t="s">
        <v>331</v>
      </c>
      <c r="C388" s="96" t="s">
        <v>1667</v>
      </c>
      <c r="D388" s="113" t="s">
        <v>1668</v>
      </c>
      <c r="E388" s="98" t="s">
        <v>336</v>
      </c>
      <c r="F388" s="99">
        <v>41319</v>
      </c>
      <c r="G388" s="190">
        <v>500</v>
      </c>
      <c r="H388" s="29" t="s">
        <v>56</v>
      </c>
      <c r="I388" s="90" t="s">
        <v>788</v>
      </c>
      <c r="J388" s="98" t="s">
        <v>955</v>
      </c>
      <c r="K388" s="45" t="s">
        <v>34</v>
      </c>
      <c r="L388" s="36" t="s">
        <v>93</v>
      </c>
      <c r="M388" s="106" t="s">
        <v>2150</v>
      </c>
      <c r="N388" s="32"/>
      <c r="O388" s="21"/>
      <c r="P388" s="51"/>
      <c r="Q388" s="34"/>
      <c r="R388" s="34"/>
      <c r="S388" s="34"/>
      <c r="T388" s="34"/>
      <c r="U388" s="34"/>
      <c r="V388" s="34"/>
      <c r="W388" s="34"/>
      <c r="X388" s="34"/>
      <c r="Y388" s="34"/>
      <c r="Z388" s="34"/>
      <c r="AA388" s="71">
        <v>45577</v>
      </c>
      <c r="AB388" s="20" t="s">
        <v>1338</v>
      </c>
      <c r="AC388" s="21" t="s">
        <v>881</v>
      </c>
      <c r="AD388" s="35" t="s">
        <v>2314</v>
      </c>
      <c r="AE388" s="64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3"/>
      <c r="AQ388" s="23"/>
      <c r="AR388" s="23"/>
      <c r="AS388" s="23"/>
      <c r="AT388" s="23"/>
      <c r="AU388" s="23"/>
      <c r="AV388" s="23"/>
      <c r="AW388" s="23"/>
      <c r="AX388" s="23"/>
      <c r="AY388" s="23"/>
      <c r="AZ388" s="23"/>
      <c r="BA388" s="24"/>
      <c r="BB388" s="24"/>
      <c r="BC388" s="24"/>
      <c r="BD388" s="24"/>
      <c r="BE388" s="24"/>
      <c r="BF388" s="24"/>
      <c r="BG388" s="24"/>
      <c r="BH388" s="24"/>
      <c r="BI388" s="24"/>
      <c r="BJ388" s="24"/>
      <c r="BK388" s="24"/>
      <c r="BL388" s="25"/>
      <c r="BM388" s="25"/>
      <c r="BN388" s="25"/>
      <c r="BO388" s="25"/>
      <c r="BP388" s="25"/>
      <c r="BQ388" s="25"/>
      <c r="BR388" s="25"/>
      <c r="BS388" s="25"/>
      <c r="BT388" s="25"/>
      <c r="BU388" s="25"/>
      <c r="BV388" s="25"/>
    </row>
    <row r="389" spans="1:74" ht="12" customHeight="1" x14ac:dyDescent="0.25">
      <c r="A389" s="27"/>
      <c r="B389" s="28" t="s">
        <v>31</v>
      </c>
      <c r="C389" s="78" t="s">
        <v>1410</v>
      </c>
      <c r="D389" s="79" t="s">
        <v>1411</v>
      </c>
      <c r="E389" s="79" t="s">
        <v>1412</v>
      </c>
      <c r="F389" s="80">
        <v>39714</v>
      </c>
      <c r="G389" s="192">
        <v>502</v>
      </c>
      <c r="H389" s="81" t="s">
        <v>36</v>
      </c>
      <c r="I389" s="82" t="s">
        <v>789</v>
      </c>
      <c r="J389" s="79" t="s">
        <v>310</v>
      </c>
      <c r="K389" s="44" t="s">
        <v>34</v>
      </c>
      <c r="L389" s="36" t="s">
        <v>40</v>
      </c>
      <c r="M389" s="106">
        <v>3</v>
      </c>
      <c r="N389" s="32"/>
      <c r="O389" s="29"/>
      <c r="P389" s="33"/>
      <c r="Q389" s="34"/>
      <c r="R389" s="34"/>
      <c r="S389" s="34"/>
      <c r="T389" s="34"/>
      <c r="U389" s="34"/>
      <c r="V389" s="34"/>
      <c r="W389" s="34"/>
      <c r="X389" s="34"/>
      <c r="Y389" s="34"/>
      <c r="Z389" s="34"/>
      <c r="AA389" s="71">
        <v>45577</v>
      </c>
      <c r="AB389" s="20" t="s">
        <v>1338</v>
      </c>
      <c r="AC389" s="21" t="s">
        <v>881</v>
      </c>
      <c r="AD389" s="35" t="s">
        <v>2204</v>
      </c>
      <c r="AE389" s="64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3"/>
      <c r="AQ389" s="23"/>
      <c r="AR389" s="23"/>
      <c r="AS389" s="23"/>
      <c r="AT389" s="23"/>
      <c r="AU389" s="23"/>
      <c r="AV389" s="23"/>
      <c r="AW389" s="23"/>
      <c r="AX389" s="23"/>
      <c r="AY389" s="23"/>
      <c r="AZ389" s="23"/>
      <c r="BA389" s="24"/>
      <c r="BB389" s="24"/>
      <c r="BC389" s="24"/>
      <c r="BD389" s="24"/>
      <c r="BE389" s="24"/>
      <c r="BF389" s="24"/>
      <c r="BG389" s="24"/>
      <c r="BH389" s="24"/>
      <c r="BI389" s="24"/>
      <c r="BJ389" s="24"/>
      <c r="BK389" s="24"/>
      <c r="BL389" s="25"/>
      <c r="BM389" s="25"/>
      <c r="BN389" s="25"/>
      <c r="BO389" s="25"/>
      <c r="BP389" s="25"/>
      <c r="BQ389" s="25"/>
      <c r="BR389" s="25"/>
      <c r="BS389" s="25"/>
      <c r="BT389" s="25"/>
      <c r="BU389" s="25"/>
      <c r="BV389" s="25"/>
    </row>
    <row r="390" spans="1:74" ht="12" customHeight="1" x14ac:dyDescent="0.25">
      <c r="A390" s="27">
        <f>+A388+1</f>
        <v>1</v>
      </c>
      <c r="B390" s="28" t="s">
        <v>46</v>
      </c>
      <c r="C390" s="78" t="s">
        <v>449</v>
      </c>
      <c r="D390" s="79" t="s">
        <v>60</v>
      </c>
      <c r="E390" s="79" t="s">
        <v>61</v>
      </c>
      <c r="F390" s="80">
        <v>40266</v>
      </c>
      <c r="G390" s="81">
        <v>531</v>
      </c>
      <c r="H390" s="81" t="s">
        <v>48</v>
      </c>
      <c r="I390" s="82" t="s">
        <v>789</v>
      </c>
      <c r="J390" s="79" t="s">
        <v>310</v>
      </c>
      <c r="K390" s="45" t="s">
        <v>34</v>
      </c>
      <c r="L390" s="36" t="s">
        <v>28</v>
      </c>
      <c r="M390" s="106"/>
      <c r="N390" s="32">
        <v>6</v>
      </c>
      <c r="O390" s="42"/>
      <c r="P390" s="33"/>
      <c r="Q390" s="34">
        <f>MOD(AF390+AQ390+BB390+BM390+ROUND((AG390+AR390+BC390+BN390-R390)/100,),100)</f>
        <v>0</v>
      </c>
      <c r="R390" s="34">
        <f>MOD(AG390+AR390+BC390+BN390+ROUND((AH390+AS390+BD390+BO390-S390)/100,),100)</f>
        <v>0</v>
      </c>
      <c r="S390" s="34">
        <f>MOD(AH390+AS390+BD390+BO390+ROUND((AI390+AT390+BE390+BP390-T390)/100,),100)</f>
        <v>0</v>
      </c>
      <c r="T390" s="34">
        <f>MOD(AI390+AT390+BE390+BP390+ROUND((AJ390+AU390+BF390+BQ390-U390)/100,),100)</f>
        <v>60</v>
      </c>
      <c r="U390" s="34">
        <f>MOD(AJ390+AU390+BF390+BQ390+ROUND((AK390+AV390+BG390+BR390-V390)/100,),100)</f>
        <v>0</v>
      </c>
      <c r="V390" s="34">
        <f>MOD(AK390+AV390+BG390+BR390+ROUND((AL390+AW390+BH390+BS390-W390)/100,),100)</f>
        <v>0</v>
      </c>
      <c r="W390" s="34">
        <f>MOD(AL390+AW390+BH390+BS390+ROUND((AM390+AX390+BI390+BT390-X390)/100,),100)</f>
        <v>0</v>
      </c>
      <c r="X390" s="34">
        <f>MOD(AM390+AX390+BI390+BT390+ROUND((AN390+AY390+BJ390+BU390-Y390)/100,),100)</f>
        <v>0</v>
      </c>
      <c r="Y390" s="34">
        <f>MOD(AN390+AY390+BJ390+BU390+ROUND((AO390+AZ390+BK390+BV390-Z390)/100,),100)</f>
        <v>0</v>
      </c>
      <c r="Z390" s="34"/>
      <c r="AA390" s="71">
        <v>45578</v>
      </c>
      <c r="AB390" s="20" t="s">
        <v>870</v>
      </c>
      <c r="AC390" s="21" t="s">
        <v>1221</v>
      </c>
      <c r="AD390" s="35" t="s">
        <v>1441</v>
      </c>
      <c r="AE390" s="64"/>
      <c r="AF390" s="22"/>
      <c r="AG390" s="22"/>
      <c r="AH390" s="22"/>
      <c r="AI390" s="22">
        <v>35</v>
      </c>
      <c r="AJ390" s="22"/>
      <c r="AK390" s="22"/>
      <c r="AL390" s="22"/>
      <c r="AM390" s="22"/>
      <c r="AN390" s="22"/>
      <c r="AO390" s="22"/>
      <c r="AP390" s="23"/>
      <c r="AQ390" s="23"/>
      <c r="AR390" s="23"/>
      <c r="AS390" s="23"/>
      <c r="AT390" s="23">
        <v>15</v>
      </c>
      <c r="AU390" s="23"/>
      <c r="AV390" s="23"/>
      <c r="AW390" s="23"/>
      <c r="AX390" s="23"/>
      <c r="AY390" s="23"/>
      <c r="AZ390" s="23"/>
      <c r="BA390" s="24"/>
      <c r="BB390" s="24"/>
      <c r="BC390" s="24"/>
      <c r="BD390" s="24"/>
      <c r="BE390" s="24">
        <v>10</v>
      </c>
      <c r="BF390" s="24"/>
      <c r="BG390" s="24"/>
      <c r="BH390" s="24"/>
      <c r="BI390" s="24"/>
      <c r="BJ390" s="24"/>
      <c r="BK390" s="24"/>
      <c r="BL390" s="25"/>
      <c r="BM390" s="25"/>
      <c r="BN390" s="25"/>
      <c r="BO390" s="25"/>
      <c r="BP390" s="25"/>
      <c r="BQ390" s="25"/>
      <c r="BR390" s="25"/>
      <c r="BS390" s="25"/>
      <c r="BT390" s="25"/>
      <c r="BU390" s="25"/>
      <c r="BV390" s="25"/>
    </row>
    <row r="391" spans="1:74" ht="12" customHeight="1" x14ac:dyDescent="0.25">
      <c r="A391" s="27"/>
      <c r="B391" s="28" t="s">
        <v>63</v>
      </c>
      <c r="C391" s="78" t="s">
        <v>1339</v>
      </c>
      <c r="D391" s="79" t="s">
        <v>1340</v>
      </c>
      <c r="E391" s="79" t="s">
        <v>819</v>
      </c>
      <c r="F391" s="80">
        <v>41918</v>
      </c>
      <c r="G391" s="81">
        <v>500</v>
      </c>
      <c r="H391" s="81" t="s">
        <v>416</v>
      </c>
      <c r="I391" s="82" t="s">
        <v>789</v>
      </c>
      <c r="J391" s="79" t="s">
        <v>310</v>
      </c>
      <c r="K391" s="44" t="s">
        <v>34</v>
      </c>
      <c r="L391" s="18" t="s">
        <v>28</v>
      </c>
      <c r="M391" s="106"/>
      <c r="N391" s="32">
        <v>5</v>
      </c>
      <c r="O391" s="37"/>
      <c r="P391" s="33"/>
      <c r="Q391" s="34">
        <f>MOD(AF391+AQ391+BB391+BM391+ROUND((AG391+AR391+BC391+BN391-R391)/100,),100)</f>
        <v>0</v>
      </c>
      <c r="R391" s="34">
        <f>MOD(AG391+AR391+BC391+BN391+ROUND((AH391+AS391+BD391+BO391-S391)/100,),100)</f>
        <v>0</v>
      </c>
      <c r="S391" s="34">
        <f>MOD(AH391+AS391+BD391+BO391+ROUND((AI391+AT391+BE391+BP391-T391)/100,),100)</f>
        <v>0</v>
      </c>
      <c r="T391" s="34">
        <f>MOD(AI391+AT391+BE391+BP391+ROUND((AJ391+AU391+BF391+BQ391-U391)/100,),100)</f>
        <v>0</v>
      </c>
      <c r="U391" s="34">
        <f>MOD(AJ391+AU391+BF391+BQ391+ROUND((AK391+AV391+BG391+BR391-V391)/100,),100)</f>
        <v>0</v>
      </c>
      <c r="V391" s="34">
        <f>MOD(AK391+AV391+BG391+BR391+ROUND((AL391+AW391+BH391+BS391-W391)/100,),100)</f>
        <v>1</v>
      </c>
      <c r="W391" s="34">
        <f>MOD(AL391+AW391+BH391+BS391+ROUND((AM391+AX391+BI391+BT391-X391)/100,),100)</f>
        <v>50</v>
      </c>
      <c r="X391" s="34">
        <f>MOD(AM391+AX391+BI391+BT391+ROUND((AN391+AY391+BJ391+BU391-Y391)/100,),100)</f>
        <v>0</v>
      </c>
      <c r="Y391" s="34">
        <f>MOD(AN391+AY391+BJ391+BU391+ROUND((AO391+AZ391+BK391+BV391-Z391)/100,),100)</f>
        <v>0</v>
      </c>
      <c r="Z391" s="34"/>
      <c r="AA391" s="71">
        <v>45578</v>
      </c>
      <c r="AB391" s="20" t="s">
        <v>870</v>
      </c>
      <c r="AC391" s="21" t="s">
        <v>1221</v>
      </c>
      <c r="AD391" s="35" t="s">
        <v>1442</v>
      </c>
      <c r="AE391" s="64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3"/>
      <c r="AQ391" s="23"/>
      <c r="AR391" s="23"/>
      <c r="AS391" s="23"/>
      <c r="AT391" s="23"/>
      <c r="AU391" s="23"/>
      <c r="AV391" s="23"/>
      <c r="AW391" s="23">
        <v>50</v>
      </c>
      <c r="AX391" s="23"/>
      <c r="AY391" s="23"/>
      <c r="AZ391" s="23"/>
      <c r="BA391" s="24"/>
      <c r="BB391" s="24"/>
      <c r="BC391" s="24"/>
      <c r="BD391" s="24"/>
      <c r="BE391" s="24"/>
      <c r="BF391" s="24"/>
      <c r="BG391" s="24"/>
      <c r="BH391" s="24"/>
      <c r="BI391" s="24"/>
      <c r="BJ391" s="24"/>
      <c r="BK391" s="24"/>
      <c r="BL391" s="25"/>
      <c r="BM391" s="25"/>
      <c r="BN391" s="25"/>
      <c r="BO391" s="25"/>
      <c r="BP391" s="25"/>
      <c r="BQ391" s="25"/>
      <c r="BR391" s="25"/>
      <c r="BS391" s="25">
        <v>100</v>
      </c>
      <c r="BT391" s="25"/>
      <c r="BU391" s="25"/>
      <c r="BV391" s="25"/>
    </row>
    <row r="392" spans="1:74" ht="12" customHeight="1" x14ac:dyDescent="0.25">
      <c r="A392" s="27"/>
      <c r="B392" s="43" t="s">
        <v>68</v>
      </c>
      <c r="C392" s="87" t="s">
        <v>486</v>
      </c>
      <c r="D392" s="88" t="s">
        <v>113</v>
      </c>
      <c r="E392" s="88" t="s">
        <v>487</v>
      </c>
      <c r="F392" s="89">
        <v>26437</v>
      </c>
      <c r="G392" s="29">
        <v>1183</v>
      </c>
      <c r="H392" s="29" t="s">
        <v>1387</v>
      </c>
      <c r="I392" s="90" t="s">
        <v>789</v>
      </c>
      <c r="J392" s="88" t="s">
        <v>310</v>
      </c>
      <c r="K392" s="44" t="s">
        <v>34</v>
      </c>
      <c r="L392" s="36" t="s">
        <v>94</v>
      </c>
      <c r="M392" s="106" t="s">
        <v>1346</v>
      </c>
      <c r="N392" s="32"/>
      <c r="O392" s="41"/>
      <c r="P392" s="33"/>
      <c r="Q392" s="34">
        <f>MOD(AF392+AQ392+BB392+BM392+ROUND((AG392+AR392+BC392+BN392-R392)/100,),100)</f>
        <v>0</v>
      </c>
      <c r="R392" s="34">
        <f>MOD(AG392+AR392+BC392+BN392+ROUND((AH392+AS392+BD392+BO392-S392)/100,),100)</f>
        <v>0</v>
      </c>
      <c r="S392" s="34">
        <f>MOD(AH392+AS392+BD392+BO392+ROUND((AI392+AT392+BE392+BP392-T392)/100,),100)</f>
        <v>0</v>
      </c>
      <c r="T392" s="34">
        <f>MOD(AI392+AT392+BE392+BP392+ROUND((AJ392+AU392+BF392+BQ392-U392)/100,),100)</f>
        <v>95</v>
      </c>
      <c r="U392" s="34">
        <f>MOD(AJ392+AU392+BF392+BQ392+ROUND((AK392+AV392+BG392+BR392-V392)/100,),100)</f>
        <v>0</v>
      </c>
      <c r="V392" s="34">
        <f>MOD(AK392+AV392+BG392+BR392+ROUND((AL392+AW392+BH392+BS392-W392)/100,),100)</f>
        <v>0</v>
      </c>
      <c r="W392" s="34">
        <f>MOD(AL392+AW392+BH392+BS392+ROUND((AM392+AX392+BI392+BT392-X392)/100,),100)</f>
        <v>0</v>
      </c>
      <c r="X392" s="34">
        <f>MOD(AM392+AX392+BI392+BT392+ROUND((AN392+AY392+BJ392+BU392-Y392)/100,),100)</f>
        <v>0</v>
      </c>
      <c r="Y392" s="34">
        <f>MOD(AN392+AY392+BJ392+BU392+ROUND((AO392+AZ392+BK392+BV392-Z392)/100,),100)</f>
        <v>0</v>
      </c>
      <c r="Z392" s="34"/>
      <c r="AA392" s="71">
        <v>45578</v>
      </c>
      <c r="AB392" s="20" t="s">
        <v>1313</v>
      </c>
      <c r="AC392" s="21" t="s">
        <v>1219</v>
      </c>
      <c r="AD392" s="35" t="s">
        <v>2204</v>
      </c>
      <c r="AE392" s="64"/>
      <c r="AF392" s="22"/>
      <c r="AG392" s="22"/>
      <c r="AH392" s="22"/>
      <c r="AI392" s="22">
        <v>11</v>
      </c>
      <c r="AJ392" s="22"/>
      <c r="AK392" s="22"/>
      <c r="AL392" s="22"/>
      <c r="AM392" s="22"/>
      <c r="AN392" s="22"/>
      <c r="AO392" s="22"/>
      <c r="AP392" s="23"/>
      <c r="AQ392" s="23"/>
      <c r="AR392" s="23"/>
      <c r="AS392" s="23"/>
      <c r="AT392" s="23">
        <v>24</v>
      </c>
      <c r="AU392" s="23"/>
      <c r="AV392" s="23"/>
      <c r="AW392" s="23"/>
      <c r="AX392" s="23"/>
      <c r="AY392" s="23"/>
      <c r="AZ392" s="23"/>
      <c r="BA392" s="24"/>
      <c r="BB392" s="24"/>
      <c r="BC392" s="24"/>
      <c r="BD392" s="24"/>
      <c r="BE392" s="24">
        <v>28</v>
      </c>
      <c r="BF392" s="24"/>
      <c r="BG392" s="24"/>
      <c r="BH392" s="24"/>
      <c r="BI392" s="24"/>
      <c r="BJ392" s="24"/>
      <c r="BK392" s="24"/>
      <c r="BL392" s="25"/>
      <c r="BM392" s="25"/>
      <c r="BN392" s="25"/>
      <c r="BO392" s="25"/>
      <c r="BP392" s="25">
        <v>32</v>
      </c>
      <c r="BQ392" s="25"/>
      <c r="BR392" s="25"/>
      <c r="BS392" s="25"/>
      <c r="BT392" s="25"/>
      <c r="BU392" s="25"/>
      <c r="BV392" s="25"/>
    </row>
    <row r="393" spans="1:74" ht="12" customHeight="1" x14ac:dyDescent="0.25">
      <c r="A393" s="27" t="e">
        <f>+#REF!+1</f>
        <v>#REF!</v>
      </c>
      <c r="B393" s="43" t="s">
        <v>68</v>
      </c>
      <c r="C393" s="87" t="s">
        <v>489</v>
      </c>
      <c r="D393" s="88" t="s">
        <v>39</v>
      </c>
      <c r="E393" s="88" t="s">
        <v>98</v>
      </c>
      <c r="F393" s="89">
        <v>29132</v>
      </c>
      <c r="G393" s="189">
        <v>1147</v>
      </c>
      <c r="H393" s="29" t="s">
        <v>1384</v>
      </c>
      <c r="I393" s="90" t="s">
        <v>789</v>
      </c>
      <c r="J393" s="88" t="s">
        <v>310</v>
      </c>
      <c r="K393" s="44" t="s">
        <v>34</v>
      </c>
      <c r="L393" s="36" t="s">
        <v>93</v>
      </c>
      <c r="M393" s="106" t="s">
        <v>2126</v>
      </c>
      <c r="N393" s="32"/>
      <c r="O393" s="30"/>
      <c r="P393" s="33"/>
      <c r="Q393" s="34">
        <f>MOD(AF393+AQ393+BB393+BM393+ROUND((AG393+AR393+BC393+BN393-R393)/100,),100)</f>
        <v>0</v>
      </c>
      <c r="R393" s="34">
        <f>MOD(AG393+AR393+BC393+BN393+ROUND((AH393+AS393+BD393+BO393-S393)/100,),100)</f>
        <v>0</v>
      </c>
      <c r="S393" s="34">
        <f>MOD(AH393+AS393+BD393+BO393+ROUND((AI393+AT393+BE393+BP393-T393)/100,),100)</f>
        <v>0</v>
      </c>
      <c r="T393" s="34"/>
      <c r="U393" s="34">
        <f>MOD(AJ393+AU393+BF393+BQ393+ROUND((AK393+AV393+BG393+BR393-V393)/100,),100)</f>
        <v>0</v>
      </c>
      <c r="V393" s="34">
        <f>MOD(AK393+AV393+BG393+BR393+ROUND((AL393+AW393+BH393+BS393-W393)/100,),100)</f>
        <v>0</v>
      </c>
      <c r="W393" s="34">
        <f>MOD(AL393+AW393+BH393+BS393+ROUND((AM393+AX393+BI393+BT393-X393)/100,),100)</f>
        <v>0</v>
      </c>
      <c r="X393" s="34">
        <f>MOD(AM393+AX393+BI393+BT393+ROUND((AN393+AY393+BJ393+BU393-Y393)/100,),100)</f>
        <v>0</v>
      </c>
      <c r="Y393" s="34">
        <f>MOD(AN393+AY393+BJ393+BU393+ROUND((AO393+AZ393+BK393+BV393-Z393)/100,),100)</f>
        <v>0</v>
      </c>
      <c r="Z393" s="34"/>
      <c r="AA393" s="71">
        <v>45578</v>
      </c>
      <c r="AB393" s="20" t="s">
        <v>1313</v>
      </c>
      <c r="AC393" s="21" t="s">
        <v>1219</v>
      </c>
      <c r="AD393" s="35" t="s">
        <v>2260</v>
      </c>
      <c r="AE393" s="64"/>
      <c r="AF393" s="22"/>
      <c r="AG393" s="22"/>
      <c r="AH393" s="22"/>
      <c r="AI393" s="22">
        <v>37</v>
      </c>
      <c r="AJ393" s="22"/>
      <c r="AK393" s="22"/>
      <c r="AL393" s="22"/>
      <c r="AM393" s="22"/>
      <c r="AN393" s="22"/>
      <c r="AO393" s="22"/>
      <c r="AP393" s="23"/>
      <c r="AQ393" s="23"/>
      <c r="AR393" s="23"/>
      <c r="AS393" s="23"/>
      <c r="AT393" s="23"/>
      <c r="AU393" s="23"/>
      <c r="AV393" s="23"/>
      <c r="AW393" s="23"/>
      <c r="AX393" s="23"/>
      <c r="AY393" s="23"/>
      <c r="AZ393" s="23"/>
      <c r="BA393" s="24"/>
      <c r="BB393" s="24"/>
      <c r="BC393" s="24"/>
      <c r="BD393" s="24"/>
      <c r="BE393" s="24"/>
      <c r="BF393" s="24"/>
      <c r="BG393" s="24"/>
      <c r="BH393" s="24"/>
      <c r="BI393" s="24"/>
      <c r="BJ393" s="24"/>
      <c r="BK393" s="24"/>
      <c r="BL393" s="25"/>
      <c r="BM393" s="25"/>
      <c r="BN393" s="25"/>
      <c r="BO393" s="25"/>
      <c r="BP393" s="25"/>
      <c r="BQ393" s="25"/>
      <c r="BR393" s="25"/>
      <c r="BS393" s="25"/>
      <c r="BT393" s="25"/>
      <c r="BU393" s="25"/>
      <c r="BV393" s="25"/>
    </row>
    <row r="394" spans="1:74" ht="12" customHeight="1" x14ac:dyDescent="0.25">
      <c r="A394" s="27"/>
      <c r="B394" s="43" t="s">
        <v>68</v>
      </c>
      <c r="C394" s="87" t="s">
        <v>907</v>
      </c>
      <c r="D394" s="88" t="s">
        <v>32</v>
      </c>
      <c r="E394" s="88" t="s">
        <v>159</v>
      </c>
      <c r="F394" s="89">
        <v>30497</v>
      </c>
      <c r="G394" s="29">
        <v>764</v>
      </c>
      <c r="H394" s="29" t="s">
        <v>1857</v>
      </c>
      <c r="I394" s="90" t="s">
        <v>789</v>
      </c>
      <c r="J394" s="88" t="s">
        <v>310</v>
      </c>
      <c r="K394" s="44" t="s">
        <v>34</v>
      </c>
      <c r="L394" s="36" t="s">
        <v>1998</v>
      </c>
      <c r="M394" s="106" t="s">
        <v>2145</v>
      </c>
      <c r="N394" s="32"/>
      <c r="O394" s="41"/>
      <c r="P394" s="33"/>
      <c r="Q394" s="34">
        <f>MOD(AF394+AQ394+BB394+BM394+ROUND((AG394+AR394+BC394+BN394-R394)/100,),100)</f>
        <v>0</v>
      </c>
      <c r="R394" s="34">
        <f>MOD(AG394+AR394+BC394+BN394+ROUND((AH394+AS394+BD394+BO394-S394)/100,),100)</f>
        <v>0</v>
      </c>
      <c r="S394" s="34">
        <f>MOD(AH394+AS394+BD394+BO394+ROUND((AI394+AT394+BE394+BP394-T394)/100,),100)</f>
        <v>0</v>
      </c>
      <c r="T394" s="34">
        <f>MOD(AI394+AT394+BE394+BP394+ROUND((AJ394+AU394+BF394+BQ394-U394)/100,),100)</f>
        <v>0</v>
      </c>
      <c r="U394" s="34">
        <f>MOD(AJ394+AU394+BF394+BQ394+ROUND((AK394+AV394+BG394+BR394-V394)/100,),100)</f>
        <v>21</v>
      </c>
      <c r="V394" s="34">
        <f>MOD(AK394+AV394+BG394+BR394+ROUND((AL394+AW394+BH394+BS394-W394)/100,),100)</f>
        <v>32</v>
      </c>
      <c r="W394" s="34">
        <f>MOD(AL394+AW394+BH394+BS394+ROUND((AM394+AX394+BI394+BT394-X394)/100,),100)</f>
        <v>0</v>
      </c>
      <c r="X394" s="34">
        <f>MOD(AM394+AX394+BI394+BT394+ROUND((AN394+AY394+BJ394+BU394-Y394)/100,),100)</f>
        <v>0</v>
      </c>
      <c r="Y394" s="34">
        <f>MOD(AN394+AY394+BJ394+BU394+ROUND((AO394+AZ394+BK394+BV394-Z394)/100,),100)</f>
        <v>0</v>
      </c>
      <c r="Z394" s="34"/>
      <c r="AA394" s="71">
        <v>45578</v>
      </c>
      <c r="AB394" s="20" t="s">
        <v>1313</v>
      </c>
      <c r="AC394" s="21" t="s">
        <v>1219</v>
      </c>
      <c r="AD394" s="35" t="s">
        <v>2260</v>
      </c>
      <c r="AE394" s="64"/>
      <c r="AF394" s="22"/>
      <c r="AG394" s="22"/>
      <c r="AH394" s="22"/>
      <c r="AI394" s="22"/>
      <c r="AJ394" s="22"/>
      <c r="AK394" s="22">
        <v>32</v>
      </c>
      <c r="AL394" s="22"/>
      <c r="AM394" s="22"/>
      <c r="AN394" s="22"/>
      <c r="AO394" s="22"/>
      <c r="AP394" s="23"/>
      <c r="AQ394" s="23"/>
      <c r="AR394" s="23"/>
      <c r="AS394" s="23"/>
      <c r="AT394" s="23"/>
      <c r="AU394" s="23"/>
      <c r="AV394" s="23">
        <v>100</v>
      </c>
      <c r="AW394" s="23"/>
      <c r="AX394" s="23"/>
      <c r="AY394" s="23"/>
      <c r="AZ394" s="23"/>
      <c r="BA394" s="24"/>
      <c r="BB394" s="24"/>
      <c r="BC394" s="24"/>
      <c r="BD394" s="24"/>
      <c r="BE394" s="24"/>
      <c r="BF394" s="24">
        <v>13</v>
      </c>
      <c r="BG394" s="24"/>
      <c r="BH394" s="24"/>
      <c r="BI394" s="24"/>
      <c r="BJ394" s="24"/>
      <c r="BK394" s="24"/>
      <c r="BL394" s="25"/>
      <c r="BM394" s="25"/>
      <c r="BN394" s="25"/>
      <c r="BO394" s="25"/>
      <c r="BP394" s="25"/>
      <c r="BQ394" s="25">
        <v>7</v>
      </c>
      <c r="BR394" s="25"/>
      <c r="BS394" s="25"/>
      <c r="BT394" s="25"/>
      <c r="BU394" s="25"/>
      <c r="BV394" s="25"/>
    </row>
    <row r="395" spans="1:74" ht="12" customHeight="1" x14ac:dyDescent="0.25">
      <c r="A395" s="27" t="e">
        <f>+#REF!+1</f>
        <v>#REF!</v>
      </c>
      <c r="B395" s="43" t="s">
        <v>208</v>
      </c>
      <c r="C395" s="87" t="s">
        <v>599</v>
      </c>
      <c r="D395" s="88" t="s">
        <v>51</v>
      </c>
      <c r="E395" s="88" t="s">
        <v>333</v>
      </c>
      <c r="F395" s="89">
        <v>40014</v>
      </c>
      <c r="G395" s="29">
        <v>1471</v>
      </c>
      <c r="H395" s="29" t="s">
        <v>37</v>
      </c>
      <c r="I395" s="90" t="s">
        <v>789</v>
      </c>
      <c r="J395" s="88" t="s">
        <v>310</v>
      </c>
      <c r="K395" s="44" t="s">
        <v>34</v>
      </c>
      <c r="L395" s="36" t="s">
        <v>28</v>
      </c>
      <c r="M395" s="106"/>
      <c r="N395" s="32">
        <v>23</v>
      </c>
      <c r="O395" s="31"/>
      <c r="P395" s="33"/>
      <c r="Q395" s="34">
        <f>MOD(AF395+AQ395+BB395+BM395+ROUND((AG395+AR395+BC395+BN395-R395)/100,),100)</f>
        <v>0</v>
      </c>
      <c r="R395" s="34">
        <f>MOD(AG395+AR395+BC395+BN395+ROUND((AH395+AS395+BD395+BO395-S395)/100,),100)</f>
        <v>0</v>
      </c>
      <c r="S395" s="34">
        <f>MOD(AH395+AS395+BD395+BO395+ROUND((AI395+AT395+BE395+BP395-T395)/100,),100)</f>
        <v>17</v>
      </c>
      <c r="T395" s="34">
        <f>MOD(AI395+AT395+BE395+BP395+ROUND((AJ395+AU395+BF395+BQ395-U395)/100,),100)</f>
        <v>8</v>
      </c>
      <c r="U395" s="34">
        <f>MOD(AJ395+AU395+BF395+BQ395+ROUND((AK395+AV395+BG395+BR395-V395)/100,),100)</f>
        <v>0</v>
      </c>
      <c r="V395" s="34">
        <f>MOD(AK395+AV395+BG395+BR395+ROUND((AL395+AW395+BH395+BS395-W395)/100,),100)</f>
        <v>0</v>
      </c>
      <c r="W395" s="34">
        <f>MOD(AL395+AW395+BH395+BS395+ROUND((AM395+AX395+BI395+BT395-X395)/100,),100)</f>
        <v>0</v>
      </c>
      <c r="X395" s="34">
        <f>MOD(AM395+AX395+BI395+BT395+ROUND((AN395+AY395+BJ395+BU395-Y395)/100,),100)</f>
        <v>0</v>
      </c>
      <c r="Y395" s="34">
        <f>MOD(AN395+AY395+BJ395+BU395+ROUND((AO395+AZ395+BK395+BV395-Z395)/100,),100)</f>
        <v>0</v>
      </c>
      <c r="Z395" s="34"/>
      <c r="AA395" s="71">
        <v>45578</v>
      </c>
      <c r="AB395" s="20" t="s">
        <v>1220</v>
      </c>
      <c r="AC395" s="21" t="s">
        <v>869</v>
      </c>
      <c r="AD395" s="35" t="s">
        <v>1441</v>
      </c>
      <c r="AE395" s="64"/>
      <c r="AF395" s="22"/>
      <c r="AG395" s="22"/>
      <c r="AH395" s="22"/>
      <c r="AI395" s="22">
        <v>28</v>
      </c>
      <c r="AJ395" s="22"/>
      <c r="AK395" s="22"/>
      <c r="AL395" s="22"/>
      <c r="AM395" s="22"/>
      <c r="AN395" s="22"/>
      <c r="AO395" s="22"/>
      <c r="AP395" s="23"/>
      <c r="AQ395" s="23"/>
      <c r="AR395" s="23"/>
      <c r="AS395" s="23"/>
      <c r="AT395" s="23">
        <v>80</v>
      </c>
      <c r="AU395" s="23"/>
      <c r="AV395" s="23"/>
      <c r="AW395" s="23"/>
      <c r="AX395" s="23"/>
      <c r="AY395" s="23"/>
      <c r="AZ395" s="23"/>
      <c r="BA395" s="24"/>
      <c r="BB395" s="24"/>
      <c r="BC395" s="24"/>
      <c r="BD395" s="24">
        <v>13</v>
      </c>
      <c r="BE395" s="24"/>
      <c r="BF395" s="24"/>
      <c r="BG395" s="24"/>
      <c r="BH395" s="24"/>
      <c r="BI395" s="24"/>
      <c r="BJ395" s="24"/>
      <c r="BK395" s="24"/>
      <c r="BL395" s="25"/>
      <c r="BM395" s="25"/>
      <c r="BN395" s="25"/>
      <c r="BO395" s="25">
        <v>3</v>
      </c>
      <c r="BP395" s="25"/>
      <c r="BQ395" s="25"/>
      <c r="BR395" s="25"/>
      <c r="BS395" s="25"/>
      <c r="BT395" s="25"/>
      <c r="BU395" s="25"/>
      <c r="BV395" s="25"/>
    </row>
    <row r="396" spans="1:74" ht="12" customHeight="1" x14ac:dyDescent="0.25">
      <c r="A396" s="27" t="e">
        <f>+#REF!+1</f>
        <v>#REF!</v>
      </c>
      <c r="B396" s="43" t="s">
        <v>208</v>
      </c>
      <c r="C396" s="87" t="s">
        <v>600</v>
      </c>
      <c r="D396" s="88" t="s">
        <v>334</v>
      </c>
      <c r="E396" s="88" t="s">
        <v>180</v>
      </c>
      <c r="F396" s="89">
        <v>40090</v>
      </c>
      <c r="G396" s="29">
        <v>1540</v>
      </c>
      <c r="H396" s="29" t="s">
        <v>37</v>
      </c>
      <c r="I396" s="90" t="s">
        <v>789</v>
      </c>
      <c r="J396" s="88" t="s">
        <v>310</v>
      </c>
      <c r="K396" s="44" t="s">
        <v>34</v>
      </c>
      <c r="L396" s="36" t="s">
        <v>40</v>
      </c>
      <c r="M396" s="106" t="s">
        <v>1314</v>
      </c>
      <c r="N396" s="32"/>
      <c r="O396" s="30"/>
      <c r="P396" s="33"/>
      <c r="Q396" s="34">
        <f>MOD(AF396+AQ396+BB396+BM396+ROUND((AG396+AR396+BC396+BN396-R396)/100,),100)</f>
        <v>0</v>
      </c>
      <c r="R396" s="34">
        <f>MOD(AG396+AR396+BC396+BN396+ROUND((AH396+AS396+BD396+BO396-S396)/100,),100)</f>
        <v>0</v>
      </c>
      <c r="S396" s="34">
        <f>MOD(AH396+AS396+BD396+BO396+ROUND((AI396+AT396+BE396+BP396-T396)/100,),100)</f>
        <v>9</v>
      </c>
      <c r="T396" s="34">
        <f>MOD(AI396+AT396+BE396+BP396+ROUND((AJ396+AU396+BF396+BQ396-U396)/100,),100)</f>
        <v>49</v>
      </c>
      <c r="U396" s="34">
        <f>MOD(AJ396+AU396+BF396+BQ396+ROUND((AK396+AV396+BG396+BR396-V396)/100,),100)</f>
        <v>0</v>
      </c>
      <c r="V396" s="34">
        <f>MOD(AK396+AV396+BG396+BR396+ROUND((AL396+AW396+BH396+BS396-W396)/100,),100)</f>
        <v>0</v>
      </c>
      <c r="W396" s="34">
        <f>MOD(AL396+AW396+BH396+BS396+ROUND((AM396+AX396+BI396+BT396-X396)/100,),100)</f>
        <v>0</v>
      </c>
      <c r="X396" s="34">
        <f>MOD(AM396+AX396+BI396+BT396+ROUND((AN396+AY396+BJ396+BU396-Y396)/100,),100)</f>
        <v>0</v>
      </c>
      <c r="Y396" s="34">
        <f>MOD(AN396+AY396+BJ396+BU396+ROUND((AO396+AZ396+BK396+BV396-Z396)/100,),100)</f>
        <v>0</v>
      </c>
      <c r="Z396" s="34"/>
      <c r="AA396" s="71">
        <v>45577</v>
      </c>
      <c r="AB396" s="20" t="s">
        <v>1338</v>
      </c>
      <c r="AC396" s="21" t="s">
        <v>881</v>
      </c>
      <c r="AD396" s="35" t="s">
        <v>2204</v>
      </c>
      <c r="AE396" s="64"/>
      <c r="AF396" s="22"/>
      <c r="AG396" s="22"/>
      <c r="AH396" s="22"/>
      <c r="AI396" s="22">
        <v>17</v>
      </c>
      <c r="AJ396" s="22"/>
      <c r="AK396" s="22"/>
      <c r="AL396" s="22"/>
      <c r="AM396" s="22"/>
      <c r="AN396" s="22"/>
      <c r="AO396" s="22"/>
      <c r="AP396" s="23"/>
      <c r="AQ396" s="23"/>
      <c r="AR396" s="23"/>
      <c r="AS396" s="23"/>
      <c r="AT396" s="23">
        <v>52</v>
      </c>
      <c r="AU396" s="23"/>
      <c r="AV396" s="23"/>
      <c r="AW396" s="23"/>
      <c r="AX396" s="23"/>
      <c r="AY396" s="23"/>
      <c r="AZ396" s="23"/>
      <c r="BA396" s="24"/>
      <c r="BB396" s="24"/>
      <c r="BC396" s="24"/>
      <c r="BD396" s="24"/>
      <c r="BE396" s="24">
        <v>80</v>
      </c>
      <c r="BF396" s="24"/>
      <c r="BG396" s="24"/>
      <c r="BH396" s="24"/>
      <c r="BI396" s="24"/>
      <c r="BJ396" s="24"/>
      <c r="BK396" s="24"/>
      <c r="BL396" s="25"/>
      <c r="BM396" s="25"/>
      <c r="BN396" s="25"/>
      <c r="BO396" s="25">
        <v>8</v>
      </c>
      <c r="BP396" s="25"/>
      <c r="BQ396" s="25"/>
      <c r="BR396" s="25"/>
      <c r="BS396" s="25"/>
      <c r="BT396" s="25"/>
      <c r="BU396" s="25"/>
      <c r="BV396" s="25"/>
    </row>
    <row r="397" spans="1:74" ht="12" customHeight="1" x14ac:dyDescent="0.25">
      <c r="A397" s="27" t="e">
        <f>+#REF!+1</f>
        <v>#REF!</v>
      </c>
      <c r="B397" s="43" t="s">
        <v>208</v>
      </c>
      <c r="C397" s="87" t="s">
        <v>563</v>
      </c>
      <c r="D397" s="88" t="s">
        <v>113</v>
      </c>
      <c r="E397" s="88" t="s">
        <v>168</v>
      </c>
      <c r="F397" s="89">
        <v>39305</v>
      </c>
      <c r="G397" s="29">
        <v>1222</v>
      </c>
      <c r="H397" s="14" t="s">
        <v>33</v>
      </c>
      <c r="I397" s="87" t="s">
        <v>789</v>
      </c>
      <c r="J397" s="88" t="s">
        <v>310</v>
      </c>
      <c r="K397" s="21" t="s">
        <v>34</v>
      </c>
      <c r="L397" s="36" t="s">
        <v>40</v>
      </c>
      <c r="M397" s="106" t="s">
        <v>1326</v>
      </c>
      <c r="N397" s="32"/>
      <c r="O397" s="41"/>
      <c r="P397" s="50"/>
      <c r="Q397" s="34">
        <f>MOD(AF397+AQ397+BB397+BM397+ROUND((AG397+AR397+BC397+BN397-R397)/100,),100)</f>
        <v>0</v>
      </c>
      <c r="R397" s="34">
        <f>MOD(AG397+AR397+BC397+BN397+ROUND((AH397+AS397+BD397+BO397-S397)/100,),100)</f>
        <v>0</v>
      </c>
      <c r="S397" s="34">
        <f>MOD(AH397+AS397+BD397+BO397+ROUND((AI397+AT397+BE397+BP397-T397)/100,),100)</f>
        <v>0</v>
      </c>
      <c r="T397" s="34">
        <f>MOD(AI397+AT397+BE397+BP397+ROUND((AJ397+AU397+BF397+BQ397-U397)/100,),100)</f>
        <v>43</v>
      </c>
      <c r="U397" s="34">
        <f>MOD(AJ397+AU397+BF397+BQ397+ROUND((AK397+AV397+BG397+BR397-V397)/100,),100)</f>
        <v>65</v>
      </c>
      <c r="V397" s="34">
        <f>MOD(AK397+AV397+BG397+BR397+ROUND((AL397+AW397+BH397+BS397-W397)/100,),100)</f>
        <v>0</v>
      </c>
      <c r="W397" s="34">
        <f>MOD(AL397+AW397+BH397+BS397+ROUND((AM397+AX397+BI397+BT397-X397)/100,),100)</f>
        <v>0</v>
      </c>
      <c r="X397" s="34">
        <f>MOD(AM397+AX397+BI397+BT397+ROUND((AN397+AY397+BJ397+BU397-Y397)/100,),100)</f>
        <v>0</v>
      </c>
      <c r="Y397" s="34">
        <f>MOD(AN397+AY397+BJ397+BU397+ROUND((AO397+AZ397+BK397+BV397-Z397)/100,),100)</f>
        <v>0</v>
      </c>
      <c r="Z397" s="34"/>
      <c r="AA397" s="71">
        <v>45577</v>
      </c>
      <c r="AB397" s="20" t="s">
        <v>1338</v>
      </c>
      <c r="AC397" s="21" t="s">
        <v>881</v>
      </c>
      <c r="AD397" s="35" t="s">
        <v>2204</v>
      </c>
      <c r="AE397" s="64"/>
      <c r="AF397" s="22"/>
      <c r="AG397" s="22"/>
      <c r="AH397" s="22"/>
      <c r="AI397" s="22">
        <v>28</v>
      </c>
      <c r="AJ397" s="22"/>
      <c r="AK397" s="22"/>
      <c r="AL397" s="22"/>
      <c r="AM397" s="22"/>
      <c r="AN397" s="22"/>
      <c r="AO397" s="22"/>
      <c r="AP397" s="23"/>
      <c r="AQ397" s="23"/>
      <c r="AR397" s="23"/>
      <c r="AS397" s="23"/>
      <c r="AT397" s="23">
        <v>15</v>
      </c>
      <c r="AU397" s="23"/>
      <c r="AV397" s="23"/>
      <c r="AW397" s="23"/>
      <c r="AX397" s="23"/>
      <c r="AY397" s="23"/>
      <c r="AZ397" s="23"/>
      <c r="BA397" s="24"/>
      <c r="BB397" s="24"/>
      <c r="BC397" s="24"/>
      <c r="BD397" s="24"/>
      <c r="BE397" s="24"/>
      <c r="BF397" s="24"/>
      <c r="BG397" s="24"/>
      <c r="BH397" s="24"/>
      <c r="BI397" s="24"/>
      <c r="BJ397" s="24"/>
      <c r="BK397" s="24"/>
      <c r="BL397" s="25"/>
      <c r="BM397" s="25"/>
      <c r="BN397" s="25"/>
      <c r="BO397" s="25"/>
      <c r="BP397" s="25"/>
      <c r="BQ397" s="25">
        <v>65</v>
      </c>
      <c r="BR397" s="25"/>
      <c r="BS397" s="25"/>
      <c r="BT397" s="25"/>
      <c r="BU397" s="25"/>
      <c r="BV397" s="25"/>
    </row>
    <row r="398" spans="1:74" ht="12" customHeight="1" x14ac:dyDescent="0.25">
      <c r="A398" s="27" t="e">
        <f>+#REF!+1</f>
        <v>#REF!</v>
      </c>
      <c r="B398" s="43" t="s">
        <v>208</v>
      </c>
      <c r="C398" s="87" t="s">
        <v>607</v>
      </c>
      <c r="D398" s="88" t="s">
        <v>301</v>
      </c>
      <c r="E398" s="88" t="s">
        <v>131</v>
      </c>
      <c r="F398" s="89">
        <v>39476</v>
      </c>
      <c r="G398" s="29">
        <v>1018</v>
      </c>
      <c r="H398" s="29" t="s">
        <v>36</v>
      </c>
      <c r="I398" s="90" t="s">
        <v>789</v>
      </c>
      <c r="J398" s="88" t="s">
        <v>310</v>
      </c>
      <c r="K398" s="44" t="s">
        <v>34</v>
      </c>
      <c r="L398" s="18" t="s">
        <v>40</v>
      </c>
      <c r="M398" s="107" t="s">
        <v>1336</v>
      </c>
      <c r="N398" s="32"/>
      <c r="O398" s="41"/>
      <c r="P398" s="33"/>
      <c r="Q398" s="34">
        <f>MOD(AF398+AQ398+BB398+BM398+ROUND((AG398+AR398+BC398+BN398-R398)/100,),100)</f>
        <v>0</v>
      </c>
      <c r="R398" s="34">
        <f>MOD(AG398+AR398+BC398+BN398+ROUND((AH398+AS398+BD398+BO398-S398)/100,),100)</f>
        <v>0</v>
      </c>
      <c r="S398" s="34">
        <f>MOD(AH398+AS398+BD398+BO398+ROUND((AI398+AT398+BE398+BP398-T398)/100,),100)</f>
        <v>0</v>
      </c>
      <c r="T398" s="34">
        <f>MOD(AI398+AT398+BE398+BP398+ROUND((AJ398+AU398+BF398+BQ398-U398)/100,),100)</f>
        <v>1</v>
      </c>
      <c r="U398" s="34">
        <f>MOD(AJ398+AU398+BF398+BQ398+ROUND((AK398+AV398+BG398+BR398-V398)/100,),100)</f>
        <v>51</v>
      </c>
      <c r="V398" s="34">
        <f>MOD(AK398+AV398+BG398+BR398+ROUND((AL398+AW398+BH398+BS398-W398)/100,),100)</f>
        <v>0</v>
      </c>
      <c r="W398" s="34">
        <f>MOD(AL398+AW398+BH398+BS398+ROUND((AM398+AX398+BI398+BT398-X398)/100,),100)</f>
        <v>0</v>
      </c>
      <c r="X398" s="34">
        <f>MOD(AM398+AX398+BI398+BT398+ROUND((AN398+AY398+BJ398+BU398-Y398)/100,),100)</f>
        <v>0</v>
      </c>
      <c r="Y398" s="34">
        <f>MOD(AN398+AY398+BJ398+BU398+ROUND((AO398+AZ398+BK398+BV398-Z398)/100,),100)</f>
        <v>0</v>
      </c>
      <c r="Z398" s="34"/>
      <c r="AA398" s="71">
        <v>45577</v>
      </c>
      <c r="AB398" s="20" t="s">
        <v>1338</v>
      </c>
      <c r="AC398" s="21" t="s">
        <v>881</v>
      </c>
      <c r="AD398" s="35" t="s">
        <v>2204</v>
      </c>
      <c r="AE398" s="64"/>
      <c r="AF398" s="22"/>
      <c r="AG398" s="22"/>
      <c r="AH398" s="22"/>
      <c r="AI398" s="22"/>
      <c r="AJ398" s="22">
        <v>24</v>
      </c>
      <c r="AK398" s="22"/>
      <c r="AL398" s="22"/>
      <c r="AM398" s="22"/>
      <c r="AN398" s="22"/>
      <c r="AO398" s="22"/>
      <c r="AP398" s="23"/>
      <c r="AQ398" s="23"/>
      <c r="AR398" s="23"/>
      <c r="AS398" s="23"/>
      <c r="AT398" s="23"/>
      <c r="AU398" s="23">
        <v>22</v>
      </c>
      <c r="AV398" s="23"/>
      <c r="AW398" s="23"/>
      <c r="AX398" s="23"/>
      <c r="AY398" s="23"/>
      <c r="AZ398" s="23"/>
      <c r="BA398" s="24"/>
      <c r="BB398" s="24"/>
      <c r="BC398" s="24"/>
      <c r="BD398" s="24"/>
      <c r="BE398" s="24"/>
      <c r="BF398" s="24">
        <v>25</v>
      </c>
      <c r="BG398" s="24"/>
      <c r="BH398" s="24"/>
      <c r="BI398" s="24"/>
      <c r="BJ398" s="24"/>
      <c r="BK398" s="24"/>
      <c r="BL398" s="25"/>
      <c r="BM398" s="25"/>
      <c r="BN398" s="25"/>
      <c r="BO398" s="25"/>
      <c r="BP398" s="25"/>
      <c r="BQ398" s="25">
        <v>80</v>
      </c>
      <c r="BR398" s="25"/>
      <c r="BS398" s="25"/>
      <c r="BT398" s="25"/>
      <c r="BU398" s="25"/>
      <c r="BV398" s="25"/>
    </row>
    <row r="399" spans="1:74" ht="12" customHeight="1" x14ac:dyDescent="0.25">
      <c r="A399" s="27" t="e">
        <f>+#REF!+1</f>
        <v>#REF!</v>
      </c>
      <c r="B399" s="43" t="s">
        <v>208</v>
      </c>
      <c r="C399" s="87" t="s">
        <v>566</v>
      </c>
      <c r="D399" s="88" t="s">
        <v>285</v>
      </c>
      <c r="E399" s="88" t="s">
        <v>254</v>
      </c>
      <c r="F399" s="89">
        <v>39354</v>
      </c>
      <c r="G399" s="29">
        <v>905</v>
      </c>
      <c r="H399" s="14" t="s">
        <v>33</v>
      </c>
      <c r="I399" s="90" t="s">
        <v>789</v>
      </c>
      <c r="J399" s="88" t="s">
        <v>310</v>
      </c>
      <c r="K399" s="44" t="s">
        <v>34</v>
      </c>
      <c r="L399" s="36" t="s">
        <v>94</v>
      </c>
      <c r="M399" s="106" t="s">
        <v>2115</v>
      </c>
      <c r="N399" s="32"/>
      <c r="O399" s="30"/>
      <c r="P399" s="33"/>
      <c r="Q399" s="34">
        <f>MOD(AF399+AQ399+BB399+BM399+ROUND((AG399+AR399+BC399+BN399-R399)/100,),100)</f>
        <v>0</v>
      </c>
      <c r="R399" s="34">
        <f>MOD(AG399+AR399+BC399+BN399+ROUND((AH399+AS399+BD399+BO399-S399)/100,),100)</f>
        <v>0</v>
      </c>
      <c r="S399" s="34">
        <f>MOD(AH399+AS399+BD399+BO399+ROUND((AI399+AT399+BE399+BP399-T399)/100,),100)</f>
        <v>0</v>
      </c>
      <c r="T399" s="34">
        <f>MOD(AI399+AT399+BE399+BP399+ROUND((AJ399+AU399+BF399+BQ399-U399)/100,),100)</f>
        <v>4</v>
      </c>
      <c r="U399" s="34">
        <f>MOD(AJ399+AU399+BF399+BQ399+ROUND((AK399+AV399+BG399+BR399-V399)/100,),100)</f>
        <v>77</v>
      </c>
      <c r="V399" s="34">
        <f>MOD(AK399+AV399+BG399+BR399+ROUND((AL399+AW399+BH399+BS399-W399)/100,),100)</f>
        <v>0</v>
      </c>
      <c r="W399" s="34">
        <f>MOD(AL399+AW399+BH399+BS399+ROUND((AM399+AX399+BI399+BT399-X399)/100,),100)</f>
        <v>0</v>
      </c>
      <c r="X399" s="34">
        <f>MOD(AM399+AX399+BI399+BT399+ROUND((AN399+AY399+BJ399+BU399-Y399)/100,),100)</f>
        <v>0</v>
      </c>
      <c r="Y399" s="34">
        <f>MOD(AN399+AY399+BJ399+BU399+ROUND((AO399+AZ399+BK399+BV399-Z399)/100,),100)</f>
        <v>0</v>
      </c>
      <c r="Z399" s="34"/>
      <c r="AA399" s="71">
        <v>45577</v>
      </c>
      <c r="AB399" s="20" t="s">
        <v>1338</v>
      </c>
      <c r="AC399" s="21" t="s">
        <v>881</v>
      </c>
      <c r="AD399" s="35" t="s">
        <v>2311</v>
      </c>
      <c r="AE399" s="64"/>
      <c r="AF399" s="22"/>
      <c r="AG399" s="22"/>
      <c r="AH399" s="22"/>
      <c r="AI399" s="22">
        <v>4</v>
      </c>
      <c r="AJ399" s="22"/>
      <c r="AK399" s="22"/>
      <c r="AL399" s="22"/>
      <c r="AM399" s="22"/>
      <c r="AN399" s="22"/>
      <c r="AO399" s="22"/>
      <c r="AP399" s="23"/>
      <c r="AQ399" s="23"/>
      <c r="AR399" s="23"/>
      <c r="AS399" s="23"/>
      <c r="AT399" s="23"/>
      <c r="AU399" s="23">
        <v>52</v>
      </c>
      <c r="AV399" s="23"/>
      <c r="AW399" s="23"/>
      <c r="AX399" s="23"/>
      <c r="AY399" s="23"/>
      <c r="AZ399" s="23"/>
      <c r="BA399" s="24"/>
      <c r="BB399" s="24"/>
      <c r="BC399" s="24"/>
      <c r="BD399" s="24"/>
      <c r="BE399" s="24"/>
      <c r="BF399" s="24">
        <v>17</v>
      </c>
      <c r="BG399" s="24"/>
      <c r="BH399" s="24"/>
      <c r="BI399" s="24"/>
      <c r="BJ399" s="24"/>
      <c r="BK399" s="24"/>
      <c r="BL399" s="25"/>
      <c r="BM399" s="25"/>
      <c r="BN399" s="25"/>
      <c r="BO399" s="25"/>
      <c r="BP399" s="25"/>
      <c r="BQ399" s="25">
        <v>8</v>
      </c>
      <c r="BR399" s="25"/>
      <c r="BS399" s="25"/>
      <c r="BT399" s="25"/>
      <c r="BU399" s="25"/>
      <c r="BV399" s="25"/>
    </row>
    <row r="400" spans="1:74" ht="12" customHeight="1" x14ac:dyDescent="0.25">
      <c r="A400" s="27" t="e">
        <f>+#REF!+1</f>
        <v>#REF!</v>
      </c>
      <c r="B400" s="43" t="s">
        <v>208</v>
      </c>
      <c r="C400" s="92" t="s">
        <v>308</v>
      </c>
      <c r="D400" s="93" t="s">
        <v>309</v>
      </c>
      <c r="E400" s="94" t="s">
        <v>204</v>
      </c>
      <c r="F400" s="91">
        <v>39740</v>
      </c>
      <c r="G400" s="14">
        <v>1020</v>
      </c>
      <c r="H400" s="29" t="s">
        <v>36</v>
      </c>
      <c r="I400" s="95" t="s">
        <v>789</v>
      </c>
      <c r="J400" s="94" t="s">
        <v>310</v>
      </c>
      <c r="K400" s="44" t="s">
        <v>34</v>
      </c>
      <c r="L400" s="36" t="s">
        <v>94</v>
      </c>
      <c r="M400" s="106" t="s">
        <v>2118</v>
      </c>
      <c r="N400" s="32"/>
      <c r="O400" s="41"/>
      <c r="P400" s="33"/>
      <c r="Q400" s="34">
        <f>MOD(AF400+AQ400+BB400+BM400+ROUND((AG400+AR400+BC400+BN400-R400)/100,),100)</f>
        <v>0</v>
      </c>
      <c r="R400" s="34">
        <f>MOD(AG400+AR400+BC400+BN400+ROUND((AH400+AS400+BD400+BO400-S400)/100,),100)</f>
        <v>0</v>
      </c>
      <c r="S400" s="34">
        <f>MOD(AH400+AS400+BD400+BO400+ROUND((AI400+AT400+BE400+BP400-T400)/100,),100)</f>
        <v>0</v>
      </c>
      <c r="T400" s="34">
        <f>MOD(AI400+AT400+BE400+BP400+ROUND((AJ400+AU400+BF400+BQ400-U400)/100,),100)</f>
        <v>1</v>
      </c>
      <c r="U400" s="34">
        <f>MOD(AJ400+AU400+BF400+BQ400+ROUND((AK400+AV400+BG400+BR400-V400)/100,),100)</f>
        <v>14</v>
      </c>
      <c r="V400" s="34">
        <f>MOD(AK400+AV400+BG400+BR400+ROUND((AL400+AW400+BH400+BS400-W400)/100,),100)</f>
        <v>0</v>
      </c>
      <c r="W400" s="34">
        <f>MOD(AL400+AW400+BH400+BS400+ROUND((AM400+AX400+BI400+BT400-X400)/100,),100)</f>
        <v>0</v>
      </c>
      <c r="X400" s="34">
        <f>MOD(AM400+AX400+BI400+BT400+ROUND((AN400+AY400+BJ400+BU400-Y400)/100,),100)</f>
        <v>0</v>
      </c>
      <c r="Y400" s="34">
        <f>MOD(AN400+AY400+BJ400+BU400+ROUND((AO400+AZ400+BK400+BV400-Z400)/100,),100)</f>
        <v>0</v>
      </c>
      <c r="Z400" s="34"/>
      <c r="AA400" s="71">
        <v>45577</v>
      </c>
      <c r="AB400" s="20" t="s">
        <v>1338</v>
      </c>
      <c r="AC400" s="21" t="s">
        <v>881</v>
      </c>
      <c r="AD400" s="35" t="s">
        <v>2311</v>
      </c>
      <c r="AE400" s="64"/>
      <c r="AF400" s="22"/>
      <c r="AG400" s="22"/>
      <c r="AH400" s="22"/>
      <c r="AI400" s="22"/>
      <c r="AJ400" s="22">
        <v>37</v>
      </c>
      <c r="AK400" s="22"/>
      <c r="AL400" s="22"/>
      <c r="AM400" s="22"/>
      <c r="AN400" s="22"/>
      <c r="AO400" s="22"/>
      <c r="AP400" s="23"/>
      <c r="AQ400" s="23"/>
      <c r="AR400" s="23"/>
      <c r="AS400" s="23"/>
      <c r="AT400" s="23"/>
      <c r="AU400" s="23">
        <v>25</v>
      </c>
      <c r="AV400" s="23"/>
      <c r="AW400" s="23"/>
      <c r="AX400" s="23"/>
      <c r="AY400" s="23"/>
      <c r="AZ400" s="23"/>
      <c r="BA400" s="24"/>
      <c r="BB400" s="24"/>
      <c r="BC400" s="24"/>
      <c r="BD400" s="24"/>
      <c r="BE400" s="24"/>
      <c r="BF400" s="24">
        <v>52</v>
      </c>
      <c r="BG400" s="24"/>
      <c r="BH400" s="24"/>
      <c r="BI400" s="24"/>
      <c r="BJ400" s="24"/>
      <c r="BK400" s="24"/>
      <c r="BL400" s="25"/>
      <c r="BM400" s="25"/>
      <c r="BN400" s="25"/>
      <c r="BO400" s="25"/>
      <c r="BP400" s="25"/>
      <c r="BQ400" s="25"/>
      <c r="BR400" s="25"/>
      <c r="BS400" s="25"/>
      <c r="BT400" s="25"/>
      <c r="BU400" s="25"/>
      <c r="BV400" s="25"/>
    </row>
    <row r="401" spans="1:74" ht="12" customHeight="1" x14ac:dyDescent="0.25">
      <c r="A401" s="27"/>
      <c r="B401" s="43" t="s">
        <v>208</v>
      </c>
      <c r="C401" s="87" t="s">
        <v>586</v>
      </c>
      <c r="D401" s="88" t="s">
        <v>587</v>
      </c>
      <c r="E401" s="88" t="s">
        <v>347</v>
      </c>
      <c r="F401" s="89">
        <v>39114</v>
      </c>
      <c r="G401" s="29">
        <v>630</v>
      </c>
      <c r="H401" s="14" t="s">
        <v>33</v>
      </c>
      <c r="I401" s="90" t="s">
        <v>789</v>
      </c>
      <c r="J401" s="88" t="s">
        <v>310</v>
      </c>
      <c r="K401" s="44" t="s">
        <v>34</v>
      </c>
      <c r="L401" s="36" t="s">
        <v>94</v>
      </c>
      <c r="M401" s="106" t="s">
        <v>2125</v>
      </c>
      <c r="N401" s="32"/>
      <c r="O401" s="30"/>
      <c r="P401" s="33"/>
      <c r="Q401" s="34">
        <f>MOD(AF401+AQ401+BB401+BM401+ROUND((AG401+AR401+BC401+BN401-R401)/100,),100)</f>
        <v>0</v>
      </c>
      <c r="R401" s="34">
        <f>MOD(AG401+AR401+BC401+BN401+ROUND((AH401+AS401+BD401+BO401-S401)/100,),100)</f>
        <v>0</v>
      </c>
      <c r="S401" s="34">
        <f>MOD(AH401+AS401+BD401+BO401+ROUND((AI401+AT401+BE401+BP401-T401)/100,),100)</f>
        <v>0</v>
      </c>
      <c r="T401" s="34">
        <f>MOD(AI401+AT401+BE401+BP401+ROUND((AJ401+AU401+BF401+BQ401-U401)/100,),100)</f>
        <v>0</v>
      </c>
      <c r="U401" s="34">
        <f>MOD(AJ401+AU401+BF401+BQ401+ROUND((AK401+AV401+BG401+BR401-V401)/100,),100)</f>
        <v>40</v>
      </c>
      <c r="V401" s="34">
        <f>MOD(AK401+AV401+BG401+BR401+ROUND((AL401+AW401+BH401+BS401-W401)/100,),100)</f>
        <v>0</v>
      </c>
      <c r="W401" s="34">
        <f>MOD(AL401+AW401+BH401+BS401+ROUND((AM401+AX401+BI401+BT401-X401)/100,),100)</f>
        <v>0</v>
      </c>
      <c r="X401" s="34">
        <f>MOD(AM401+AX401+BI401+BT401+ROUND((AN401+AY401+BJ401+BU401-Y401)/100,),100)</f>
        <v>0</v>
      </c>
      <c r="Y401" s="34">
        <f>MOD(AN401+AY401+BJ401+BU401+ROUND((AO401+AZ401+BK401+BV401-Z401)/100,),100)</f>
        <v>0</v>
      </c>
      <c r="Z401" s="34"/>
      <c r="AA401" s="71">
        <v>45577</v>
      </c>
      <c r="AB401" s="20" t="s">
        <v>1338</v>
      </c>
      <c r="AC401" s="21" t="s">
        <v>881</v>
      </c>
      <c r="AD401" s="35" t="s">
        <v>2311</v>
      </c>
      <c r="AE401" s="64"/>
      <c r="AF401" s="22"/>
      <c r="AG401" s="22"/>
      <c r="AH401" s="22"/>
      <c r="AI401" s="22"/>
      <c r="AJ401" s="22">
        <v>15</v>
      </c>
      <c r="AK401" s="22"/>
      <c r="AL401" s="22"/>
      <c r="AM401" s="22"/>
      <c r="AN401" s="22"/>
      <c r="AO401" s="22"/>
      <c r="AP401" s="23"/>
      <c r="AQ401" s="23"/>
      <c r="AR401" s="23"/>
      <c r="AS401" s="23"/>
      <c r="AT401" s="23"/>
      <c r="AU401" s="23">
        <v>13</v>
      </c>
      <c r="AV401" s="23"/>
      <c r="AW401" s="23"/>
      <c r="AX401" s="23"/>
      <c r="AY401" s="23"/>
      <c r="AZ401" s="23"/>
      <c r="BA401" s="24"/>
      <c r="BB401" s="24"/>
      <c r="BC401" s="24"/>
      <c r="BD401" s="24"/>
      <c r="BE401" s="24"/>
      <c r="BF401" s="24">
        <v>7</v>
      </c>
      <c r="BG401" s="24"/>
      <c r="BH401" s="24"/>
      <c r="BI401" s="24"/>
      <c r="BJ401" s="24"/>
      <c r="BK401" s="24"/>
      <c r="BL401" s="25"/>
      <c r="BM401" s="25"/>
      <c r="BN401" s="25"/>
      <c r="BO401" s="25"/>
      <c r="BP401" s="25"/>
      <c r="BQ401" s="25">
        <v>5</v>
      </c>
      <c r="BR401" s="25"/>
      <c r="BS401" s="25"/>
      <c r="BT401" s="25"/>
      <c r="BU401" s="25"/>
      <c r="BV401" s="25"/>
    </row>
    <row r="402" spans="1:74" ht="12" customHeight="1" x14ac:dyDescent="0.25">
      <c r="A402" s="27"/>
      <c r="B402" s="43" t="s">
        <v>208</v>
      </c>
      <c r="C402" s="92" t="s">
        <v>1806</v>
      </c>
      <c r="D402" s="93" t="s">
        <v>250</v>
      </c>
      <c r="E402" s="94" t="s">
        <v>1807</v>
      </c>
      <c r="F402" s="91">
        <v>40012</v>
      </c>
      <c r="G402" s="191">
        <v>924</v>
      </c>
      <c r="H402" s="29" t="s">
        <v>37</v>
      </c>
      <c r="I402" s="95" t="s">
        <v>789</v>
      </c>
      <c r="J402" s="94" t="s">
        <v>310</v>
      </c>
      <c r="K402" s="44" t="s">
        <v>34</v>
      </c>
      <c r="L402" s="18" t="s">
        <v>94</v>
      </c>
      <c r="M402" s="106" t="s">
        <v>2135</v>
      </c>
      <c r="N402" s="32"/>
      <c r="O402" s="41"/>
      <c r="P402" s="33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71">
        <v>45577</v>
      </c>
      <c r="AB402" s="20" t="s">
        <v>1338</v>
      </c>
      <c r="AC402" s="21" t="s">
        <v>881</v>
      </c>
      <c r="AD402" s="35" t="s">
        <v>2311</v>
      </c>
      <c r="AE402" s="64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3"/>
      <c r="AQ402" s="23"/>
      <c r="AR402" s="23"/>
      <c r="AS402" s="23"/>
      <c r="AT402" s="23"/>
      <c r="AU402" s="23"/>
      <c r="AV402" s="23"/>
      <c r="AW402" s="23"/>
      <c r="AX402" s="23"/>
      <c r="AY402" s="23"/>
      <c r="AZ402" s="23"/>
      <c r="BA402" s="24"/>
      <c r="BB402" s="24"/>
      <c r="BC402" s="24"/>
      <c r="BD402" s="24"/>
      <c r="BE402" s="24"/>
      <c r="BF402" s="24"/>
      <c r="BG402" s="24"/>
      <c r="BH402" s="24"/>
      <c r="BI402" s="24"/>
      <c r="BJ402" s="24"/>
      <c r="BK402" s="24"/>
      <c r="BL402" s="25"/>
      <c r="BM402" s="25"/>
      <c r="BN402" s="25"/>
      <c r="BO402" s="25"/>
      <c r="BP402" s="25"/>
      <c r="BQ402" s="25"/>
      <c r="BR402" s="25"/>
      <c r="BS402" s="25"/>
      <c r="BT402" s="25"/>
      <c r="BU402" s="25"/>
      <c r="BV402" s="25"/>
    </row>
    <row r="403" spans="1:74" ht="12" customHeight="1" x14ac:dyDescent="0.25">
      <c r="A403" s="27"/>
      <c r="B403" s="43" t="s">
        <v>276</v>
      </c>
      <c r="C403" s="92" t="s">
        <v>378</v>
      </c>
      <c r="D403" s="93" t="s">
        <v>84</v>
      </c>
      <c r="E403" s="94" t="s">
        <v>258</v>
      </c>
      <c r="F403" s="91">
        <v>40480</v>
      </c>
      <c r="G403" s="14">
        <v>661</v>
      </c>
      <c r="H403" s="14" t="s">
        <v>48</v>
      </c>
      <c r="I403" s="95" t="s">
        <v>789</v>
      </c>
      <c r="J403" s="94" t="s">
        <v>310</v>
      </c>
      <c r="K403" s="44" t="s">
        <v>34</v>
      </c>
      <c r="L403" s="18" t="s">
        <v>40</v>
      </c>
      <c r="M403" s="107" t="s">
        <v>1324</v>
      </c>
      <c r="N403" s="65"/>
      <c r="O403" s="41"/>
      <c r="P403" s="33"/>
      <c r="Q403" s="34">
        <f>MOD(AF403+AQ403+BB403+BM403+ROUND((AG403+AR403+BC403+BN403-R403)/100,),100)</f>
        <v>0</v>
      </c>
      <c r="R403" s="34">
        <f>MOD(AG403+AR403+BC403+BN403+ROUND((AH403+AS403+BD403+BO403-S403)/100,),100)</f>
        <v>0</v>
      </c>
      <c r="S403" s="34">
        <f>MOD(AH403+AS403+BD403+BO403+ROUND((AI403+AT403+BE403+BP403-T403)/100,),100)</f>
        <v>0</v>
      </c>
      <c r="T403" s="34">
        <f>MOD(AI403+AT403+BE403+BP403+ROUND((AJ403+AU403+BF403+BQ403-U403)/100,),100)</f>
        <v>0</v>
      </c>
      <c r="U403" s="34">
        <f>MOD(AJ403+AU403+BF403+BQ403+ROUND((AK403+AV403+BG403+BR403-V403)/100,),100)</f>
        <v>11</v>
      </c>
      <c r="V403" s="34">
        <f>MOD(AK403+AV403+BG403+BR403+ROUND((AL403+AW403+BH403+BS403-W403)/100,),100)</f>
        <v>80</v>
      </c>
      <c r="W403" s="34">
        <f>MOD(AL403+AW403+BH403+BS403+ROUND((AM403+AX403+BI403+BT403-X403)/100,),100)</f>
        <v>0</v>
      </c>
      <c r="X403" s="34">
        <f>MOD(AM403+AX403+BI403+BT403+ROUND((AN403+AY403+BJ403+BU403-Y403)/100,),100)</f>
        <v>0</v>
      </c>
      <c r="Y403" s="34">
        <f>MOD(AN403+AY403+BJ403+BU403+ROUND((AO403+AZ403+BK403+BV403-Z403)/100,),100)</f>
        <v>0</v>
      </c>
      <c r="Z403" s="34"/>
      <c r="AA403" s="71">
        <v>45577</v>
      </c>
      <c r="AB403" s="20" t="s">
        <v>1338</v>
      </c>
      <c r="AC403" s="21" t="s">
        <v>881</v>
      </c>
      <c r="AD403" s="35" t="s">
        <v>2204</v>
      </c>
      <c r="AE403" s="64"/>
      <c r="AF403" s="22"/>
      <c r="AG403" s="22"/>
      <c r="AH403" s="22"/>
      <c r="AI403" s="22"/>
      <c r="AJ403" s="22"/>
      <c r="AK403" s="22">
        <v>100</v>
      </c>
      <c r="AL403" s="22"/>
      <c r="AM403" s="22"/>
      <c r="AN403" s="22"/>
      <c r="AO403" s="22"/>
      <c r="AP403" s="23"/>
      <c r="AQ403" s="23"/>
      <c r="AR403" s="23"/>
      <c r="AS403" s="23"/>
      <c r="AT403" s="23"/>
      <c r="AU403" s="23">
        <v>4</v>
      </c>
      <c r="AV403" s="23"/>
      <c r="AW403" s="23"/>
      <c r="AX403" s="23"/>
      <c r="AY403" s="23"/>
      <c r="AZ403" s="23"/>
      <c r="BA403" s="24"/>
      <c r="BB403" s="24"/>
      <c r="BC403" s="24"/>
      <c r="BD403" s="24"/>
      <c r="BE403" s="24"/>
      <c r="BF403" s="24"/>
      <c r="BG403" s="24">
        <v>80</v>
      </c>
      <c r="BH403" s="24"/>
      <c r="BI403" s="24"/>
      <c r="BJ403" s="24"/>
      <c r="BK403" s="24"/>
      <c r="BL403" s="25"/>
      <c r="BM403" s="25"/>
      <c r="BN403" s="25"/>
      <c r="BO403" s="25"/>
      <c r="BP403" s="25"/>
      <c r="BQ403" s="25">
        <v>6</v>
      </c>
      <c r="BR403" s="25"/>
      <c r="BS403" s="25"/>
      <c r="BT403" s="25"/>
      <c r="BU403" s="25"/>
      <c r="BV403" s="25"/>
    </row>
    <row r="404" spans="1:74" ht="12" customHeight="1" x14ac:dyDescent="0.25">
      <c r="A404" s="27"/>
      <c r="B404" s="43" t="s">
        <v>276</v>
      </c>
      <c r="C404" s="87" t="s">
        <v>670</v>
      </c>
      <c r="D404" s="88" t="s">
        <v>369</v>
      </c>
      <c r="E404" s="88" t="s">
        <v>370</v>
      </c>
      <c r="F404" s="89">
        <v>40316</v>
      </c>
      <c r="G404" s="29">
        <v>747</v>
      </c>
      <c r="H404" s="14" t="s">
        <v>48</v>
      </c>
      <c r="I404" s="90" t="s">
        <v>789</v>
      </c>
      <c r="J404" s="88" t="s">
        <v>310</v>
      </c>
      <c r="K404" s="44" t="s">
        <v>34</v>
      </c>
      <c r="L404" s="18" t="s">
        <v>40</v>
      </c>
      <c r="M404" s="107" t="s">
        <v>1325</v>
      </c>
      <c r="N404" s="65"/>
      <c r="O404" s="41"/>
      <c r="P404" s="33"/>
      <c r="Q404" s="34">
        <f>MOD(AF404+AQ404+BB404+BM404+ROUND((AG404+AR404+BC404+BN404-R404)/100,),100)</f>
        <v>0</v>
      </c>
      <c r="R404" s="34">
        <f>MOD(AG404+AR404+BC404+BN404+ROUND((AH404+AS404+BD404+BO404-S404)/100,),100)</f>
        <v>0</v>
      </c>
      <c r="S404" s="34">
        <f>MOD(AH404+AS404+BD404+BO404+ROUND((AI404+AT404+BE404+BP404-T404)/100,),100)</f>
        <v>0</v>
      </c>
      <c r="T404" s="34">
        <f>MOD(AI404+AT404+BE404+BP404+ROUND((AJ404+AU404+BF404+BQ404-U404)/100,),100)</f>
        <v>0</v>
      </c>
      <c r="U404" s="34">
        <f>MOD(AJ404+AU404+BF404+BQ404+ROUND((AK404+AV404+BG404+BR404-V404)/100,),100)</f>
        <v>5</v>
      </c>
      <c r="V404" s="34">
        <f>MOD(AK404+AV404+BG404+BR404+ROUND((AL404+AW404+BH404+BS404-W404)/100,),100)</f>
        <v>81</v>
      </c>
      <c r="W404" s="34">
        <f>MOD(AL404+AW404+BH404+BS404+ROUND((AM404+AX404+BI404+BT404-X404)/100,),100)</f>
        <v>0</v>
      </c>
      <c r="X404" s="34">
        <f>MOD(AM404+AX404+BI404+BT404+ROUND((AN404+AY404+BJ404+BU404-Y404)/100,),100)</f>
        <v>0</v>
      </c>
      <c r="Y404" s="34">
        <f>MOD(AN404+AY404+BJ404+BU404+ROUND((AO404+AZ404+BK404+BV404-Z404)/100,),100)</f>
        <v>0</v>
      </c>
      <c r="Z404" s="34"/>
      <c r="AA404" s="71">
        <v>45577</v>
      </c>
      <c r="AB404" s="20" t="s">
        <v>1338</v>
      </c>
      <c r="AC404" s="21" t="s">
        <v>881</v>
      </c>
      <c r="AD404" s="35" t="s">
        <v>2204</v>
      </c>
      <c r="AE404" s="64"/>
      <c r="AF404" s="22"/>
      <c r="AG404" s="22"/>
      <c r="AH404" s="22"/>
      <c r="AI404" s="22"/>
      <c r="AJ404" s="22">
        <v>5</v>
      </c>
      <c r="AK404" s="22"/>
      <c r="AL404" s="22"/>
      <c r="AM404" s="22"/>
      <c r="AN404" s="22"/>
      <c r="AO404" s="22"/>
      <c r="AP404" s="23"/>
      <c r="AQ404" s="23"/>
      <c r="AR404" s="23"/>
      <c r="AS404" s="23"/>
      <c r="AT404" s="23"/>
      <c r="AU404" s="23"/>
      <c r="AV404" s="23"/>
      <c r="AW404" s="23"/>
      <c r="AX404" s="23"/>
      <c r="AY404" s="23"/>
      <c r="AZ404" s="23"/>
      <c r="BA404" s="24"/>
      <c r="BB404" s="24"/>
      <c r="BC404" s="24"/>
      <c r="BD404" s="24"/>
      <c r="BE404" s="24"/>
      <c r="BF404" s="24"/>
      <c r="BG404" s="24"/>
      <c r="BH404" s="24">
        <v>100</v>
      </c>
      <c r="BI404" s="24"/>
      <c r="BJ404" s="24"/>
      <c r="BK404" s="24"/>
      <c r="BL404" s="25"/>
      <c r="BM404" s="25"/>
      <c r="BN404" s="25"/>
      <c r="BO404" s="25"/>
      <c r="BP404" s="25"/>
      <c r="BQ404" s="25"/>
      <c r="BR404" s="25">
        <v>80</v>
      </c>
      <c r="BS404" s="25"/>
      <c r="BT404" s="25"/>
      <c r="BU404" s="25"/>
      <c r="BV404" s="25"/>
    </row>
    <row r="405" spans="1:74" ht="12" customHeight="1" x14ac:dyDescent="0.25">
      <c r="A405" s="27"/>
      <c r="B405" s="43" t="s">
        <v>276</v>
      </c>
      <c r="C405" s="87" t="s">
        <v>678</v>
      </c>
      <c r="D405" s="88" t="s">
        <v>376</v>
      </c>
      <c r="E405" s="88" t="s">
        <v>377</v>
      </c>
      <c r="F405" s="89">
        <v>40234</v>
      </c>
      <c r="G405" s="29">
        <v>630</v>
      </c>
      <c r="H405" s="14" t="s">
        <v>48</v>
      </c>
      <c r="I405" s="90" t="s">
        <v>789</v>
      </c>
      <c r="J405" s="88" t="s">
        <v>310</v>
      </c>
      <c r="K405" s="44" t="s">
        <v>34</v>
      </c>
      <c r="L405" s="18" t="s">
        <v>40</v>
      </c>
      <c r="M405" s="107" t="s">
        <v>1336</v>
      </c>
      <c r="N405" s="65"/>
      <c r="O405" s="41"/>
      <c r="P405" s="33"/>
      <c r="Q405" s="34">
        <f>MOD(AF405+AQ405+BB405+BM405+ROUND((AG405+AR405+BC405+BN405-R405)/100,),100)</f>
        <v>0</v>
      </c>
      <c r="R405" s="34">
        <f>MOD(AG405+AR405+BC405+BN405+ROUND((AH405+AS405+BD405+BO405-S405)/100,),100)</f>
        <v>0</v>
      </c>
      <c r="S405" s="34">
        <f>MOD(AH405+AS405+BD405+BO405+ROUND((AI405+AT405+BE405+BP405-T405)/100,),100)</f>
        <v>0</v>
      </c>
      <c r="T405" s="34">
        <f>MOD(AI405+AT405+BE405+BP405+ROUND((AJ405+AU405+BF405+BQ405-U405)/100,),100)</f>
        <v>0</v>
      </c>
      <c r="U405" s="34">
        <f>MOD(AJ405+AU405+BF405+BQ405+ROUND((AK405+AV405+BG405+BR405-V405)/100,),100)</f>
        <v>0</v>
      </c>
      <c r="V405" s="34">
        <f>MOD(AK405+AV405+BG405+BR405+ROUND((AL405+AW405+BH405+BS405-W405)/100,),100)</f>
        <v>92</v>
      </c>
      <c r="W405" s="34">
        <f>MOD(AL405+AW405+BH405+BS405+ROUND((AM405+AX405+BI405+BT405-X405)/100,),100)</f>
        <v>0</v>
      </c>
      <c r="X405" s="34">
        <f>MOD(AM405+AX405+BI405+BT405+ROUND((AN405+AY405+BJ405+BU405-Y405)/100,),100)</f>
        <v>0</v>
      </c>
      <c r="Y405" s="34">
        <f>MOD(AN405+AY405+BJ405+BU405+ROUND((AO405+AZ405+BK405+BV405-Z405)/100,),100)</f>
        <v>0</v>
      </c>
      <c r="Z405" s="34"/>
      <c r="AA405" s="71">
        <v>45577</v>
      </c>
      <c r="AB405" s="20" t="s">
        <v>1338</v>
      </c>
      <c r="AC405" s="21" t="s">
        <v>881</v>
      </c>
      <c r="AD405" s="35" t="s">
        <v>2204</v>
      </c>
      <c r="AE405" s="64"/>
      <c r="AF405" s="22"/>
      <c r="AG405" s="22"/>
      <c r="AH405" s="22"/>
      <c r="AI405" s="22"/>
      <c r="AJ405" s="22"/>
      <c r="AK405" s="22">
        <v>32</v>
      </c>
      <c r="AL405" s="22"/>
      <c r="AM405" s="22"/>
      <c r="AN405" s="22"/>
      <c r="AO405" s="22"/>
      <c r="AP405" s="23"/>
      <c r="AQ405" s="23"/>
      <c r="AR405" s="23"/>
      <c r="AS405" s="23"/>
      <c r="AT405" s="23"/>
      <c r="AU405" s="23"/>
      <c r="AV405" s="23">
        <v>23</v>
      </c>
      <c r="AW405" s="23"/>
      <c r="AX405" s="23"/>
      <c r="AY405" s="23"/>
      <c r="AZ405" s="23"/>
      <c r="BA405" s="24"/>
      <c r="BB405" s="24"/>
      <c r="BC405" s="24"/>
      <c r="BD405" s="24"/>
      <c r="BE405" s="24"/>
      <c r="BF405" s="24"/>
      <c r="BG405" s="24">
        <v>13</v>
      </c>
      <c r="BH405" s="24"/>
      <c r="BI405" s="24"/>
      <c r="BJ405" s="24"/>
      <c r="BK405" s="24"/>
      <c r="BL405" s="25"/>
      <c r="BM405" s="25"/>
      <c r="BN405" s="25"/>
      <c r="BO405" s="25"/>
      <c r="BP405" s="25"/>
      <c r="BQ405" s="25"/>
      <c r="BR405" s="25">
        <v>24</v>
      </c>
      <c r="BS405" s="25"/>
      <c r="BT405" s="25"/>
      <c r="BU405" s="25"/>
      <c r="BV405" s="25"/>
    </row>
    <row r="406" spans="1:74" ht="12" customHeight="1" x14ac:dyDescent="0.25">
      <c r="A406" s="27"/>
      <c r="B406" s="43" t="s">
        <v>276</v>
      </c>
      <c r="C406" s="96" t="s">
        <v>1132</v>
      </c>
      <c r="D406" s="97" t="s">
        <v>865</v>
      </c>
      <c r="E406" s="98" t="s">
        <v>866</v>
      </c>
      <c r="F406" s="99">
        <v>40699</v>
      </c>
      <c r="G406" s="15">
        <v>724</v>
      </c>
      <c r="H406" s="29" t="s">
        <v>52</v>
      </c>
      <c r="I406" s="95" t="s">
        <v>789</v>
      </c>
      <c r="J406" s="98" t="s">
        <v>310</v>
      </c>
      <c r="K406" s="45" t="s">
        <v>34</v>
      </c>
      <c r="L406" s="36" t="s">
        <v>94</v>
      </c>
      <c r="M406" s="107" t="s">
        <v>2113</v>
      </c>
      <c r="N406" s="32"/>
      <c r="O406" s="37"/>
      <c r="P406" s="33"/>
      <c r="Q406" s="34">
        <f>MOD(AF406+AQ406+BB406+BM406+ROUND((AG406+AR406+BC406+BN406-R406)/100,),100)</f>
        <v>0</v>
      </c>
      <c r="R406" s="34">
        <f>MOD(AG406+AR406+BC406+BN406+ROUND((AH406+AS406+BD406+BO406-S406)/100,),100)</f>
        <v>0</v>
      </c>
      <c r="S406" s="34">
        <f>MOD(AH406+AS406+BD406+BO406+ROUND((AI406+AT406+BE406+BP406-T406)/100,),100)</f>
        <v>0</v>
      </c>
      <c r="T406" s="34">
        <f>MOD(AI406+AT406+BE406+BP406+ROUND((AJ406+AU406+BF406+BQ406-U406)/100,),100)</f>
        <v>0</v>
      </c>
      <c r="U406" s="34">
        <f>MOD(AJ406+AU406+BF406+BQ406+ROUND((AK406+AV406+BG406+BR406-V406)/100,),100)</f>
        <v>0</v>
      </c>
      <c r="V406" s="34">
        <f>MOD(AK406+AV406+BG406+BR406+ROUND((AL406+AW406+BH406+BS406-W406)/100,),100)</f>
        <v>80</v>
      </c>
      <c r="W406" s="34">
        <f>MOD(AL406+AW406+BH406+BS406+ROUND((AM406+AX406+BI406+BT406-X406)/100,),100)</f>
        <v>0</v>
      </c>
      <c r="X406" s="34">
        <f>MOD(AM406+AX406+BI406+BT406+ROUND((AN406+AY406+BJ406+BU406-Y406)/100,),100)</f>
        <v>0</v>
      </c>
      <c r="Y406" s="34">
        <f>MOD(AN406+AY406+BJ406+BU406+ROUND((AO406+AZ406+BK406+BV406-Z406)/100,),100)</f>
        <v>0</v>
      </c>
      <c r="Z406" s="34"/>
      <c r="AA406" s="71">
        <v>45577</v>
      </c>
      <c r="AB406" s="20" t="s">
        <v>1338</v>
      </c>
      <c r="AC406" s="21" t="s">
        <v>881</v>
      </c>
      <c r="AD406" s="35" t="s">
        <v>2260</v>
      </c>
      <c r="AE406" s="64"/>
      <c r="AF406" s="22"/>
      <c r="AG406" s="22"/>
      <c r="AH406" s="22"/>
      <c r="AI406" s="22"/>
      <c r="AJ406" s="22"/>
      <c r="AK406" s="22"/>
      <c r="AL406" s="22">
        <v>100</v>
      </c>
      <c r="AM406" s="22"/>
      <c r="AN406" s="22"/>
      <c r="AO406" s="22"/>
      <c r="AP406" s="23"/>
      <c r="AQ406" s="23"/>
      <c r="AR406" s="23"/>
      <c r="AS406" s="23"/>
      <c r="AT406" s="23"/>
      <c r="AU406" s="23"/>
      <c r="AV406" s="23">
        <v>25</v>
      </c>
      <c r="AW406" s="23"/>
      <c r="AX406" s="23"/>
      <c r="AY406" s="23"/>
      <c r="AZ406" s="23"/>
      <c r="BA406" s="24"/>
      <c r="BB406" s="24"/>
      <c r="BC406" s="24"/>
      <c r="BD406" s="24"/>
      <c r="BE406" s="24"/>
      <c r="BF406" s="24"/>
      <c r="BG406" s="24">
        <v>17</v>
      </c>
      <c r="BH406" s="24"/>
      <c r="BI406" s="24"/>
      <c r="BJ406" s="24"/>
      <c r="BK406" s="24"/>
      <c r="BL406" s="25"/>
      <c r="BM406" s="25"/>
      <c r="BN406" s="25"/>
      <c r="BO406" s="25"/>
      <c r="BP406" s="25"/>
      <c r="BQ406" s="25"/>
      <c r="BR406" s="25">
        <v>37</v>
      </c>
      <c r="BS406" s="25"/>
      <c r="BT406" s="25"/>
      <c r="BU406" s="25"/>
      <c r="BV406" s="25"/>
    </row>
    <row r="407" spans="1:74" ht="12" customHeight="1" x14ac:dyDescent="0.25">
      <c r="A407" s="27"/>
      <c r="B407" s="43" t="s">
        <v>276</v>
      </c>
      <c r="C407" s="96" t="s">
        <v>1126</v>
      </c>
      <c r="D407" s="97" t="s">
        <v>1127</v>
      </c>
      <c r="E407" s="98" t="s">
        <v>1128</v>
      </c>
      <c r="F407" s="99">
        <v>40747</v>
      </c>
      <c r="G407" s="15">
        <v>608</v>
      </c>
      <c r="H407" s="29" t="s">
        <v>52</v>
      </c>
      <c r="I407" s="95" t="s">
        <v>789</v>
      </c>
      <c r="J407" s="98" t="s">
        <v>310</v>
      </c>
      <c r="K407" s="45" t="s">
        <v>34</v>
      </c>
      <c r="L407" s="36" t="s">
        <v>94</v>
      </c>
      <c r="M407" s="107" t="s">
        <v>2120</v>
      </c>
      <c r="N407" s="32"/>
      <c r="O407" s="37"/>
      <c r="P407" s="33"/>
      <c r="Q407" s="34">
        <f>MOD(AF407+AQ407+BB407+BM407+ROUND((AG407+AR407+BC407+BN407-R407)/100,),100)</f>
        <v>0</v>
      </c>
      <c r="R407" s="34">
        <f>MOD(AG407+AR407+BC407+BN407+ROUND((AH407+AS407+BD407+BO407-S407)/100,),100)</f>
        <v>0</v>
      </c>
      <c r="S407" s="34">
        <f>MOD(AH407+AS407+BD407+BO407+ROUND((AI407+AT407+BE407+BP407-T407)/100,),100)</f>
        <v>0</v>
      </c>
      <c r="T407" s="34">
        <f>MOD(AI407+AT407+BE407+BP407+ROUND((AJ407+AU407+BF407+BQ407-U407)/100,),100)</f>
        <v>0</v>
      </c>
      <c r="U407" s="34">
        <f>MOD(AJ407+AU407+BF407+BQ407+ROUND((AK407+AV407+BG407+BR407-V407)/100,),100)</f>
        <v>0</v>
      </c>
      <c r="V407" s="34">
        <f>MOD(AK407+AV407+BG407+BR407+ROUND((AL407+AW407+BH407+BS407-W407)/100,),100)</f>
        <v>12</v>
      </c>
      <c r="W407" s="34">
        <f>MOD(AL407+AW407+BH407+BS407+ROUND((AM407+AX407+BI407+BT407-X407)/100,),100)</f>
        <v>66</v>
      </c>
      <c r="X407" s="34">
        <f>MOD(AM407+AX407+BI407+BT407+ROUND((AN407+AY407+BJ407+BU407-Y407)/100,),100)</f>
        <v>0</v>
      </c>
      <c r="Y407" s="34">
        <f>MOD(AN407+AY407+BJ407+BU407+ROUND((AO407+AZ407+BK407+BV407-Z407)/100,),100)</f>
        <v>0</v>
      </c>
      <c r="Z407" s="34"/>
      <c r="AA407" s="71">
        <v>45577</v>
      </c>
      <c r="AB407" s="20" t="s">
        <v>1338</v>
      </c>
      <c r="AC407" s="21" t="s">
        <v>881</v>
      </c>
      <c r="AD407" s="35" t="s">
        <v>2260</v>
      </c>
      <c r="AE407" s="64"/>
      <c r="AF407" s="22"/>
      <c r="AG407" s="22"/>
      <c r="AH407" s="22"/>
      <c r="AI407" s="22"/>
      <c r="AJ407" s="22"/>
      <c r="AK407" s="22"/>
      <c r="AL407" s="22"/>
      <c r="AM407" s="22">
        <v>100</v>
      </c>
      <c r="AN407" s="22"/>
      <c r="AO407" s="22"/>
      <c r="AP407" s="23"/>
      <c r="AQ407" s="23"/>
      <c r="AR407" s="23"/>
      <c r="AS407" s="23"/>
      <c r="AT407" s="23"/>
      <c r="AU407" s="23"/>
      <c r="AV407" s="23"/>
      <c r="AW407" s="23">
        <v>65</v>
      </c>
      <c r="AX407" s="23"/>
      <c r="AY407" s="23"/>
      <c r="AZ407" s="23"/>
      <c r="BA407" s="24"/>
      <c r="BB407" s="24"/>
      <c r="BC407" s="24"/>
      <c r="BD407" s="24"/>
      <c r="BE407" s="24"/>
      <c r="BF407" s="24"/>
      <c r="BG407" s="24">
        <v>8</v>
      </c>
      <c r="BH407" s="24"/>
      <c r="BI407" s="24"/>
      <c r="BJ407" s="24"/>
      <c r="BK407" s="24"/>
      <c r="BL407" s="25"/>
      <c r="BM407" s="25"/>
      <c r="BN407" s="25"/>
      <c r="BO407" s="25"/>
      <c r="BP407" s="25"/>
      <c r="BQ407" s="25"/>
      <c r="BR407" s="25">
        <v>4</v>
      </c>
      <c r="BS407" s="25"/>
      <c r="BT407" s="25"/>
      <c r="BU407" s="25"/>
      <c r="BV407" s="25"/>
    </row>
    <row r="408" spans="1:74" ht="12" customHeight="1" x14ac:dyDescent="0.25">
      <c r="A408" s="27"/>
      <c r="B408" s="43" t="s">
        <v>276</v>
      </c>
      <c r="C408" s="96" t="s">
        <v>432</v>
      </c>
      <c r="D408" s="97" t="s">
        <v>433</v>
      </c>
      <c r="E408" s="98" t="s">
        <v>254</v>
      </c>
      <c r="F408" s="99">
        <v>40902</v>
      </c>
      <c r="G408" s="15">
        <v>536</v>
      </c>
      <c r="H408" s="29" t="s">
        <v>52</v>
      </c>
      <c r="I408" s="90" t="s">
        <v>789</v>
      </c>
      <c r="J408" s="98" t="s">
        <v>310</v>
      </c>
      <c r="K408" s="45" t="s">
        <v>34</v>
      </c>
      <c r="L408" s="36" t="s">
        <v>94</v>
      </c>
      <c r="M408" s="107" t="s">
        <v>2125</v>
      </c>
      <c r="N408" s="32"/>
      <c r="O408" s="21"/>
      <c r="P408" s="51"/>
      <c r="Q408" s="34">
        <f>MOD(AF408+AQ408+BB408+BM408+ROUND((AG408+AR408+BC408+BN408-R408)/100,),100)</f>
        <v>0</v>
      </c>
      <c r="R408" s="34">
        <f>MOD(AG408+AR408+BC408+BN408+ROUND((AH408+AS408+BD408+BO408-S408)/100,),100)</f>
        <v>0</v>
      </c>
      <c r="S408" s="34">
        <f>MOD(AH408+AS408+BD408+BO408+ROUND((AI408+AT408+BE408+BP408-T408)/100,),100)</f>
        <v>0</v>
      </c>
      <c r="T408" s="34">
        <f>MOD(AI408+AT408+BE408+BP408+ROUND((AJ408+AU408+BF408+BQ408-U408)/100,),100)</f>
        <v>0</v>
      </c>
      <c r="U408" s="34">
        <f>MOD(AJ408+AU408+BF408+BQ408+ROUND((AK408+AV408+BG408+BR408-V408)/100,),100)</f>
        <v>0</v>
      </c>
      <c r="V408" s="34">
        <f>MOD(AK408+AV408+BG408+BR408+ROUND((AL408+AW408+BH408+BS408-W408)/100,),100)</f>
        <v>7</v>
      </c>
      <c r="W408" s="34">
        <f>MOD(AL408+AW408+BH408+BS408+ROUND((AM408+AX408+BI408+BT408-X408)/100,),100)</f>
        <v>88</v>
      </c>
      <c r="X408" s="34">
        <f>MOD(AM408+AX408+BI408+BT408+ROUND((AN408+AY408+BJ408+BU408-Y408)/100,),100)</f>
        <v>0</v>
      </c>
      <c r="Y408" s="34">
        <f>MOD(AN408+AY408+BJ408+BU408+ROUND((AO408+AZ408+BK408+BV408-Z408)/100,),100)</f>
        <v>0</v>
      </c>
      <c r="Z408" s="34"/>
      <c r="AA408" s="71">
        <v>45577</v>
      </c>
      <c r="AB408" s="20" t="s">
        <v>1338</v>
      </c>
      <c r="AC408" s="21" t="s">
        <v>881</v>
      </c>
      <c r="AD408" s="35" t="s">
        <v>2260</v>
      </c>
      <c r="AE408" s="64"/>
      <c r="AF408" s="22"/>
      <c r="AG408" s="22"/>
      <c r="AH408" s="22"/>
      <c r="AI408" s="22"/>
      <c r="AJ408" s="22"/>
      <c r="AK408" s="22">
        <v>7</v>
      </c>
      <c r="AL408" s="22"/>
      <c r="AM408" s="22"/>
      <c r="AN408" s="22"/>
      <c r="AO408" s="22"/>
      <c r="AP408" s="23"/>
      <c r="AQ408" s="23"/>
      <c r="AR408" s="23"/>
      <c r="AS408" s="23"/>
      <c r="AT408" s="23"/>
      <c r="AU408" s="23"/>
      <c r="AV408" s="23"/>
      <c r="AW408" s="23">
        <v>37</v>
      </c>
      <c r="AX408" s="23"/>
      <c r="AY408" s="23"/>
      <c r="AZ408" s="23"/>
      <c r="BA408" s="24"/>
      <c r="BB408" s="24"/>
      <c r="BC408" s="24"/>
      <c r="BD408" s="24"/>
      <c r="BE408" s="24"/>
      <c r="BF408" s="24"/>
      <c r="BG408" s="24"/>
      <c r="BH408" s="24">
        <v>9</v>
      </c>
      <c r="BI408" s="24"/>
      <c r="BJ408" s="24"/>
      <c r="BK408" s="24"/>
      <c r="BL408" s="25"/>
      <c r="BM408" s="25"/>
      <c r="BN408" s="25"/>
      <c r="BO408" s="25"/>
      <c r="BP408" s="25"/>
      <c r="BQ408" s="25"/>
      <c r="BR408" s="25"/>
      <c r="BS408" s="25">
        <v>42</v>
      </c>
      <c r="BT408" s="25"/>
      <c r="BU408" s="25"/>
      <c r="BV408" s="25"/>
    </row>
    <row r="409" spans="1:74" ht="12" customHeight="1" x14ac:dyDescent="0.25">
      <c r="A409" s="27"/>
      <c r="B409" s="43" t="s">
        <v>276</v>
      </c>
      <c r="C409" s="96" t="s">
        <v>439</v>
      </c>
      <c r="D409" s="97" t="s">
        <v>373</v>
      </c>
      <c r="E409" s="98" t="s">
        <v>350</v>
      </c>
      <c r="F409" s="99">
        <v>40557</v>
      </c>
      <c r="G409" s="15">
        <v>515</v>
      </c>
      <c r="H409" s="29" t="s">
        <v>52</v>
      </c>
      <c r="I409" s="90" t="s">
        <v>789</v>
      </c>
      <c r="J409" s="98" t="s">
        <v>310</v>
      </c>
      <c r="K409" s="45" t="s">
        <v>34</v>
      </c>
      <c r="L409" s="36" t="s">
        <v>94</v>
      </c>
      <c r="M409" s="107" t="s">
        <v>2127</v>
      </c>
      <c r="N409" s="32"/>
      <c r="O409" s="21"/>
      <c r="P409" s="51"/>
      <c r="Q409" s="34">
        <f>MOD(AF409+AQ409+BB409+BM409+ROUND((AG409+AR409+BC409+BN409-R409)/100,),100)</f>
        <v>0</v>
      </c>
      <c r="R409" s="34">
        <f>MOD(AG409+AR409+BC409+BN409+ROUND((AH409+AS409+BD409+BO409-S409)/100,),100)</f>
        <v>0</v>
      </c>
      <c r="S409" s="34">
        <f>MOD(AH409+AS409+BD409+BO409+ROUND((AI409+AT409+BE409+BP409-T409)/100,),100)</f>
        <v>0</v>
      </c>
      <c r="T409" s="34">
        <f>MOD(AI409+AT409+BE409+BP409+ROUND((AJ409+AU409+BF409+BQ409-U409)/100,),100)</f>
        <v>0</v>
      </c>
      <c r="U409" s="34">
        <f>MOD(AJ409+AU409+BF409+BQ409+ROUND((AK409+AV409+BG409+BR409-V409)/100,),100)</f>
        <v>0</v>
      </c>
      <c r="V409" s="34">
        <f>MOD(AK409+AV409+BG409+BR409+ROUND((AL409+AW409+BH409+BS409-W409)/100,),100)</f>
        <v>5</v>
      </c>
      <c r="W409" s="34">
        <f>MOD(AL409+AW409+BH409+BS409+ROUND((AM409+AX409+BI409+BT409-X409)/100,),100)</f>
        <v>89</v>
      </c>
      <c r="X409" s="34">
        <f>MOD(AM409+AX409+BI409+BT409+ROUND((AN409+AY409+BJ409+BU409-Y409)/100,),100)</f>
        <v>0</v>
      </c>
      <c r="Y409" s="34">
        <f>MOD(AN409+AY409+BJ409+BU409+ROUND((AO409+AZ409+BK409+BV409-Z409)/100,),100)</f>
        <v>0</v>
      </c>
      <c r="Z409" s="34"/>
      <c r="AA409" s="71">
        <v>45577</v>
      </c>
      <c r="AB409" s="20" t="s">
        <v>1338</v>
      </c>
      <c r="AC409" s="21" t="s">
        <v>881</v>
      </c>
      <c r="AD409" s="35" t="s">
        <v>2260</v>
      </c>
      <c r="AE409" s="64"/>
      <c r="AF409" s="22"/>
      <c r="AG409" s="22"/>
      <c r="AH409" s="22"/>
      <c r="AI409" s="22"/>
      <c r="AJ409" s="22"/>
      <c r="AK409" s="22"/>
      <c r="AL409" s="22">
        <v>65</v>
      </c>
      <c r="AM409" s="22"/>
      <c r="AN409" s="22"/>
      <c r="AO409" s="22"/>
      <c r="AP409" s="23"/>
      <c r="AQ409" s="23"/>
      <c r="AR409" s="23"/>
      <c r="AS409" s="23"/>
      <c r="AT409" s="23"/>
      <c r="AU409" s="23"/>
      <c r="AV409" s="23">
        <v>5</v>
      </c>
      <c r="AW409" s="23"/>
      <c r="AX409" s="23"/>
      <c r="AY409" s="23"/>
      <c r="AZ409" s="23"/>
      <c r="BA409" s="24"/>
      <c r="BB409" s="24"/>
      <c r="BC409" s="24"/>
      <c r="BD409" s="24"/>
      <c r="BE409" s="24"/>
      <c r="BF409" s="24"/>
      <c r="BG409" s="24"/>
      <c r="BH409" s="24">
        <v>11</v>
      </c>
      <c r="BI409" s="24"/>
      <c r="BJ409" s="24"/>
      <c r="BK409" s="24"/>
      <c r="BL409" s="25"/>
      <c r="BM409" s="25"/>
      <c r="BN409" s="25"/>
      <c r="BO409" s="25"/>
      <c r="BP409" s="25"/>
      <c r="BQ409" s="25"/>
      <c r="BR409" s="25"/>
      <c r="BS409" s="25">
        <v>13</v>
      </c>
      <c r="BT409" s="25"/>
      <c r="BU409" s="25"/>
      <c r="BV409" s="25"/>
    </row>
    <row r="410" spans="1:74" ht="12" customHeight="1" x14ac:dyDescent="0.25">
      <c r="A410" s="27" t="e">
        <f>+#REF!+1</f>
        <v>#REF!</v>
      </c>
      <c r="B410" s="43" t="s">
        <v>331</v>
      </c>
      <c r="C410" s="87" t="s">
        <v>735</v>
      </c>
      <c r="D410" s="88" t="s">
        <v>51</v>
      </c>
      <c r="E410" s="88" t="s">
        <v>414</v>
      </c>
      <c r="F410" s="89">
        <v>41062</v>
      </c>
      <c r="G410" s="29">
        <v>1001</v>
      </c>
      <c r="H410" s="29" t="s">
        <v>59</v>
      </c>
      <c r="I410" s="90" t="s">
        <v>789</v>
      </c>
      <c r="J410" s="88" t="s">
        <v>310</v>
      </c>
      <c r="K410" s="44" t="s">
        <v>34</v>
      </c>
      <c r="L410" s="36" t="s">
        <v>28</v>
      </c>
      <c r="M410" s="106"/>
      <c r="N410" s="32">
        <v>5</v>
      </c>
      <c r="O410" s="41"/>
      <c r="P410" s="33"/>
      <c r="Q410" s="34">
        <f>MOD(AF410+AQ410+BB410+BM410+ROUND((AG410+AR410+BC410+BN410-R410)/100,),100)</f>
        <v>0</v>
      </c>
      <c r="R410" s="34">
        <f>MOD(AG410+AR410+BC410+BN410+ROUND((AH410+AS410+BD410+BO410-S410)/100,),100)</f>
        <v>0</v>
      </c>
      <c r="S410" s="34">
        <f>MOD(AH410+AS410+BD410+BO410+ROUND((AI410+AT410+BE410+BP410-T410)/100,),100)</f>
        <v>0</v>
      </c>
      <c r="T410" s="34">
        <f>MOD(AI410+AT410+BE410+BP410+ROUND((AJ410+AU410+BF410+BQ410-U410)/100,),100)</f>
        <v>0</v>
      </c>
      <c r="U410" s="34">
        <f>MOD(AJ410+AU410+BF410+BQ410+ROUND((AK410+AV410+BG410+BR410-V410)/100,),100)</f>
        <v>11</v>
      </c>
      <c r="V410" s="34">
        <f>MOD(AK410+AV410+BG410+BR410+ROUND((AL410+AW410+BH410+BS410-W410)/100,),100)</f>
        <v>7</v>
      </c>
      <c r="W410" s="34">
        <f>MOD(AL410+AW410+BH410+BS410+ROUND((AM410+AX410+BI410+BT410-X410)/100,),100)</f>
        <v>0</v>
      </c>
      <c r="X410" s="34">
        <f>MOD(AM410+AX410+BI410+BT410+ROUND((AN410+AY410+BJ410+BU410-Y410)/100,),100)</f>
        <v>0</v>
      </c>
      <c r="Y410" s="34">
        <f>MOD(AN410+AY410+BJ410+BU410+ROUND((AO410+AZ410+BK410+BV410-Z410)/100,),100)</f>
        <v>0</v>
      </c>
      <c r="Z410" s="34"/>
      <c r="AA410" s="71">
        <v>45578</v>
      </c>
      <c r="AB410" s="20" t="s">
        <v>1220</v>
      </c>
      <c r="AC410" s="21" t="s">
        <v>869</v>
      </c>
      <c r="AD410" s="35" t="s">
        <v>1442</v>
      </c>
      <c r="AE410" s="64"/>
      <c r="AF410" s="22"/>
      <c r="AG410" s="22"/>
      <c r="AH410" s="22"/>
      <c r="AI410" s="22"/>
      <c r="AJ410" s="22">
        <v>9</v>
      </c>
      <c r="AK410" s="22"/>
      <c r="AL410" s="22"/>
      <c r="AM410" s="22"/>
      <c r="AN410" s="22"/>
      <c r="AO410" s="22"/>
      <c r="AP410" s="23"/>
      <c r="AQ410" s="23"/>
      <c r="AR410" s="23"/>
      <c r="AS410" s="23"/>
      <c r="AT410" s="23"/>
      <c r="AU410" s="23"/>
      <c r="AV410" s="23">
        <v>65</v>
      </c>
      <c r="AW410" s="23"/>
      <c r="AX410" s="23"/>
      <c r="AY410" s="23"/>
      <c r="AZ410" s="23"/>
      <c r="BA410" s="24"/>
      <c r="BB410" s="24"/>
      <c r="BC410" s="24"/>
      <c r="BD410" s="24"/>
      <c r="BE410" s="24"/>
      <c r="BF410" s="24"/>
      <c r="BG410" s="24">
        <v>42</v>
      </c>
      <c r="BH410" s="24"/>
      <c r="BI410" s="24"/>
      <c r="BJ410" s="24"/>
      <c r="BK410" s="24"/>
      <c r="BL410" s="25"/>
      <c r="BM410" s="25"/>
      <c r="BN410" s="25"/>
      <c r="BO410" s="25"/>
      <c r="BP410" s="25"/>
      <c r="BQ410" s="25"/>
      <c r="BR410" s="25">
        <v>100</v>
      </c>
      <c r="BS410" s="25"/>
      <c r="BT410" s="25"/>
      <c r="BU410" s="25"/>
      <c r="BV410" s="25"/>
    </row>
    <row r="411" spans="1:74" ht="12" customHeight="1" x14ac:dyDescent="0.25">
      <c r="A411" s="27" t="e">
        <f>+#REF!+1</f>
        <v>#REF!</v>
      </c>
      <c r="B411" s="43" t="s">
        <v>331</v>
      </c>
      <c r="C411" s="87" t="s">
        <v>738</v>
      </c>
      <c r="D411" s="88" t="s">
        <v>426</v>
      </c>
      <c r="E411" s="88" t="s">
        <v>164</v>
      </c>
      <c r="F411" s="89">
        <v>40994</v>
      </c>
      <c r="G411" s="29">
        <v>745</v>
      </c>
      <c r="H411" s="29" t="s">
        <v>59</v>
      </c>
      <c r="I411" s="90" t="s">
        <v>789</v>
      </c>
      <c r="J411" s="88" t="s">
        <v>310</v>
      </c>
      <c r="K411" s="44" t="s">
        <v>34</v>
      </c>
      <c r="L411" s="36" t="s">
        <v>28</v>
      </c>
      <c r="M411" s="106"/>
      <c r="N411" s="32">
        <v>17</v>
      </c>
      <c r="O411" s="41"/>
      <c r="P411" s="33"/>
      <c r="Q411" s="34">
        <f>MOD(AF411+AQ411+BB411+BM411+ROUND((AG411+AR411+BC411+BN411-R411)/100,),100)</f>
        <v>0</v>
      </c>
      <c r="R411" s="34">
        <f>MOD(AG411+AR411+BC411+BN411+ROUND((AH411+AS411+BD411+BO411-S411)/100,),100)</f>
        <v>0</v>
      </c>
      <c r="S411" s="34">
        <f>MOD(AH411+AS411+BD411+BO411+ROUND((AI411+AT411+BE411+BP411-T411)/100,),100)</f>
        <v>0</v>
      </c>
      <c r="T411" s="34">
        <f>MOD(AI411+AT411+BE411+BP411+ROUND((AJ411+AU411+BF411+BQ411-U411)/100,),100)</f>
        <v>0</v>
      </c>
      <c r="U411" s="34">
        <f>MOD(AJ411+AU411+BF411+BQ411+ROUND((AK411+AV411+BG411+BR411-V411)/100,),100)</f>
        <v>7</v>
      </c>
      <c r="V411" s="34">
        <f>MOD(AK411+AV411+BG411+BR411+ROUND((AL411+AW411+BH411+BS411-W411)/100,),100)</f>
        <v>80</v>
      </c>
      <c r="W411" s="34">
        <f>MOD(AL411+AW411+BH411+BS411+ROUND((AM411+AX411+BI411+BT411-X411)/100,),100)</f>
        <v>0</v>
      </c>
      <c r="X411" s="34">
        <f>MOD(AM411+AX411+BI411+BT411+ROUND((AN411+AY411+BJ411+BU411-Y411)/100,),100)</f>
        <v>0</v>
      </c>
      <c r="Y411" s="34">
        <f>MOD(AN411+AY411+BJ411+BU411+ROUND((AO411+AZ411+BK411+BV411-Z411)/100,),100)</f>
        <v>0</v>
      </c>
      <c r="Z411" s="34"/>
      <c r="AA411" s="71">
        <v>45578</v>
      </c>
      <c r="AB411" s="20" t="s">
        <v>1220</v>
      </c>
      <c r="AC411" s="21" t="s">
        <v>869</v>
      </c>
      <c r="AD411" s="35" t="s">
        <v>1442</v>
      </c>
      <c r="AE411" s="64"/>
      <c r="AF411" s="22"/>
      <c r="AG411" s="22"/>
      <c r="AH411" s="22"/>
      <c r="AI411" s="22"/>
      <c r="AJ411" s="22"/>
      <c r="AK411" s="22">
        <v>100</v>
      </c>
      <c r="AL411" s="22"/>
      <c r="AM411" s="22"/>
      <c r="AN411" s="22"/>
      <c r="AO411" s="22"/>
      <c r="AP411" s="23"/>
      <c r="AQ411" s="23"/>
      <c r="AR411" s="23"/>
      <c r="AS411" s="23"/>
      <c r="AT411" s="23"/>
      <c r="AU411" s="23">
        <v>2</v>
      </c>
      <c r="AV411" s="23"/>
      <c r="AW411" s="23"/>
      <c r="AX411" s="23"/>
      <c r="AY411" s="23"/>
      <c r="AZ411" s="23"/>
      <c r="BA411" s="24"/>
      <c r="BB411" s="24"/>
      <c r="BC411" s="24"/>
      <c r="BD411" s="24"/>
      <c r="BE411" s="24"/>
      <c r="BF411" s="24"/>
      <c r="BG411" s="24">
        <v>80</v>
      </c>
      <c r="BH411" s="24"/>
      <c r="BI411" s="24"/>
      <c r="BJ411" s="24"/>
      <c r="BK411" s="24"/>
      <c r="BL411" s="25"/>
      <c r="BM411" s="25"/>
      <c r="BN411" s="25"/>
      <c r="BO411" s="25"/>
      <c r="BP411" s="25"/>
      <c r="BQ411" s="25">
        <v>4</v>
      </c>
      <c r="BR411" s="25"/>
      <c r="BS411" s="25"/>
      <c r="BT411" s="25"/>
      <c r="BU411" s="25"/>
      <c r="BV411" s="25"/>
    </row>
    <row r="412" spans="1:74" ht="12" customHeight="1" x14ac:dyDescent="0.25">
      <c r="A412" s="27"/>
      <c r="B412" s="43" t="s">
        <v>331</v>
      </c>
      <c r="C412" s="96" t="s">
        <v>423</v>
      </c>
      <c r="D412" s="97" t="s">
        <v>424</v>
      </c>
      <c r="E412" s="98" t="s">
        <v>425</v>
      </c>
      <c r="F412" s="99">
        <v>40991</v>
      </c>
      <c r="G412" s="15">
        <v>794</v>
      </c>
      <c r="H412" s="29" t="s">
        <v>59</v>
      </c>
      <c r="I412" s="90" t="s">
        <v>789</v>
      </c>
      <c r="J412" s="98" t="s">
        <v>310</v>
      </c>
      <c r="K412" s="45" t="s">
        <v>34</v>
      </c>
      <c r="L412" s="36" t="s">
        <v>40</v>
      </c>
      <c r="M412" s="106" t="s">
        <v>1314</v>
      </c>
      <c r="N412" s="32"/>
      <c r="O412" s="21"/>
      <c r="P412" s="51"/>
      <c r="Q412" s="34">
        <f>MOD(AF412+AQ412+BB412+BM412+ROUND((AG412+AR412+BC412+BN412-R412)/100,),100)</f>
        <v>0</v>
      </c>
      <c r="R412" s="34">
        <f>MOD(AG412+AR412+BC412+BN412+ROUND((AH412+AS412+BD412+BO412-S412)/100,),100)</f>
        <v>0</v>
      </c>
      <c r="S412" s="34">
        <f>MOD(AH412+AS412+BD412+BO412+ROUND((AI412+AT412+BE412+BP412-T412)/100,),100)</f>
        <v>0</v>
      </c>
      <c r="T412" s="34">
        <f>MOD(AI412+AT412+BE412+BP412+ROUND((AJ412+AU412+BF412+BQ412-U412)/100,),100)</f>
        <v>0</v>
      </c>
      <c r="U412" s="34">
        <f>MOD(AJ412+AU412+BF412+BQ412+ROUND((AK412+AV412+BG412+BR412-V412)/100,),100)</f>
        <v>35</v>
      </c>
      <c r="V412" s="34">
        <f>MOD(AK412+AV412+BG412+BR412+ROUND((AL412+AW412+BH412+BS412-W412)/100,),100)</f>
        <v>12</v>
      </c>
      <c r="W412" s="34">
        <f>MOD(AL412+AW412+BH412+BS412+ROUND((AM412+AX412+BI412+BT412-X412)/100,),100)</f>
        <v>0</v>
      </c>
      <c r="X412" s="34">
        <f>MOD(AM412+AX412+BI412+BT412+ROUND((AN412+AY412+BJ412+BU412-Y412)/100,),100)</f>
        <v>0</v>
      </c>
      <c r="Y412" s="34">
        <f>MOD(AN412+AY412+BJ412+BU412+ROUND((AO412+AZ412+BK412+BV412-Z412)/100,),100)</f>
        <v>0</v>
      </c>
      <c r="Z412" s="34"/>
      <c r="AA412" s="71">
        <v>45577</v>
      </c>
      <c r="AB412" s="20" t="s">
        <v>1338</v>
      </c>
      <c r="AC412" s="21" t="s">
        <v>881</v>
      </c>
      <c r="AD412" s="35" t="s">
        <v>2111</v>
      </c>
      <c r="AE412" s="64"/>
      <c r="AF412" s="22"/>
      <c r="AG412" s="22"/>
      <c r="AH412" s="22"/>
      <c r="AI412" s="22"/>
      <c r="AJ412" s="22">
        <v>28</v>
      </c>
      <c r="AK412" s="22"/>
      <c r="AL412" s="22"/>
      <c r="AM412" s="22"/>
      <c r="AN412" s="22"/>
      <c r="AO412" s="22"/>
      <c r="AP412" s="23"/>
      <c r="AQ412" s="23"/>
      <c r="AR412" s="23"/>
      <c r="AS412" s="23"/>
      <c r="AT412" s="23"/>
      <c r="AU412" s="23">
        <v>6</v>
      </c>
      <c r="AV412" s="23"/>
      <c r="AW412" s="23"/>
      <c r="AX412" s="23"/>
      <c r="AY412" s="23"/>
      <c r="AZ412" s="23"/>
      <c r="BA412" s="24"/>
      <c r="BB412" s="24"/>
      <c r="BC412" s="24"/>
      <c r="BD412" s="24"/>
      <c r="BE412" s="24"/>
      <c r="BF412" s="24"/>
      <c r="BG412" s="24">
        <v>32</v>
      </c>
      <c r="BH412" s="24"/>
      <c r="BI412" s="24"/>
      <c r="BJ412" s="24"/>
      <c r="BK412" s="24"/>
      <c r="BL412" s="25"/>
      <c r="BM412" s="25"/>
      <c r="BN412" s="25"/>
      <c r="BO412" s="25"/>
      <c r="BP412" s="25"/>
      <c r="BQ412" s="25"/>
      <c r="BR412" s="25">
        <v>80</v>
      </c>
      <c r="BS412" s="25"/>
      <c r="BT412" s="25"/>
      <c r="BU412" s="25"/>
      <c r="BV412" s="25"/>
    </row>
    <row r="413" spans="1:74" ht="12" customHeight="1" x14ac:dyDescent="0.25">
      <c r="A413" s="27"/>
      <c r="B413" s="43" t="s">
        <v>331</v>
      </c>
      <c r="C413" s="87" t="s">
        <v>739</v>
      </c>
      <c r="D413" s="88" t="s">
        <v>436</v>
      </c>
      <c r="E413" s="88" t="s">
        <v>80</v>
      </c>
      <c r="F413" s="89">
        <v>41109</v>
      </c>
      <c r="G413" s="29">
        <v>567</v>
      </c>
      <c r="H413" s="29" t="s">
        <v>59</v>
      </c>
      <c r="I413" s="90" t="s">
        <v>789</v>
      </c>
      <c r="J413" s="88" t="s">
        <v>310</v>
      </c>
      <c r="K413" s="44" t="s">
        <v>34</v>
      </c>
      <c r="L413" s="36" t="s">
        <v>40</v>
      </c>
      <c r="M413" s="106" t="s">
        <v>1326</v>
      </c>
      <c r="N413" s="32"/>
      <c r="O413" s="30"/>
      <c r="P413" s="33"/>
      <c r="Q413" s="34">
        <f>MOD(AF413+AQ413+BB413+BM413+ROUND((AG413+AR413+BC413+BN413-R413)/100,),100)</f>
        <v>0</v>
      </c>
      <c r="R413" s="34">
        <f>MOD(AG413+AR413+BC413+BN413+ROUND((AH413+AS413+BD413+BO413-S413)/100,),100)</f>
        <v>0</v>
      </c>
      <c r="S413" s="34">
        <f>MOD(AH413+AS413+BD413+BO413+ROUND((AI413+AT413+BE413+BP413-T413)/100,),100)</f>
        <v>0</v>
      </c>
      <c r="T413" s="34">
        <f>MOD(AI413+AT413+BE413+BP413+ROUND((AJ413+AU413+BF413+BQ413-U413)/100,),100)</f>
        <v>0</v>
      </c>
      <c r="U413" s="34">
        <f>MOD(AJ413+AU413+BF413+BQ413+ROUND((AK413+AV413+BG413+BR413-V413)/100,),100)</f>
        <v>0</v>
      </c>
      <c r="V413" s="34">
        <f>MOD(AK413+AV413+BG413+BR413+ROUND((AL413+AW413+BH413+BS413-W413)/100,),100)</f>
        <v>7</v>
      </c>
      <c r="W413" s="34">
        <f>MOD(AL413+AW413+BH413+BS413+ROUND((AM413+AX413+BI413+BT413-X413)/100,),100)</f>
        <v>4</v>
      </c>
      <c r="X413" s="34">
        <f>MOD(AM413+AX413+BI413+BT413+ROUND((AN413+AY413+BJ413+BU413-Y413)/100,),100)</f>
        <v>0</v>
      </c>
      <c r="Y413" s="34">
        <f>MOD(AN413+AY413+BJ413+BU413+ROUND((AO413+AZ413+BK413+BV413-Z413)/100,),100)</f>
        <v>0</v>
      </c>
      <c r="Z413" s="34"/>
      <c r="AA413" s="71">
        <v>45577</v>
      </c>
      <c r="AB413" s="20" t="s">
        <v>1338</v>
      </c>
      <c r="AC413" s="21" t="s">
        <v>881</v>
      </c>
      <c r="AD413" s="35" t="s">
        <v>2111</v>
      </c>
      <c r="AE413" s="64"/>
      <c r="AF413" s="22"/>
      <c r="AG413" s="22"/>
      <c r="AH413" s="22"/>
      <c r="AI413" s="22"/>
      <c r="AJ413" s="22"/>
      <c r="AK413" s="22">
        <v>6</v>
      </c>
      <c r="AL413" s="22"/>
      <c r="AM413" s="22"/>
      <c r="AN413" s="22"/>
      <c r="AO413" s="22"/>
      <c r="AP413" s="23"/>
      <c r="AQ413" s="23"/>
      <c r="AR413" s="23"/>
      <c r="AS413" s="23"/>
      <c r="AT413" s="23"/>
      <c r="AU413" s="23"/>
      <c r="AV413" s="23"/>
      <c r="AW413" s="23">
        <v>52</v>
      </c>
      <c r="AX413" s="23"/>
      <c r="AY413" s="23"/>
      <c r="AZ413" s="23"/>
      <c r="BA413" s="24"/>
      <c r="BB413" s="24"/>
      <c r="BC413" s="24"/>
      <c r="BD413" s="24"/>
      <c r="BE413" s="24"/>
      <c r="BF413" s="24"/>
      <c r="BG413" s="24"/>
      <c r="BH413" s="24">
        <v>24</v>
      </c>
      <c r="BI413" s="24"/>
      <c r="BJ413" s="24"/>
      <c r="BK413" s="24"/>
      <c r="BL413" s="25"/>
      <c r="BM413" s="25"/>
      <c r="BN413" s="25"/>
      <c r="BO413" s="25"/>
      <c r="BP413" s="25"/>
      <c r="BQ413" s="25"/>
      <c r="BR413" s="25"/>
      <c r="BS413" s="25">
        <v>28</v>
      </c>
      <c r="BT413" s="25"/>
      <c r="BU413" s="25"/>
      <c r="BV413" s="25"/>
    </row>
    <row r="414" spans="1:74" ht="12" customHeight="1" x14ac:dyDescent="0.25">
      <c r="A414" s="27"/>
      <c r="B414" s="43" t="s">
        <v>331</v>
      </c>
      <c r="C414" s="87" t="s">
        <v>1166</v>
      </c>
      <c r="D414" s="88" t="s">
        <v>1167</v>
      </c>
      <c r="E414" s="88" t="s">
        <v>302</v>
      </c>
      <c r="F414" s="89">
        <v>41579</v>
      </c>
      <c r="G414" s="29">
        <v>583</v>
      </c>
      <c r="H414" s="29" t="s">
        <v>56</v>
      </c>
      <c r="I414" s="90" t="s">
        <v>789</v>
      </c>
      <c r="J414" s="88" t="s">
        <v>310</v>
      </c>
      <c r="K414" s="21" t="s">
        <v>34</v>
      </c>
      <c r="L414" s="36" t="s">
        <v>40</v>
      </c>
      <c r="M414" s="106" t="s">
        <v>1333</v>
      </c>
      <c r="N414" s="32"/>
      <c r="O414" s="31"/>
      <c r="P414" s="33"/>
      <c r="Q414" s="34">
        <f>MOD(AF414+AQ414+BB414+BM414+ROUND((AG414+AR414+BC414+BN414-R414)/100,),100)</f>
        <v>0</v>
      </c>
      <c r="R414" s="34">
        <f>MOD(AG414+AR414+BC414+BN414+ROUND((AH414+AS414+BD414+BO414-S414)/100,),100)</f>
        <v>0</v>
      </c>
      <c r="S414" s="34">
        <f>MOD(AH414+AS414+BD414+BO414+ROUND((AI414+AT414+BE414+BP414-T414)/100,),100)</f>
        <v>0</v>
      </c>
      <c r="T414" s="34">
        <f>MOD(AI414+AT414+BE414+BP414+ROUND((AJ414+AU414+BF414+BQ414-U414)/100,),100)</f>
        <v>0</v>
      </c>
      <c r="U414" s="34">
        <f>MOD(AJ414+AU414+BF414+BQ414+ROUND((AK414+AV414+BG414+BR414-V414)/100,),100)</f>
        <v>0</v>
      </c>
      <c r="V414" s="34">
        <f>MOD(AK414+AV414+BG414+BR414+ROUND((AL414+AW414+BH414+BS414-W414)/100,),100)</f>
        <v>0</v>
      </c>
      <c r="W414" s="34">
        <f>MOD(AL414+AW414+BH414+BS414+ROUND((AM414+AX414+BI414+BT414-X414)/100,),100)</f>
        <v>88</v>
      </c>
      <c r="X414" s="34">
        <f>MOD(AM414+AX414+BI414+BT414+ROUND((AN414+AY414+BJ414+BU414-Y414)/100,),100)</f>
        <v>0</v>
      </c>
      <c r="Y414" s="34">
        <f>MOD(AN414+AY414+BJ414+BU414+ROUND((AO414+AZ414+BK414+BV414-Z414)/100,),100)</f>
        <v>0</v>
      </c>
      <c r="Z414" s="34"/>
      <c r="AA414" s="71">
        <v>45577</v>
      </c>
      <c r="AB414" s="20" t="s">
        <v>1338</v>
      </c>
      <c r="AC414" s="21" t="s">
        <v>881</v>
      </c>
      <c r="AD414" s="35" t="s">
        <v>2111</v>
      </c>
      <c r="AE414" s="64"/>
      <c r="AF414" s="22"/>
      <c r="AG414" s="22"/>
      <c r="AH414" s="22"/>
      <c r="AI414" s="22"/>
      <c r="AJ414" s="22"/>
      <c r="AK414" s="22"/>
      <c r="AL414" s="22">
        <v>28</v>
      </c>
      <c r="AM414" s="22"/>
      <c r="AN414" s="22"/>
      <c r="AO414" s="22"/>
      <c r="AP414" s="23"/>
      <c r="AQ414" s="23"/>
      <c r="AR414" s="23"/>
      <c r="AS414" s="23"/>
      <c r="AT414" s="23"/>
      <c r="AU414" s="23"/>
      <c r="AV414" s="23"/>
      <c r="AW414" s="23">
        <v>28</v>
      </c>
      <c r="AX414" s="23"/>
      <c r="AY414" s="23"/>
      <c r="AZ414" s="23"/>
      <c r="BA414" s="24"/>
      <c r="BB414" s="24"/>
      <c r="BC414" s="24"/>
      <c r="BD414" s="24"/>
      <c r="BE414" s="24"/>
      <c r="BF414" s="24"/>
      <c r="BG414" s="24"/>
      <c r="BH414" s="24">
        <v>24</v>
      </c>
      <c r="BI414" s="24"/>
      <c r="BJ414" s="24"/>
      <c r="BK414" s="24"/>
      <c r="BL414" s="25"/>
      <c r="BM414" s="25"/>
      <c r="BN414" s="25"/>
      <c r="BO414" s="25"/>
      <c r="BP414" s="25"/>
      <c r="BQ414" s="25"/>
      <c r="BR414" s="25"/>
      <c r="BS414" s="25">
        <v>8</v>
      </c>
      <c r="BT414" s="25"/>
      <c r="BU414" s="25"/>
      <c r="BV414" s="25"/>
    </row>
    <row r="415" spans="1:74" ht="12" customHeight="1" x14ac:dyDescent="0.25">
      <c r="A415" s="27"/>
      <c r="B415" s="43" t="s">
        <v>331</v>
      </c>
      <c r="C415" s="92" t="s">
        <v>1074</v>
      </c>
      <c r="D415" s="93" t="s">
        <v>1075</v>
      </c>
      <c r="E415" s="94" t="s">
        <v>1076</v>
      </c>
      <c r="F415" s="91">
        <v>40927</v>
      </c>
      <c r="G415" s="14">
        <v>509</v>
      </c>
      <c r="H415" s="29" t="s">
        <v>59</v>
      </c>
      <c r="I415" s="95" t="s">
        <v>789</v>
      </c>
      <c r="J415" s="94" t="s">
        <v>310</v>
      </c>
      <c r="K415" s="44" t="s">
        <v>34</v>
      </c>
      <c r="L415" s="36" t="s">
        <v>94</v>
      </c>
      <c r="M415" s="106" t="s">
        <v>2112</v>
      </c>
      <c r="N415" s="32"/>
      <c r="O415" s="37"/>
      <c r="P415" s="33"/>
      <c r="Q415" s="34">
        <f>MOD(AF415+AQ415+BB415+BM415+ROUND((AG415+AR415+BC415+BN415-R415)/100,),100)</f>
        <v>0</v>
      </c>
      <c r="R415" s="34">
        <f>MOD(AG415+AR415+BC415+BN415+ROUND((AH415+AS415+BD415+BO415-S415)/100,),100)</f>
        <v>0</v>
      </c>
      <c r="S415" s="34">
        <f>MOD(AH415+AS415+BD415+BO415+ROUND((AI415+AT415+BE415+BP415-T415)/100,),100)</f>
        <v>0</v>
      </c>
      <c r="T415" s="34">
        <f>MOD(AI415+AT415+BE415+BP415+ROUND((AJ415+AU415+BF415+BQ415-U415)/100,),100)</f>
        <v>0</v>
      </c>
      <c r="U415" s="34">
        <f>MOD(AJ415+AU415+BF415+BQ415+ROUND((AK415+AV415+BG415+BR415-V415)/100,),100)</f>
        <v>0</v>
      </c>
      <c r="V415" s="34">
        <f>MOD(AK415+AV415+BG415+BR415+ROUND((AL415+AW415+BH415+BS415-W415)/100,),100)</f>
        <v>0</v>
      </c>
      <c r="W415" s="34">
        <f>MOD(AL415+AW415+BH415+BS415+ROUND((AM415+AX415+BI415+BT415-X415)/100,),100)</f>
        <v>41</v>
      </c>
      <c r="X415" s="34">
        <f>MOD(AM415+AX415+BI415+BT415+ROUND((AN415+AY415+BJ415+BU415-Y415)/100,),100)</f>
        <v>0</v>
      </c>
      <c r="Y415" s="34">
        <f>MOD(AN415+AY415+BJ415+BU415+ROUND((AO415+AZ415+BK415+BV415-Z415)/100,),100)</f>
        <v>0</v>
      </c>
      <c r="Z415" s="34"/>
      <c r="AA415" s="71">
        <v>45577</v>
      </c>
      <c r="AB415" s="20" t="s">
        <v>1338</v>
      </c>
      <c r="AC415" s="21" t="s">
        <v>881</v>
      </c>
      <c r="AD415" s="35" t="s">
        <v>2314</v>
      </c>
      <c r="AE415" s="64"/>
      <c r="AF415" s="22"/>
      <c r="AG415" s="22"/>
      <c r="AH415" s="22"/>
      <c r="AI415" s="22"/>
      <c r="AJ415" s="22"/>
      <c r="AK415" s="22"/>
      <c r="AL415" s="22"/>
      <c r="AM415" s="22">
        <v>100</v>
      </c>
      <c r="AN415" s="22"/>
      <c r="AO415" s="22"/>
      <c r="AP415" s="23"/>
      <c r="AQ415" s="23"/>
      <c r="AR415" s="23"/>
      <c r="AS415" s="23"/>
      <c r="AT415" s="23"/>
      <c r="AU415" s="23"/>
      <c r="AV415" s="23"/>
      <c r="AW415" s="23">
        <v>9</v>
      </c>
      <c r="AX415" s="23"/>
      <c r="AY415" s="23"/>
      <c r="AZ415" s="23"/>
      <c r="BA415" s="24"/>
      <c r="BB415" s="24"/>
      <c r="BC415" s="24"/>
      <c r="BD415" s="24"/>
      <c r="BE415" s="24"/>
      <c r="BF415" s="24"/>
      <c r="BG415" s="24"/>
      <c r="BH415" s="24">
        <v>28</v>
      </c>
      <c r="BI415" s="24"/>
      <c r="BJ415" s="24"/>
      <c r="BK415" s="24"/>
      <c r="BL415" s="25"/>
      <c r="BM415" s="25"/>
      <c r="BN415" s="25"/>
      <c r="BO415" s="25"/>
      <c r="BP415" s="25"/>
      <c r="BQ415" s="25"/>
      <c r="BR415" s="25"/>
      <c r="BS415" s="25">
        <v>3</v>
      </c>
      <c r="BT415" s="25"/>
      <c r="BU415" s="25"/>
      <c r="BV415" s="25"/>
    </row>
    <row r="416" spans="1:74" ht="12" customHeight="1" x14ac:dyDescent="0.25">
      <c r="A416" s="27"/>
      <c r="B416" s="43" t="s">
        <v>413</v>
      </c>
      <c r="C416" s="87" t="s">
        <v>1182</v>
      </c>
      <c r="D416" s="88" t="s">
        <v>1183</v>
      </c>
      <c r="E416" s="88" t="s">
        <v>1184</v>
      </c>
      <c r="F416" s="89">
        <v>41655</v>
      </c>
      <c r="G416" s="29">
        <v>545</v>
      </c>
      <c r="H416" s="29" t="s">
        <v>416</v>
      </c>
      <c r="I416" s="90" t="s">
        <v>789</v>
      </c>
      <c r="J416" s="88" t="s">
        <v>310</v>
      </c>
      <c r="K416" s="21" t="s">
        <v>34</v>
      </c>
      <c r="L416" s="36" t="s">
        <v>40</v>
      </c>
      <c r="M416" s="106" t="s">
        <v>1316</v>
      </c>
      <c r="N416" s="32"/>
      <c r="O416" s="31"/>
      <c r="P416" s="33"/>
      <c r="Q416" s="34">
        <f>MOD(AF416+AQ416+BB416+BM416+ROUND((AG416+AR416+BC416+BN416-R416)/100,),100)</f>
        <v>0</v>
      </c>
      <c r="R416" s="34">
        <f>MOD(AG416+AR416+BC416+BN416+ROUND((AH416+AS416+BD416+BO416-S416)/100,),100)</f>
        <v>0</v>
      </c>
      <c r="S416" s="34">
        <f>MOD(AH416+AS416+BD416+BO416+ROUND((AI416+AT416+BE416+BP416-T416)/100,),100)</f>
        <v>0</v>
      </c>
      <c r="T416" s="34">
        <f>MOD(AI416+AT416+BE416+BP416+ROUND((AJ416+AU416+BF416+BQ416-U416)/100,),100)</f>
        <v>0</v>
      </c>
      <c r="U416" s="34">
        <f>MOD(AJ416+AU416+BF416+BQ416+ROUND((AK416+AV416+BG416+BR416-V416)/100,),100)</f>
        <v>0</v>
      </c>
      <c r="V416" s="34">
        <f>MOD(AK416+AV416+BG416+BR416+ROUND((AL416+AW416+BH416+BS416-W416)/100,),100)</f>
        <v>0</v>
      </c>
      <c r="W416" s="34">
        <f>MOD(AL416+AW416+BH416+BS416+ROUND((AM416+AX416+BI416+BT416-X416)/100,),100)</f>
        <v>34</v>
      </c>
      <c r="X416" s="34">
        <f>MOD(AM416+AX416+BI416+BT416+ROUND((AN416+AY416+BJ416+BU416-Y416)/100,),100)</f>
        <v>75</v>
      </c>
      <c r="Y416" s="34">
        <f>MOD(AN416+AY416+BJ416+BU416+ROUND((AO416+AZ416+BK416+BV416-Z416)/100,),100)</f>
        <v>0</v>
      </c>
      <c r="Z416" s="34"/>
      <c r="AA416" s="71">
        <v>45577</v>
      </c>
      <c r="AB416" s="20" t="s">
        <v>1338</v>
      </c>
      <c r="AC416" s="21" t="s">
        <v>881</v>
      </c>
      <c r="AD416" s="35" t="s">
        <v>2310</v>
      </c>
      <c r="AE416" s="64"/>
      <c r="AF416" s="22"/>
      <c r="AG416" s="22"/>
      <c r="AH416" s="22"/>
      <c r="AI416" s="22"/>
      <c r="AJ416" s="22"/>
      <c r="AK416" s="22"/>
      <c r="AL416" s="22"/>
      <c r="AM416" s="22">
        <v>75</v>
      </c>
      <c r="AN416" s="22"/>
      <c r="AO416" s="22"/>
      <c r="AP416" s="23"/>
      <c r="AQ416" s="23"/>
      <c r="AR416" s="23"/>
      <c r="AS416" s="23"/>
      <c r="AT416" s="23"/>
      <c r="AU416" s="23"/>
      <c r="AV416" s="23"/>
      <c r="AW416" s="23">
        <v>8</v>
      </c>
      <c r="AX416" s="23"/>
      <c r="AY416" s="23"/>
      <c r="AZ416" s="23"/>
      <c r="BA416" s="24"/>
      <c r="BB416" s="24"/>
      <c r="BC416" s="24"/>
      <c r="BD416" s="24"/>
      <c r="BE416" s="24"/>
      <c r="BF416" s="24"/>
      <c r="BG416" s="24"/>
      <c r="BH416" s="24">
        <v>13</v>
      </c>
      <c r="BI416" s="24"/>
      <c r="BJ416" s="24"/>
      <c r="BK416" s="24"/>
      <c r="BL416" s="25"/>
      <c r="BM416" s="25"/>
      <c r="BN416" s="25"/>
      <c r="BO416" s="25"/>
      <c r="BP416" s="25"/>
      <c r="BQ416" s="25"/>
      <c r="BR416" s="25"/>
      <c r="BS416" s="25">
        <v>13</v>
      </c>
      <c r="BT416" s="25"/>
      <c r="BU416" s="25"/>
      <c r="BV416" s="25"/>
    </row>
    <row r="417" spans="1:74" ht="12" customHeight="1" x14ac:dyDescent="0.25">
      <c r="A417" s="27"/>
      <c r="B417" s="43" t="s">
        <v>413</v>
      </c>
      <c r="C417" s="87" t="s">
        <v>1186</v>
      </c>
      <c r="D417" s="88" t="s">
        <v>51</v>
      </c>
      <c r="E417" s="88" t="s">
        <v>1187</v>
      </c>
      <c r="F417" s="89">
        <v>42633</v>
      </c>
      <c r="G417" s="29">
        <v>532</v>
      </c>
      <c r="H417" s="103" t="s">
        <v>64</v>
      </c>
      <c r="I417" s="90" t="s">
        <v>789</v>
      </c>
      <c r="J417" s="88" t="s">
        <v>310</v>
      </c>
      <c r="K417" s="21" t="s">
        <v>34</v>
      </c>
      <c r="L417" s="36" t="s">
        <v>40</v>
      </c>
      <c r="M417" s="106" t="s">
        <v>1318</v>
      </c>
      <c r="N417" s="32"/>
      <c r="O417" s="31"/>
      <c r="P417" s="33"/>
      <c r="Q417" s="34">
        <f>MOD(AF417+AQ417+BB417+BM417+ROUND((AG417+AR417+BC417+BN417-R417)/100,),100)</f>
        <v>0</v>
      </c>
      <c r="R417" s="34">
        <f>MOD(AG417+AR417+BC417+BN417+ROUND((AH417+AS417+BD417+BO417-S417)/100,),100)</f>
        <v>0</v>
      </c>
      <c r="S417" s="34">
        <f>MOD(AH417+AS417+BD417+BO417+ROUND((AI417+AT417+BE417+BP417-T417)/100,),100)</f>
        <v>0</v>
      </c>
      <c r="T417" s="34">
        <f>MOD(AI417+AT417+BE417+BP417+ROUND((AJ417+AU417+BF417+BQ417-U417)/100,),100)</f>
        <v>0</v>
      </c>
      <c r="U417" s="34">
        <f>MOD(AJ417+AU417+BF417+BQ417+ROUND((AK417+AV417+BG417+BR417-V417)/100,),100)</f>
        <v>0</v>
      </c>
      <c r="V417" s="34">
        <f>MOD(AK417+AV417+BG417+BR417+ROUND((AL417+AW417+BH417+BS417-W417)/100,),100)</f>
        <v>0</v>
      </c>
      <c r="W417" s="34">
        <f>MOD(AL417+AW417+BH417+BS417+ROUND((AM417+AX417+BI417+BT417-X417)/100,),100)</f>
        <v>24</v>
      </c>
      <c r="X417" s="34">
        <f>MOD(AM417+AX417+BI417+BT417+ROUND((AN417+AY417+BJ417+BU417-Y417)/100,),100)</f>
        <v>0</v>
      </c>
      <c r="Y417" s="34">
        <f>MOD(AN417+AY417+BJ417+BU417+ROUND((AO417+AZ417+BK417+BV417-Z417)/100,),100)</f>
        <v>0</v>
      </c>
      <c r="Z417" s="34"/>
      <c r="AA417" s="71">
        <v>45577</v>
      </c>
      <c r="AB417" s="20" t="s">
        <v>1338</v>
      </c>
      <c r="AC417" s="21" t="s">
        <v>881</v>
      </c>
      <c r="AD417" s="35" t="s">
        <v>2310</v>
      </c>
      <c r="AE417" s="64"/>
      <c r="AF417" s="22"/>
      <c r="AG417" s="22"/>
      <c r="AH417" s="22"/>
      <c r="AI417" s="22"/>
      <c r="AJ417" s="22"/>
      <c r="AK417" s="22"/>
      <c r="AL417" s="22">
        <v>7</v>
      </c>
      <c r="AM417" s="22"/>
      <c r="AN417" s="22"/>
      <c r="AO417" s="22"/>
      <c r="AP417" s="23"/>
      <c r="AQ417" s="23"/>
      <c r="AR417" s="23"/>
      <c r="AS417" s="23"/>
      <c r="AT417" s="23"/>
      <c r="AU417" s="23"/>
      <c r="AV417" s="23"/>
      <c r="AW417" s="23">
        <v>5</v>
      </c>
      <c r="AX417" s="23"/>
      <c r="AY417" s="23"/>
      <c r="AZ417" s="23"/>
      <c r="BA417" s="24"/>
      <c r="BB417" s="24"/>
      <c r="BC417" s="24"/>
      <c r="BD417" s="24"/>
      <c r="BE417" s="24"/>
      <c r="BF417" s="24"/>
      <c r="BG417" s="24"/>
      <c r="BH417" s="24"/>
      <c r="BI417" s="24">
        <v>100</v>
      </c>
      <c r="BJ417" s="24"/>
      <c r="BK417" s="24"/>
      <c r="BL417" s="25"/>
      <c r="BM417" s="25"/>
      <c r="BN417" s="25"/>
      <c r="BO417" s="25"/>
      <c r="BP417" s="25"/>
      <c r="BQ417" s="25"/>
      <c r="BR417" s="25"/>
      <c r="BS417" s="25">
        <v>11</v>
      </c>
      <c r="BT417" s="25"/>
      <c r="BU417" s="25"/>
      <c r="BV417" s="25"/>
    </row>
    <row r="418" spans="1:74" ht="12" customHeight="1" x14ac:dyDescent="0.25">
      <c r="A418" s="27"/>
      <c r="B418" s="43" t="s">
        <v>413</v>
      </c>
      <c r="C418" s="87" t="s">
        <v>1178</v>
      </c>
      <c r="D418" s="88" t="s">
        <v>1179</v>
      </c>
      <c r="E418" s="88" t="s">
        <v>74</v>
      </c>
      <c r="F418" s="89">
        <v>41907</v>
      </c>
      <c r="G418" s="29">
        <v>500</v>
      </c>
      <c r="H418" s="29" t="s">
        <v>416</v>
      </c>
      <c r="I418" s="90" t="s">
        <v>789</v>
      </c>
      <c r="J418" s="88" t="s">
        <v>310</v>
      </c>
      <c r="K418" s="21" t="s">
        <v>34</v>
      </c>
      <c r="L418" s="36" t="s">
        <v>40</v>
      </c>
      <c r="M418" s="106" t="s">
        <v>1319</v>
      </c>
      <c r="N418" s="32"/>
      <c r="O418" s="31"/>
      <c r="P418" s="33"/>
      <c r="Q418" s="34">
        <f>MOD(AF418+AQ418+BB418+BM418+ROUND((AG418+AR418+BC418+BN418-R418)/100,),100)</f>
        <v>0</v>
      </c>
      <c r="R418" s="34">
        <f>MOD(AG418+AR418+BC418+BN418+ROUND((AH418+AS418+BD418+BO418-S418)/100,),100)</f>
        <v>0</v>
      </c>
      <c r="S418" s="34">
        <f>MOD(AH418+AS418+BD418+BO418+ROUND((AI418+AT418+BE418+BP418-T418)/100,),100)</f>
        <v>0</v>
      </c>
      <c r="T418" s="34">
        <f>MOD(AI418+AT418+BE418+BP418+ROUND((AJ418+AU418+BF418+BQ418-U418)/100,),100)</f>
        <v>0</v>
      </c>
      <c r="U418" s="34">
        <f>MOD(AJ418+AU418+BF418+BQ418+ROUND((AK418+AV418+BG418+BR418-V418)/100,),100)</f>
        <v>0</v>
      </c>
      <c r="V418" s="34">
        <f>MOD(AK418+AV418+BG418+BR418+ROUND((AL418+AW418+BH418+BS418-W418)/100,),100)</f>
        <v>0</v>
      </c>
      <c r="W418" s="34">
        <f>MOD(AL418+AW418+BH418+BS418+ROUND((AM418+AX418+BI418+BT418-X418)/100,),100)</f>
        <v>23</v>
      </c>
      <c r="X418" s="34">
        <f>MOD(AM418+AX418+BI418+BT418+ROUND((AN418+AY418+BJ418+BU418-Y418)/100,),100)</f>
        <v>0</v>
      </c>
      <c r="Y418" s="34">
        <f>MOD(AN418+AY418+BJ418+BU418+ROUND((AO418+AZ418+BK418+BV418-Z418)/100,),100)</f>
        <v>0</v>
      </c>
      <c r="Z418" s="34"/>
      <c r="AA418" s="71">
        <v>45577</v>
      </c>
      <c r="AB418" s="20" t="s">
        <v>1338</v>
      </c>
      <c r="AC418" s="21" t="s">
        <v>881</v>
      </c>
      <c r="AD418" s="35" t="s">
        <v>2310</v>
      </c>
      <c r="AE418" s="64"/>
      <c r="AF418" s="22"/>
      <c r="AG418" s="22"/>
      <c r="AH418" s="22"/>
      <c r="AI418" s="22"/>
      <c r="AJ418" s="22"/>
      <c r="AK418" s="22"/>
      <c r="AL418" s="22">
        <v>23</v>
      </c>
      <c r="AM418" s="22"/>
      <c r="AN418" s="22"/>
      <c r="AO418" s="22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4"/>
      <c r="BB418" s="24"/>
      <c r="BC418" s="24"/>
      <c r="BD418" s="24"/>
      <c r="BE418" s="24"/>
      <c r="BF418" s="24"/>
      <c r="BG418" s="24"/>
      <c r="BH418" s="24"/>
      <c r="BI418" s="24"/>
      <c r="BJ418" s="24"/>
      <c r="BK418" s="24"/>
      <c r="BL418" s="25"/>
      <c r="BM418" s="25"/>
      <c r="BN418" s="25"/>
      <c r="BO418" s="25"/>
      <c r="BP418" s="25"/>
      <c r="BQ418" s="25"/>
      <c r="BR418" s="25"/>
      <c r="BS418" s="25"/>
      <c r="BT418" s="25"/>
      <c r="BU418" s="25"/>
      <c r="BV418" s="25"/>
    </row>
    <row r="419" spans="1:74" ht="12" customHeight="1" x14ac:dyDescent="0.25">
      <c r="A419" s="27"/>
      <c r="B419" s="43" t="s">
        <v>413</v>
      </c>
      <c r="C419" s="87" t="s">
        <v>1188</v>
      </c>
      <c r="D419" s="88" t="s">
        <v>198</v>
      </c>
      <c r="E419" s="88" t="s">
        <v>1091</v>
      </c>
      <c r="F419" s="89">
        <v>42184</v>
      </c>
      <c r="G419" s="29">
        <v>500</v>
      </c>
      <c r="H419" s="29" t="s">
        <v>66</v>
      </c>
      <c r="I419" s="90" t="s">
        <v>789</v>
      </c>
      <c r="J419" s="88" t="s">
        <v>310</v>
      </c>
      <c r="K419" s="21" t="s">
        <v>34</v>
      </c>
      <c r="L419" s="36" t="s">
        <v>40</v>
      </c>
      <c r="M419" s="106" t="s">
        <v>1321</v>
      </c>
      <c r="N419" s="32"/>
      <c r="O419" s="31"/>
      <c r="P419" s="33"/>
      <c r="Q419" s="34">
        <f>MOD(AF419+AQ419+BB419+BM419+ROUND((AG419+AR419+BC419+BN419-R419)/100,),100)</f>
        <v>0</v>
      </c>
      <c r="R419" s="34">
        <f>MOD(AG419+AR419+BC419+BN419+ROUND((AH419+AS419+BD419+BO419-S419)/100,),100)</f>
        <v>0</v>
      </c>
      <c r="S419" s="34">
        <f>MOD(AH419+AS419+BD419+BO419+ROUND((AI419+AT419+BE419+BP419-T419)/100,),100)</f>
        <v>0</v>
      </c>
      <c r="T419" s="34">
        <f>MOD(AI419+AT419+BE419+BP419+ROUND((AJ419+AU419+BF419+BQ419-U419)/100,),100)</f>
        <v>0</v>
      </c>
      <c r="U419" s="34">
        <f>MOD(AJ419+AU419+BF419+BQ419+ROUND((AK419+AV419+BG419+BR419-V419)/100,),100)</f>
        <v>0</v>
      </c>
      <c r="V419" s="34">
        <f>MOD(AK419+AV419+BG419+BR419+ROUND((AL419+AW419+BH419+BS419-W419)/100,),100)</f>
        <v>0</v>
      </c>
      <c r="W419" s="34">
        <f>MOD(AL419+AW419+BH419+BS419+ROUND((AM419+AX419+BI419+BT419-X419)/100,),100)</f>
        <v>15</v>
      </c>
      <c r="X419" s="34">
        <f>MOD(AM419+AX419+BI419+BT419+ROUND((AN419+AY419+BJ419+BU419-Y419)/100,),100)</f>
        <v>0</v>
      </c>
      <c r="Y419" s="34">
        <f>MOD(AN419+AY419+BJ419+BU419+ROUND((AO419+AZ419+BK419+BV419-Z419)/100,),100)</f>
        <v>0</v>
      </c>
      <c r="Z419" s="34"/>
      <c r="AA419" s="71">
        <v>45577</v>
      </c>
      <c r="AB419" s="20" t="s">
        <v>1338</v>
      </c>
      <c r="AC419" s="21" t="s">
        <v>881</v>
      </c>
      <c r="AD419" s="35" t="s">
        <v>2310</v>
      </c>
      <c r="AE419" s="64"/>
      <c r="AF419" s="22"/>
      <c r="AG419" s="22"/>
      <c r="AH419" s="22"/>
      <c r="AI419" s="22"/>
      <c r="AJ419" s="22"/>
      <c r="AK419" s="22"/>
      <c r="AL419" s="22">
        <v>11</v>
      </c>
      <c r="AM419" s="22"/>
      <c r="AN419" s="22"/>
      <c r="AO419" s="22"/>
      <c r="AP419" s="23"/>
      <c r="AQ419" s="23"/>
      <c r="AR419" s="23"/>
      <c r="AS419" s="23"/>
      <c r="AT419" s="23"/>
      <c r="AU419" s="23"/>
      <c r="AV419" s="23"/>
      <c r="AW419" s="23">
        <v>3</v>
      </c>
      <c r="AX419" s="23"/>
      <c r="AY419" s="23"/>
      <c r="AZ419" s="23"/>
      <c r="BA419" s="24"/>
      <c r="BB419" s="24"/>
      <c r="BC419" s="24"/>
      <c r="BD419" s="24"/>
      <c r="BE419" s="24"/>
      <c r="BF419" s="24"/>
      <c r="BG419" s="24"/>
      <c r="BH419" s="24"/>
      <c r="BI419" s="24">
        <v>50</v>
      </c>
      <c r="BJ419" s="24"/>
      <c r="BK419" s="24"/>
      <c r="BL419" s="25"/>
      <c r="BM419" s="25"/>
      <c r="BN419" s="25"/>
      <c r="BO419" s="25"/>
      <c r="BP419" s="25"/>
      <c r="BQ419" s="25"/>
      <c r="BR419" s="25"/>
      <c r="BS419" s="25"/>
      <c r="BT419" s="25">
        <v>50</v>
      </c>
      <c r="BU419" s="25"/>
      <c r="BV419" s="25"/>
    </row>
    <row r="420" spans="1:74" ht="12" customHeight="1" x14ac:dyDescent="0.25">
      <c r="A420" s="27"/>
      <c r="B420" s="43" t="s">
        <v>413</v>
      </c>
      <c r="C420" s="87" t="s">
        <v>1466</v>
      </c>
      <c r="D420" s="88" t="s">
        <v>1467</v>
      </c>
      <c r="E420" s="88" t="s">
        <v>257</v>
      </c>
      <c r="F420" s="89">
        <v>42201</v>
      </c>
      <c r="G420" s="189">
        <v>500</v>
      </c>
      <c r="H420" s="21" t="s">
        <v>66</v>
      </c>
      <c r="I420" s="90" t="s">
        <v>789</v>
      </c>
      <c r="J420" s="88" t="s">
        <v>310</v>
      </c>
      <c r="K420" s="21" t="s">
        <v>34</v>
      </c>
      <c r="L420" s="36" t="s">
        <v>94</v>
      </c>
      <c r="M420" s="106" t="s">
        <v>1350</v>
      </c>
      <c r="N420" s="32"/>
      <c r="O420" s="31"/>
      <c r="P420" s="33"/>
      <c r="Q420" s="34"/>
      <c r="R420" s="34"/>
      <c r="S420" s="34"/>
      <c r="T420" s="34"/>
      <c r="U420" s="34"/>
      <c r="V420" s="34"/>
      <c r="W420" s="34"/>
      <c r="X420" s="34"/>
      <c r="Y420" s="34"/>
      <c r="Z420" s="34"/>
      <c r="AA420" s="71">
        <v>45577</v>
      </c>
      <c r="AB420" s="20" t="s">
        <v>1338</v>
      </c>
      <c r="AC420" s="21" t="s">
        <v>881</v>
      </c>
      <c r="AD420" s="35" t="s">
        <v>2310</v>
      </c>
      <c r="AE420" s="64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4"/>
      <c r="BB420" s="24"/>
      <c r="BC420" s="24"/>
      <c r="BD420" s="24"/>
      <c r="BE420" s="24"/>
      <c r="BF420" s="24"/>
      <c r="BG420" s="24"/>
      <c r="BH420" s="24"/>
      <c r="BI420" s="24"/>
      <c r="BJ420" s="24"/>
      <c r="BK420" s="24"/>
      <c r="BL420" s="25"/>
      <c r="BM420" s="25"/>
      <c r="BN420" s="25"/>
      <c r="BO420" s="25"/>
      <c r="BP420" s="25"/>
      <c r="BQ420" s="25"/>
      <c r="BR420" s="25"/>
      <c r="BS420" s="25"/>
      <c r="BT420" s="25"/>
      <c r="BU420" s="25"/>
      <c r="BV420" s="25"/>
    </row>
    <row r="421" spans="1:74" ht="12" customHeight="1" x14ac:dyDescent="0.25">
      <c r="A421" s="27"/>
      <c r="B421" s="43" t="s">
        <v>413</v>
      </c>
      <c r="C421" s="87" t="s">
        <v>1509</v>
      </c>
      <c r="D421" s="88" t="s">
        <v>1510</v>
      </c>
      <c r="E421" s="88" t="s">
        <v>1511</v>
      </c>
      <c r="F421" s="89">
        <v>42155</v>
      </c>
      <c r="G421" s="189">
        <v>500</v>
      </c>
      <c r="H421" s="21" t="s">
        <v>66</v>
      </c>
      <c r="I421" s="90" t="s">
        <v>789</v>
      </c>
      <c r="J421" s="88" t="s">
        <v>310</v>
      </c>
      <c r="K421" s="21" t="s">
        <v>34</v>
      </c>
      <c r="L421" s="36" t="s">
        <v>94</v>
      </c>
      <c r="M421" s="106" t="s">
        <v>1352</v>
      </c>
      <c r="N421" s="32"/>
      <c r="O421" s="31"/>
      <c r="P421" s="33"/>
      <c r="Q421" s="34"/>
      <c r="R421" s="34"/>
      <c r="S421" s="34"/>
      <c r="T421" s="34"/>
      <c r="U421" s="34"/>
      <c r="V421" s="34"/>
      <c r="W421" s="34"/>
      <c r="X421" s="34"/>
      <c r="Y421" s="34"/>
      <c r="Z421" s="34"/>
      <c r="AA421" s="71">
        <v>45577</v>
      </c>
      <c r="AB421" s="20" t="s">
        <v>1338</v>
      </c>
      <c r="AC421" s="21" t="s">
        <v>881</v>
      </c>
      <c r="AD421" s="35" t="s">
        <v>2310</v>
      </c>
      <c r="AE421" s="64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4"/>
      <c r="BB421" s="24"/>
      <c r="BC421" s="24"/>
      <c r="BD421" s="24"/>
      <c r="BE421" s="24"/>
      <c r="BF421" s="24"/>
      <c r="BG421" s="24"/>
      <c r="BH421" s="24"/>
      <c r="BI421" s="24"/>
      <c r="BJ421" s="24"/>
      <c r="BK421" s="24"/>
      <c r="BL421" s="25"/>
      <c r="BM421" s="25"/>
      <c r="BN421" s="25"/>
      <c r="BO421" s="25"/>
      <c r="BP421" s="25"/>
      <c r="BQ421" s="25"/>
      <c r="BR421" s="25"/>
      <c r="BS421" s="25"/>
      <c r="BT421" s="25"/>
      <c r="BU421" s="25"/>
      <c r="BV421" s="25"/>
    </row>
    <row r="422" spans="1:74" ht="12" customHeight="1" x14ac:dyDescent="0.25">
      <c r="A422" s="27"/>
      <c r="B422" s="43" t="s">
        <v>413</v>
      </c>
      <c r="C422" s="87" t="s">
        <v>1471</v>
      </c>
      <c r="D422" s="88" t="s">
        <v>1472</v>
      </c>
      <c r="E422" s="88" t="s">
        <v>251</v>
      </c>
      <c r="F422" s="89">
        <v>42107</v>
      </c>
      <c r="G422" s="189">
        <v>500</v>
      </c>
      <c r="H422" s="29" t="s">
        <v>66</v>
      </c>
      <c r="I422" s="90" t="s">
        <v>789</v>
      </c>
      <c r="J422" s="88" t="s">
        <v>310</v>
      </c>
      <c r="K422" s="21" t="s">
        <v>34</v>
      </c>
      <c r="L422" s="36" t="s">
        <v>94</v>
      </c>
      <c r="M422" s="106" t="s">
        <v>1356</v>
      </c>
      <c r="N422" s="32"/>
      <c r="O422" s="31"/>
      <c r="P422" s="33"/>
      <c r="Q422" s="34"/>
      <c r="R422" s="34"/>
      <c r="S422" s="34"/>
      <c r="T422" s="34"/>
      <c r="U422" s="34"/>
      <c r="V422" s="34"/>
      <c r="W422" s="34"/>
      <c r="X422" s="34"/>
      <c r="Y422" s="34"/>
      <c r="Z422" s="34"/>
      <c r="AA422" s="71">
        <v>45577</v>
      </c>
      <c r="AB422" s="20" t="s">
        <v>1338</v>
      </c>
      <c r="AC422" s="21" t="s">
        <v>881</v>
      </c>
      <c r="AD422" s="35" t="s">
        <v>2310</v>
      </c>
      <c r="AE422" s="64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4"/>
      <c r="BB422" s="24"/>
      <c r="BC422" s="24"/>
      <c r="BD422" s="24"/>
      <c r="BE422" s="24"/>
      <c r="BF422" s="24"/>
      <c r="BG422" s="24"/>
      <c r="BH422" s="24"/>
      <c r="BI422" s="24"/>
      <c r="BJ422" s="24"/>
      <c r="BK422" s="24"/>
      <c r="BL422" s="25"/>
      <c r="BM422" s="25"/>
      <c r="BN422" s="25"/>
      <c r="BO422" s="25"/>
      <c r="BP422" s="25"/>
      <c r="BQ422" s="25"/>
      <c r="BR422" s="25"/>
      <c r="BS422" s="25"/>
      <c r="BT422" s="25"/>
      <c r="BU422" s="25"/>
      <c r="BV422" s="25"/>
    </row>
    <row r="423" spans="1:74" ht="12" customHeight="1" x14ac:dyDescent="0.25">
      <c r="A423" s="27"/>
      <c r="B423" s="43" t="s">
        <v>276</v>
      </c>
      <c r="C423" s="87" t="s">
        <v>1699</v>
      </c>
      <c r="D423" s="88" t="s">
        <v>1700</v>
      </c>
      <c r="E423" s="88" t="s">
        <v>325</v>
      </c>
      <c r="F423" s="89">
        <v>40606</v>
      </c>
      <c r="G423" s="189">
        <v>571</v>
      </c>
      <c r="H423" s="29" t="s">
        <v>52</v>
      </c>
      <c r="I423" s="90" t="s">
        <v>1621</v>
      </c>
      <c r="J423" s="88" t="s">
        <v>1622</v>
      </c>
      <c r="K423" s="44" t="s">
        <v>27</v>
      </c>
      <c r="L423" s="36" t="s">
        <v>93</v>
      </c>
      <c r="M423" s="107" t="s">
        <v>2227</v>
      </c>
      <c r="N423" s="32"/>
      <c r="O423" s="37"/>
      <c r="P423" s="33"/>
      <c r="Q423" s="34"/>
      <c r="R423" s="34"/>
      <c r="S423" s="34"/>
      <c r="T423" s="34"/>
      <c r="U423" s="34"/>
      <c r="V423" s="34"/>
      <c r="W423" s="34"/>
      <c r="X423" s="34"/>
      <c r="Y423" s="34"/>
      <c r="Z423" s="34"/>
      <c r="AA423" s="71">
        <v>45577</v>
      </c>
      <c r="AB423" s="20" t="s">
        <v>1338</v>
      </c>
      <c r="AC423" s="21" t="s">
        <v>881</v>
      </c>
      <c r="AD423" s="35" t="s">
        <v>2313</v>
      </c>
      <c r="AE423" s="64"/>
      <c r="AF423" s="22"/>
      <c r="AG423" s="22"/>
      <c r="AH423" s="22"/>
      <c r="AI423" s="22"/>
      <c r="AJ423" s="22"/>
      <c r="AK423" s="22"/>
      <c r="AL423" s="22"/>
      <c r="AM423" s="22">
        <v>15</v>
      </c>
      <c r="AN423" s="22"/>
      <c r="AO423" s="22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4"/>
      <c r="BB423" s="24"/>
      <c r="BC423" s="24"/>
      <c r="BD423" s="24"/>
      <c r="BE423" s="24"/>
      <c r="BF423" s="24"/>
      <c r="BG423" s="24"/>
      <c r="BH423" s="24"/>
      <c r="BI423" s="24">
        <v>100</v>
      </c>
      <c r="BJ423" s="24"/>
      <c r="BK423" s="24"/>
      <c r="BL423" s="25"/>
      <c r="BM423" s="25"/>
      <c r="BN423" s="25"/>
      <c r="BO423" s="25"/>
      <c r="BP423" s="25"/>
      <c r="BQ423" s="25"/>
      <c r="BR423" s="25"/>
      <c r="BS423" s="25">
        <v>22</v>
      </c>
      <c r="BT423" s="25"/>
      <c r="BU423" s="25"/>
      <c r="BV423" s="25"/>
    </row>
    <row r="424" spans="1:74" ht="12" customHeight="1" x14ac:dyDescent="0.25">
      <c r="A424" s="27"/>
      <c r="B424" s="43" t="s">
        <v>276</v>
      </c>
      <c r="C424" s="96" t="s">
        <v>1765</v>
      </c>
      <c r="D424" s="97" t="s">
        <v>1766</v>
      </c>
      <c r="E424" s="98" t="s">
        <v>139</v>
      </c>
      <c r="F424" s="99">
        <v>40645</v>
      </c>
      <c r="G424" s="190">
        <v>523</v>
      </c>
      <c r="H424" s="14" t="s">
        <v>52</v>
      </c>
      <c r="I424" s="95" t="s">
        <v>1621</v>
      </c>
      <c r="J424" s="98" t="s">
        <v>1622</v>
      </c>
      <c r="K424" s="45" t="s">
        <v>27</v>
      </c>
      <c r="L424" s="36" t="s">
        <v>93</v>
      </c>
      <c r="M424" s="107" t="s">
        <v>2232</v>
      </c>
      <c r="N424" s="65"/>
      <c r="O424" s="30"/>
      <c r="P424" s="33"/>
      <c r="Q424" s="34"/>
      <c r="R424" s="34"/>
      <c r="S424" s="34"/>
      <c r="T424" s="34"/>
      <c r="U424" s="34"/>
      <c r="V424" s="34"/>
      <c r="W424" s="34"/>
      <c r="X424" s="34"/>
      <c r="Y424" s="34"/>
      <c r="Z424" s="34"/>
      <c r="AA424" s="71">
        <v>45577</v>
      </c>
      <c r="AB424" s="20" t="s">
        <v>1338</v>
      </c>
      <c r="AC424" s="21" t="s">
        <v>881</v>
      </c>
      <c r="AD424" s="35" t="s">
        <v>2313</v>
      </c>
      <c r="AE424" s="64"/>
      <c r="AF424" s="22"/>
      <c r="AG424" s="22"/>
      <c r="AH424" s="22"/>
      <c r="AI424" s="22"/>
      <c r="AJ424" s="22"/>
      <c r="AK424" s="22">
        <v>42</v>
      </c>
      <c r="AL424" s="22"/>
      <c r="AM424" s="22"/>
      <c r="AN424" s="22"/>
      <c r="AO424" s="22"/>
      <c r="AP424" s="23"/>
      <c r="AQ424" s="23"/>
      <c r="AR424" s="23"/>
      <c r="AS424" s="23"/>
      <c r="AT424" s="23"/>
      <c r="AU424" s="23"/>
      <c r="AV424" s="23">
        <v>17</v>
      </c>
      <c r="AW424" s="23"/>
      <c r="AX424" s="23"/>
      <c r="AY424" s="23"/>
      <c r="AZ424" s="23"/>
      <c r="BA424" s="24"/>
      <c r="BB424" s="24"/>
      <c r="BC424" s="24"/>
      <c r="BD424" s="24"/>
      <c r="BE424" s="24"/>
      <c r="BF424" s="24"/>
      <c r="BG424" s="24">
        <v>37</v>
      </c>
      <c r="BH424" s="24"/>
      <c r="BI424" s="24"/>
      <c r="BJ424" s="24"/>
      <c r="BK424" s="24"/>
      <c r="BL424" s="25"/>
      <c r="BM424" s="25"/>
      <c r="BN424" s="25"/>
      <c r="BO424" s="25"/>
      <c r="BP424" s="25"/>
      <c r="BQ424" s="25"/>
      <c r="BR424" s="25"/>
      <c r="BS424" s="25"/>
      <c r="BT424" s="25"/>
      <c r="BU424" s="25"/>
      <c r="BV424" s="25"/>
    </row>
    <row r="425" spans="1:74" ht="12" customHeight="1" x14ac:dyDescent="0.25">
      <c r="A425" s="27"/>
      <c r="B425" s="43" t="s">
        <v>276</v>
      </c>
      <c r="C425" s="87" t="s">
        <v>1723</v>
      </c>
      <c r="D425" s="88" t="s">
        <v>1724</v>
      </c>
      <c r="E425" s="88" t="s">
        <v>652</v>
      </c>
      <c r="F425" s="89">
        <v>40440</v>
      </c>
      <c r="G425" s="189">
        <v>500</v>
      </c>
      <c r="H425" s="14" t="s">
        <v>48</v>
      </c>
      <c r="I425" s="90" t="s">
        <v>1621</v>
      </c>
      <c r="J425" s="88" t="s">
        <v>1622</v>
      </c>
      <c r="K425" s="44" t="s">
        <v>27</v>
      </c>
      <c r="L425" s="36" t="s">
        <v>93</v>
      </c>
      <c r="M425" s="107" t="s">
        <v>2258</v>
      </c>
      <c r="N425" s="65"/>
      <c r="O425" s="30"/>
      <c r="P425" s="33"/>
      <c r="Q425" s="34"/>
      <c r="R425" s="34"/>
      <c r="S425" s="34"/>
      <c r="T425" s="34"/>
      <c r="U425" s="34"/>
      <c r="V425" s="34"/>
      <c r="W425" s="34"/>
      <c r="X425" s="34"/>
      <c r="Y425" s="34"/>
      <c r="Z425" s="34"/>
      <c r="AA425" s="71">
        <v>45577</v>
      </c>
      <c r="AB425" s="20" t="s">
        <v>1338</v>
      </c>
      <c r="AC425" s="21" t="s">
        <v>881</v>
      </c>
      <c r="AD425" s="35" t="s">
        <v>2313</v>
      </c>
      <c r="AE425" s="64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4"/>
      <c r="BB425" s="24"/>
      <c r="BC425" s="24"/>
      <c r="BD425" s="24"/>
      <c r="BE425" s="24"/>
      <c r="BF425" s="24"/>
      <c r="BG425" s="24"/>
      <c r="BH425" s="24"/>
      <c r="BI425" s="24"/>
      <c r="BJ425" s="24"/>
      <c r="BK425" s="24"/>
      <c r="BL425" s="25"/>
      <c r="BM425" s="25"/>
      <c r="BN425" s="25"/>
      <c r="BO425" s="25"/>
      <c r="BP425" s="25"/>
      <c r="BQ425" s="25"/>
      <c r="BR425" s="25"/>
      <c r="BS425" s="25"/>
      <c r="BT425" s="25"/>
      <c r="BU425" s="25"/>
      <c r="BV425" s="25"/>
    </row>
    <row r="426" spans="1:74" ht="12" customHeight="1" x14ac:dyDescent="0.25">
      <c r="A426" s="27"/>
      <c r="B426" s="43" t="s">
        <v>331</v>
      </c>
      <c r="C426" s="87" t="s">
        <v>1620</v>
      </c>
      <c r="D426" s="88" t="s">
        <v>279</v>
      </c>
      <c r="E426" s="88" t="s">
        <v>734</v>
      </c>
      <c r="F426" s="89">
        <v>41039</v>
      </c>
      <c r="G426" s="189">
        <v>500</v>
      </c>
      <c r="H426" s="29" t="s">
        <v>59</v>
      </c>
      <c r="I426" s="90" t="s">
        <v>1621</v>
      </c>
      <c r="J426" s="88" t="s">
        <v>1622</v>
      </c>
      <c r="K426" s="21" t="s">
        <v>27</v>
      </c>
      <c r="L426" s="36" t="s">
        <v>93</v>
      </c>
      <c r="M426" s="106" t="s">
        <v>2197</v>
      </c>
      <c r="N426" s="32"/>
      <c r="O426" s="31"/>
      <c r="P426" s="33"/>
      <c r="Q426" s="34"/>
      <c r="R426" s="34"/>
      <c r="S426" s="34"/>
      <c r="T426" s="34"/>
      <c r="U426" s="34"/>
      <c r="V426" s="34"/>
      <c r="W426" s="34"/>
      <c r="X426" s="34"/>
      <c r="Y426" s="34"/>
      <c r="Z426" s="34"/>
      <c r="AA426" s="71">
        <v>45577</v>
      </c>
      <c r="AB426" s="20" t="s">
        <v>1338</v>
      </c>
      <c r="AC426" s="21" t="s">
        <v>881</v>
      </c>
      <c r="AD426" s="35" t="s">
        <v>2293</v>
      </c>
      <c r="AE426" s="64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4"/>
      <c r="BB426" s="24"/>
      <c r="BC426" s="24"/>
      <c r="BD426" s="24"/>
      <c r="BE426" s="24"/>
      <c r="BF426" s="24"/>
      <c r="BG426" s="24"/>
      <c r="BH426" s="24"/>
      <c r="BI426" s="24"/>
      <c r="BJ426" s="24"/>
      <c r="BK426" s="24"/>
      <c r="BL426" s="25"/>
      <c r="BM426" s="25"/>
      <c r="BN426" s="25"/>
      <c r="BO426" s="25"/>
      <c r="BP426" s="25"/>
      <c r="BQ426" s="25"/>
      <c r="BR426" s="25"/>
      <c r="BS426" s="25"/>
      <c r="BT426" s="25"/>
      <c r="BU426" s="25"/>
      <c r="BV426" s="25"/>
    </row>
    <row r="427" spans="1:74" ht="12" customHeight="1" x14ac:dyDescent="0.25">
      <c r="A427" s="27"/>
      <c r="B427" s="43" t="s">
        <v>68</v>
      </c>
      <c r="C427" s="87" t="s">
        <v>540</v>
      </c>
      <c r="D427" s="88" t="s">
        <v>397</v>
      </c>
      <c r="E427" s="88" t="s">
        <v>118</v>
      </c>
      <c r="F427" s="89">
        <v>37511</v>
      </c>
      <c r="G427" s="29">
        <v>938</v>
      </c>
      <c r="H427" s="29" t="s">
        <v>71</v>
      </c>
      <c r="I427" s="90" t="s">
        <v>790</v>
      </c>
      <c r="J427" s="88" t="s">
        <v>392</v>
      </c>
      <c r="K427" s="44" t="s">
        <v>27</v>
      </c>
      <c r="L427" s="36" t="s">
        <v>93</v>
      </c>
      <c r="M427" s="106" t="s">
        <v>2172</v>
      </c>
      <c r="N427" s="32"/>
      <c r="O427" s="41"/>
      <c r="P427" s="33"/>
      <c r="Q427" s="34">
        <f>MOD(AF427+AQ427+BB427+BM427+ROUND((AG427+AR427+BC427+BN427-R427)/100,),100)</f>
        <v>0</v>
      </c>
      <c r="R427" s="34">
        <f>MOD(AG427+AR427+BC427+BN427+ROUND((AH427+AS427+BD427+BO427-S427)/100,),100)</f>
        <v>0</v>
      </c>
      <c r="S427" s="34">
        <f>MOD(AH427+AS427+BD427+BO427+ROUND((AI427+AT427+BE427+BP427-T427)/100,),100)</f>
        <v>0</v>
      </c>
      <c r="T427" s="34">
        <f>MOD(AI427+AT427+BE427+BP427+ROUND((AJ427+AU427+BF427+BQ427-U427)/100,),100)</f>
        <v>0</v>
      </c>
      <c r="U427" s="34">
        <f>MOD(AJ427+AU427+BF427+BQ427+ROUND((AK427+AV427+BG427+BR427-V427)/100,),100)</f>
        <v>51</v>
      </c>
      <c r="V427" s="34">
        <f>MOD(AK427+AV427+BG427+BR427+ROUND((AL427+AW427+BH427+BS427-W427)/100,),100)</f>
        <v>0</v>
      </c>
      <c r="W427" s="34">
        <f>MOD(AL427+AW427+BH427+BS427+ROUND((AM427+AX427+BI427+BT427-X427)/100,),100)</f>
        <v>0</v>
      </c>
      <c r="X427" s="34">
        <f>MOD(AM427+AX427+BI427+BT427+ROUND((AN427+AY427+BJ427+BU427-Y427)/100,),100)</f>
        <v>0</v>
      </c>
      <c r="Y427" s="34">
        <f>MOD(AN427+AY427+BJ427+BU427+ROUND((AO427+AZ427+BK427+BV427-Z427)/100,),100)</f>
        <v>0</v>
      </c>
      <c r="Z427" s="34"/>
      <c r="AA427" s="71">
        <v>45578</v>
      </c>
      <c r="AB427" s="20" t="s">
        <v>1313</v>
      </c>
      <c r="AC427" s="21" t="s">
        <v>1219</v>
      </c>
      <c r="AD427" s="35" t="s">
        <v>2293</v>
      </c>
      <c r="AE427" s="64"/>
      <c r="AF427" s="22"/>
      <c r="AG427" s="22"/>
      <c r="AH427" s="22"/>
      <c r="AI427" s="22"/>
      <c r="AJ427" s="22">
        <v>17</v>
      </c>
      <c r="AK427" s="22"/>
      <c r="AL427" s="22"/>
      <c r="AM427" s="22"/>
      <c r="AN427" s="22"/>
      <c r="AO427" s="22"/>
      <c r="AP427" s="23"/>
      <c r="AQ427" s="23"/>
      <c r="AR427" s="23"/>
      <c r="AS427" s="23"/>
      <c r="AT427" s="23"/>
      <c r="AU427" s="23">
        <v>8</v>
      </c>
      <c r="AV427" s="23"/>
      <c r="AW427" s="23"/>
      <c r="AX427" s="23"/>
      <c r="AY427" s="23"/>
      <c r="AZ427" s="23"/>
      <c r="BA427" s="24"/>
      <c r="BB427" s="24"/>
      <c r="BC427" s="24"/>
      <c r="BD427" s="24"/>
      <c r="BE427" s="24"/>
      <c r="BF427" s="24">
        <v>15</v>
      </c>
      <c r="BG427" s="24"/>
      <c r="BH427" s="24"/>
      <c r="BI427" s="24"/>
      <c r="BJ427" s="24"/>
      <c r="BK427" s="24"/>
      <c r="BL427" s="25"/>
      <c r="BM427" s="25"/>
      <c r="BN427" s="25"/>
      <c r="BO427" s="25"/>
      <c r="BP427" s="25"/>
      <c r="BQ427" s="25">
        <v>11</v>
      </c>
      <c r="BR427" s="25"/>
      <c r="BS427" s="25"/>
      <c r="BT427" s="25"/>
      <c r="BU427" s="25"/>
      <c r="BV427" s="25"/>
    </row>
    <row r="428" spans="1:74" ht="12" customHeight="1" x14ac:dyDescent="0.25">
      <c r="A428" s="27"/>
      <c r="B428" s="43" t="s">
        <v>208</v>
      </c>
      <c r="C428" s="87" t="s">
        <v>655</v>
      </c>
      <c r="D428" s="88" t="s">
        <v>1799</v>
      </c>
      <c r="E428" s="88" t="s">
        <v>592</v>
      </c>
      <c r="F428" s="89">
        <v>39792</v>
      </c>
      <c r="G428" s="189">
        <v>823</v>
      </c>
      <c r="H428" s="29" t="s">
        <v>36</v>
      </c>
      <c r="I428" s="90" t="s">
        <v>790</v>
      </c>
      <c r="J428" s="88" t="s">
        <v>392</v>
      </c>
      <c r="K428" s="44" t="s">
        <v>27</v>
      </c>
      <c r="L428" s="18" t="s">
        <v>94</v>
      </c>
      <c r="M428" s="106" t="s">
        <v>2187</v>
      </c>
      <c r="N428" s="32"/>
      <c r="O428" s="41"/>
      <c r="P428" s="33"/>
      <c r="Q428" s="34"/>
      <c r="R428" s="34"/>
      <c r="S428" s="34"/>
      <c r="T428" s="34"/>
      <c r="U428" s="34"/>
      <c r="V428" s="34"/>
      <c r="W428" s="34"/>
      <c r="X428" s="34"/>
      <c r="Y428" s="34"/>
      <c r="Z428" s="34"/>
      <c r="AA428" s="71">
        <v>45577</v>
      </c>
      <c r="AB428" s="20" t="s">
        <v>1338</v>
      </c>
      <c r="AC428" s="21" t="s">
        <v>881</v>
      </c>
      <c r="AD428" s="35" t="s">
        <v>2312</v>
      </c>
      <c r="AE428" s="64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3"/>
      <c r="AQ428" s="23"/>
      <c r="AR428" s="23"/>
      <c r="AS428" s="23"/>
      <c r="AT428" s="23"/>
      <c r="AU428" s="23"/>
      <c r="AV428" s="23"/>
      <c r="AW428" s="23"/>
      <c r="AX428" s="23"/>
      <c r="AY428" s="23"/>
      <c r="AZ428" s="23"/>
      <c r="BA428" s="24"/>
      <c r="BB428" s="24"/>
      <c r="BC428" s="24"/>
      <c r="BD428" s="24"/>
      <c r="BE428" s="24"/>
      <c r="BF428" s="24"/>
      <c r="BG428" s="24"/>
      <c r="BH428" s="24"/>
      <c r="BI428" s="24"/>
      <c r="BJ428" s="24"/>
      <c r="BK428" s="24"/>
      <c r="BL428" s="25"/>
      <c r="BM428" s="25"/>
      <c r="BN428" s="25"/>
      <c r="BO428" s="25"/>
      <c r="BP428" s="25"/>
      <c r="BQ428" s="25"/>
      <c r="BR428" s="25"/>
      <c r="BS428" s="25"/>
      <c r="BT428" s="25"/>
      <c r="BU428" s="25"/>
      <c r="BV428" s="25"/>
    </row>
    <row r="429" spans="1:74" ht="12" customHeight="1" x14ac:dyDescent="0.25">
      <c r="A429" s="27"/>
      <c r="B429" s="43" t="s">
        <v>413</v>
      </c>
      <c r="C429" s="96" t="s">
        <v>1531</v>
      </c>
      <c r="D429" s="97" t="s">
        <v>942</v>
      </c>
      <c r="E429" s="98" t="s">
        <v>640</v>
      </c>
      <c r="F429" s="99">
        <v>41858</v>
      </c>
      <c r="G429" s="190">
        <v>500</v>
      </c>
      <c r="H429" s="29" t="s">
        <v>416</v>
      </c>
      <c r="I429" s="90" t="s">
        <v>790</v>
      </c>
      <c r="J429" s="98" t="s">
        <v>392</v>
      </c>
      <c r="K429" s="45" t="s">
        <v>27</v>
      </c>
      <c r="L429" s="36" t="s">
        <v>94</v>
      </c>
      <c r="M429" s="106" t="s">
        <v>1365</v>
      </c>
      <c r="N429" s="32"/>
      <c r="O429" s="21"/>
      <c r="P429" s="51"/>
      <c r="Q429" s="34"/>
      <c r="R429" s="34"/>
      <c r="S429" s="34"/>
      <c r="T429" s="34"/>
      <c r="U429" s="34"/>
      <c r="V429" s="34"/>
      <c r="W429" s="34"/>
      <c r="X429" s="34"/>
      <c r="Y429" s="34"/>
      <c r="Z429" s="34"/>
      <c r="AA429" s="71">
        <v>45577</v>
      </c>
      <c r="AB429" s="20" t="s">
        <v>1338</v>
      </c>
      <c r="AC429" s="21" t="s">
        <v>881</v>
      </c>
      <c r="AD429" s="35" t="s">
        <v>2310</v>
      </c>
      <c r="AE429" s="64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3"/>
      <c r="AQ429" s="23"/>
      <c r="AR429" s="23"/>
      <c r="AS429" s="23"/>
      <c r="AT429" s="23"/>
      <c r="AU429" s="23"/>
      <c r="AV429" s="23"/>
      <c r="AW429" s="23"/>
      <c r="AX429" s="23"/>
      <c r="AY429" s="23"/>
      <c r="AZ429" s="23"/>
      <c r="BA429" s="24"/>
      <c r="BB429" s="24"/>
      <c r="BC429" s="24"/>
      <c r="BD429" s="24"/>
      <c r="BE429" s="24"/>
      <c r="BF429" s="24"/>
      <c r="BG429" s="24"/>
      <c r="BH429" s="24"/>
      <c r="BI429" s="24"/>
      <c r="BJ429" s="24"/>
      <c r="BK429" s="24"/>
      <c r="BL429" s="25"/>
      <c r="BM429" s="25"/>
      <c r="BN429" s="25"/>
      <c r="BO429" s="25"/>
      <c r="BP429" s="25"/>
      <c r="BQ429" s="25"/>
      <c r="BR429" s="25"/>
      <c r="BS429" s="25"/>
      <c r="BT429" s="25"/>
      <c r="BU429" s="25"/>
      <c r="BV429" s="25"/>
    </row>
    <row r="430" spans="1:74" ht="12" customHeight="1" x14ac:dyDescent="0.25">
      <c r="A430" s="27"/>
      <c r="B430" s="43" t="s">
        <v>68</v>
      </c>
      <c r="C430" s="35" t="s">
        <v>897</v>
      </c>
      <c r="D430" s="101" t="s">
        <v>898</v>
      </c>
      <c r="E430" s="101" t="s">
        <v>80</v>
      </c>
      <c r="F430" s="102">
        <v>36715</v>
      </c>
      <c r="G430" s="21">
        <v>1244</v>
      </c>
      <c r="H430" s="21" t="s">
        <v>71</v>
      </c>
      <c r="I430" s="100" t="s">
        <v>791</v>
      </c>
      <c r="J430" s="101" t="s">
        <v>303</v>
      </c>
      <c r="K430" s="44" t="s">
        <v>34</v>
      </c>
      <c r="L430" s="36" t="s">
        <v>40</v>
      </c>
      <c r="M430" s="106" t="s">
        <v>1328</v>
      </c>
      <c r="N430" s="32"/>
      <c r="O430" s="30"/>
      <c r="P430" s="33"/>
      <c r="Q430" s="34">
        <f>MOD(AF430+AQ430+BB430+BM430+ROUND((AG430+AR430+BC430+BN430-R430)/100,),100)</f>
        <v>0</v>
      </c>
      <c r="R430" s="34">
        <f>MOD(AG430+AR430+BC430+BN430+ROUND((AH430+AS430+BD430+BO430-S430)/100,),100)</f>
        <v>0</v>
      </c>
      <c r="S430" s="34">
        <f>MOD(AH430+AS430+BD430+BO430+ROUND((AI430+AT430+BE430+BP430-T430)/100,),100)</f>
        <v>17</v>
      </c>
      <c r="T430" s="34">
        <f>MOD(AI430+AT430+BE430+BP430+ROUND((AJ430+AU430+BF430+BQ430-U430)/100,),100)</f>
        <v>66</v>
      </c>
      <c r="U430" s="34">
        <f>MOD(AJ430+AU430+BF430+BQ430+ROUND((AK430+AV430+BG430+BR430-V430)/100,),100)</f>
        <v>42</v>
      </c>
      <c r="V430" s="34">
        <f>MOD(AK430+AV430+BG430+BR430+ROUND((AL430+AW430+BH430+BS430-W430)/100,),100)</f>
        <v>0</v>
      </c>
      <c r="W430" s="34">
        <f>MOD(AL430+AW430+BH430+BS430+ROUND((AM430+AX430+BI430+BT430-X430)/100,),100)</f>
        <v>0</v>
      </c>
      <c r="X430" s="34">
        <f>MOD(AM430+AX430+BI430+BT430+ROUND((AN430+AY430+BJ430+BU430-Y430)/100,),100)</f>
        <v>0</v>
      </c>
      <c r="Y430" s="34">
        <f>MOD(AN430+AY430+BJ430+BU430+ROUND((AO430+AZ430+BK430+BV430-Z430)/100,),100)</f>
        <v>0</v>
      </c>
      <c r="Z430" s="34"/>
      <c r="AA430" s="71">
        <v>45578</v>
      </c>
      <c r="AB430" s="20" t="s">
        <v>1313</v>
      </c>
      <c r="AC430" s="21" t="s">
        <v>1219</v>
      </c>
      <c r="AD430" s="35" t="s">
        <v>2204</v>
      </c>
      <c r="AE430" s="64"/>
      <c r="AF430" s="22"/>
      <c r="AG430" s="22"/>
      <c r="AH430" s="22"/>
      <c r="AI430" s="22"/>
      <c r="AJ430" s="22">
        <v>42</v>
      </c>
      <c r="AK430" s="22"/>
      <c r="AL430" s="22"/>
      <c r="AM430" s="22"/>
      <c r="AN430" s="22"/>
      <c r="AO430" s="22"/>
      <c r="AP430" s="23"/>
      <c r="AQ430" s="23"/>
      <c r="AR430" s="23"/>
      <c r="AS430" s="23"/>
      <c r="AT430" s="23"/>
      <c r="AU430" s="23">
        <v>100</v>
      </c>
      <c r="AV430" s="23"/>
      <c r="AW430" s="23"/>
      <c r="AX430" s="23"/>
      <c r="AY430" s="23"/>
      <c r="AZ430" s="23"/>
      <c r="BA430" s="24"/>
      <c r="BB430" s="24"/>
      <c r="BC430" s="24"/>
      <c r="BD430" s="24"/>
      <c r="BE430" s="24">
        <v>65</v>
      </c>
      <c r="BF430" s="24"/>
      <c r="BG430" s="24"/>
      <c r="BH430" s="24"/>
      <c r="BI430" s="24"/>
      <c r="BJ430" s="24"/>
      <c r="BK430" s="24"/>
      <c r="BL430" s="25"/>
      <c r="BM430" s="25"/>
      <c r="BN430" s="25"/>
      <c r="BO430" s="25">
        <v>17</v>
      </c>
      <c r="BP430" s="25"/>
      <c r="BQ430" s="25"/>
      <c r="BR430" s="25"/>
      <c r="BS430" s="25"/>
      <c r="BT430" s="25"/>
      <c r="BU430" s="25"/>
      <c r="BV430" s="25"/>
    </row>
    <row r="431" spans="1:74" ht="12" customHeight="1" x14ac:dyDescent="0.25">
      <c r="A431" s="27" t="e">
        <f>+#REF!+1</f>
        <v>#REF!</v>
      </c>
      <c r="B431" s="43" t="s">
        <v>68</v>
      </c>
      <c r="C431" s="87" t="s">
        <v>505</v>
      </c>
      <c r="D431" s="88" t="s">
        <v>153</v>
      </c>
      <c r="E431" s="88" t="s">
        <v>506</v>
      </c>
      <c r="F431" s="89">
        <v>25690</v>
      </c>
      <c r="G431" s="29">
        <v>956</v>
      </c>
      <c r="H431" s="29" t="s">
        <v>1387</v>
      </c>
      <c r="I431" s="90" t="s">
        <v>791</v>
      </c>
      <c r="J431" s="88" t="s">
        <v>303</v>
      </c>
      <c r="K431" s="44" t="s">
        <v>34</v>
      </c>
      <c r="L431" s="36" t="s">
        <v>93</v>
      </c>
      <c r="M431" s="106" t="s">
        <v>2116</v>
      </c>
      <c r="N431" s="32"/>
      <c r="O431" s="41"/>
      <c r="P431" s="33"/>
      <c r="Q431" s="34">
        <f>MOD(AF431+AQ431+BB431+BM431+ROUND((AG431+AR431+BC431+BN431-R431)/100,),100)</f>
        <v>0</v>
      </c>
      <c r="R431" s="34">
        <f>MOD(AG431+AR431+BC431+BN431+ROUND((AH431+AS431+BD431+BO431-S431)/100,),100)</f>
        <v>0</v>
      </c>
      <c r="S431" s="34">
        <f>MOD(AH431+AS431+BD431+BO431+ROUND((AI431+AT431+BE431+BP431-T431)/100,),100)</f>
        <v>0</v>
      </c>
      <c r="T431" s="34">
        <f>MOD(AI431+AT431+BE431+BP431+ROUND((AJ431+AU431+BF431+BQ431-U431)/100,),100)</f>
        <v>0</v>
      </c>
      <c r="U431" s="34">
        <f>MOD(AJ431+AU431+BF431+BQ431+ROUND((AK431+AV431+BG431+BR431-V431)/100,),100)</f>
        <v>88</v>
      </c>
      <c r="V431" s="34">
        <f>MOD(AK431+AV431+BG431+BR431+ROUND((AL431+AW431+BH431+BS431-W431)/100,),100)</f>
        <v>0</v>
      </c>
      <c r="W431" s="34">
        <f>MOD(AL431+AW431+BH431+BS431+ROUND((AM431+AX431+BI431+BT431-X431)/100,),100)</f>
        <v>0</v>
      </c>
      <c r="X431" s="34">
        <f>MOD(AM431+AX431+BI431+BT431+ROUND((AN431+AY431+BJ431+BU431-Y431)/100,),100)</f>
        <v>0</v>
      </c>
      <c r="Y431" s="34">
        <f>MOD(AN431+AY431+BJ431+BU431+ROUND((AO431+AZ431+BK431+BV431-Z431)/100,),100)</f>
        <v>0</v>
      </c>
      <c r="Z431" s="34"/>
      <c r="AA431" s="71">
        <v>45578</v>
      </c>
      <c r="AB431" s="20" t="s">
        <v>1313</v>
      </c>
      <c r="AC431" s="21" t="s">
        <v>1219</v>
      </c>
      <c r="AD431" s="35" t="s">
        <v>2260</v>
      </c>
      <c r="AE431" s="64"/>
      <c r="AF431" s="22"/>
      <c r="AG431" s="22"/>
      <c r="AH431" s="22"/>
      <c r="AI431" s="22"/>
      <c r="AJ431" s="22">
        <v>32</v>
      </c>
      <c r="AK431" s="22"/>
      <c r="AL431" s="22"/>
      <c r="AM431" s="22"/>
      <c r="AN431" s="22"/>
      <c r="AO431" s="22"/>
      <c r="AP431" s="23"/>
      <c r="AQ431" s="23"/>
      <c r="AR431" s="23"/>
      <c r="AS431" s="23"/>
      <c r="AT431" s="23"/>
      <c r="AU431" s="23">
        <v>52</v>
      </c>
      <c r="AV431" s="23"/>
      <c r="AW431" s="23"/>
      <c r="AX431" s="23"/>
      <c r="AY431" s="23"/>
      <c r="AZ431" s="23"/>
      <c r="BA431" s="24"/>
      <c r="BB431" s="24"/>
      <c r="BC431" s="24"/>
      <c r="BD431" s="24"/>
      <c r="BE431" s="24"/>
      <c r="BF431" s="24">
        <v>4</v>
      </c>
      <c r="BG431" s="24"/>
      <c r="BH431" s="24"/>
      <c r="BI431" s="24"/>
      <c r="BJ431" s="24"/>
      <c r="BK431" s="24"/>
      <c r="BL431" s="25"/>
      <c r="BM431" s="25"/>
      <c r="BN431" s="25"/>
      <c r="BO431" s="25"/>
      <c r="BP431" s="25"/>
      <c r="BQ431" s="25"/>
      <c r="BR431" s="25"/>
      <c r="BS431" s="25"/>
      <c r="BT431" s="25"/>
      <c r="BU431" s="25"/>
      <c r="BV431" s="25"/>
    </row>
    <row r="432" spans="1:74" ht="12" customHeight="1" x14ac:dyDescent="0.25">
      <c r="A432" s="27" t="e">
        <f>+#REF!+1</f>
        <v>#REF!</v>
      </c>
      <c r="B432" s="43" t="s">
        <v>68</v>
      </c>
      <c r="C432" s="87" t="s">
        <v>509</v>
      </c>
      <c r="D432" s="88" t="s">
        <v>113</v>
      </c>
      <c r="E432" s="88" t="s">
        <v>98</v>
      </c>
      <c r="F432" s="89">
        <v>30478</v>
      </c>
      <c r="G432" s="29">
        <v>811</v>
      </c>
      <c r="H432" s="29" t="s">
        <v>1857</v>
      </c>
      <c r="I432" s="90" t="s">
        <v>791</v>
      </c>
      <c r="J432" s="88" t="s">
        <v>303</v>
      </c>
      <c r="K432" s="44" t="s">
        <v>34</v>
      </c>
      <c r="L432" s="36" t="s">
        <v>1998</v>
      </c>
      <c r="M432" s="106" t="s">
        <v>2142</v>
      </c>
      <c r="N432" s="32"/>
      <c r="O432" s="41"/>
      <c r="P432" s="33"/>
      <c r="Q432" s="34">
        <f>MOD(AF432+AQ432+BB432+BM432+ROUND((AG432+AR432+BC432+BN432-R432)/100,),100)</f>
        <v>0</v>
      </c>
      <c r="R432" s="34">
        <f>MOD(AG432+AR432+BC432+BN432+ROUND((AH432+AS432+BD432+BO432-S432)/100,),100)</f>
        <v>0</v>
      </c>
      <c r="S432" s="34">
        <f>MOD(AH432+AS432+BD432+BO432+ROUND((AI432+AT432+BE432+BP432-T432)/100,),100)</f>
        <v>0</v>
      </c>
      <c r="T432" s="34">
        <f>MOD(AI432+AT432+BE432+BP432+ROUND((AJ432+AU432+BF432+BQ432-U432)/100,),100)</f>
        <v>0</v>
      </c>
      <c r="U432" s="34">
        <f>MOD(AJ432+AU432+BF432+BQ432+ROUND((AK432+AV432+BG432+BR432-V432)/100,),100)</f>
        <v>33</v>
      </c>
      <c r="V432" s="34">
        <f>MOD(AK432+AV432+BG432+BR432+ROUND((AL432+AW432+BH432+BS432-W432)/100,),100)</f>
        <v>0</v>
      </c>
      <c r="W432" s="34">
        <f>MOD(AL432+AW432+BH432+BS432+ROUND((AM432+AX432+BI432+BT432-X432)/100,),100)</f>
        <v>0</v>
      </c>
      <c r="X432" s="34">
        <f>MOD(AM432+AX432+BI432+BT432+ROUND((AN432+AY432+BJ432+BU432-Y432)/100,),100)</f>
        <v>0</v>
      </c>
      <c r="Y432" s="34">
        <f>MOD(AN432+AY432+BJ432+BU432+ROUND((AO432+AZ432+BK432+BV432-Z432)/100,),100)</f>
        <v>0</v>
      </c>
      <c r="Z432" s="34"/>
      <c r="AA432" s="71">
        <v>45578</v>
      </c>
      <c r="AB432" s="20" t="s">
        <v>1313</v>
      </c>
      <c r="AC432" s="21" t="s">
        <v>1219</v>
      </c>
      <c r="AD432" s="35" t="s">
        <v>2260</v>
      </c>
      <c r="AE432" s="64"/>
      <c r="AF432" s="22"/>
      <c r="AG432" s="22"/>
      <c r="AH432" s="22"/>
      <c r="AI432" s="22"/>
      <c r="AJ432" s="22">
        <v>2</v>
      </c>
      <c r="AK432" s="22"/>
      <c r="AL432" s="22"/>
      <c r="AM432" s="22"/>
      <c r="AN432" s="22"/>
      <c r="AO432" s="22"/>
      <c r="AP432" s="23"/>
      <c r="AQ432" s="23"/>
      <c r="AR432" s="23"/>
      <c r="AS432" s="23"/>
      <c r="AT432" s="23"/>
      <c r="AU432" s="23"/>
      <c r="AV432" s="23">
        <v>100</v>
      </c>
      <c r="AW432" s="23"/>
      <c r="AX432" s="23"/>
      <c r="AY432" s="23"/>
      <c r="AZ432" s="23"/>
      <c r="BA432" s="24"/>
      <c r="BB432" s="24"/>
      <c r="BC432" s="24"/>
      <c r="BD432" s="24"/>
      <c r="BE432" s="24"/>
      <c r="BF432" s="24">
        <v>24</v>
      </c>
      <c r="BG432" s="24"/>
      <c r="BH432" s="24"/>
      <c r="BI432" s="24"/>
      <c r="BJ432" s="24"/>
      <c r="BK432" s="24"/>
      <c r="BL432" s="25"/>
      <c r="BM432" s="25"/>
      <c r="BN432" s="25"/>
      <c r="BO432" s="25"/>
      <c r="BP432" s="25"/>
      <c r="BQ432" s="25">
        <v>6</v>
      </c>
      <c r="BR432" s="25"/>
      <c r="BS432" s="25"/>
      <c r="BT432" s="25"/>
      <c r="BU432" s="25"/>
      <c r="BV432" s="25"/>
    </row>
    <row r="433" spans="1:74" ht="12" customHeight="1" x14ac:dyDescent="0.25">
      <c r="A433" s="27"/>
      <c r="B433" s="43" t="s">
        <v>68</v>
      </c>
      <c r="C433" s="87" t="s">
        <v>1954</v>
      </c>
      <c r="D433" s="88" t="s">
        <v>1513</v>
      </c>
      <c r="E433" s="88" t="s">
        <v>126</v>
      </c>
      <c r="F433" s="89">
        <v>32717</v>
      </c>
      <c r="G433" s="189">
        <v>621</v>
      </c>
      <c r="H433" s="29" t="s">
        <v>71</v>
      </c>
      <c r="I433" s="90" t="s">
        <v>791</v>
      </c>
      <c r="J433" s="88" t="s">
        <v>303</v>
      </c>
      <c r="K433" s="44" t="s">
        <v>34</v>
      </c>
      <c r="L433" s="36" t="s">
        <v>1998</v>
      </c>
      <c r="M433" s="106" t="s">
        <v>2275</v>
      </c>
      <c r="N433" s="32"/>
      <c r="O433" s="41"/>
      <c r="P433" s="33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71">
        <v>45578</v>
      </c>
      <c r="AB433" s="20" t="s">
        <v>1313</v>
      </c>
      <c r="AC433" s="21" t="s">
        <v>1219</v>
      </c>
      <c r="AD433" s="35" t="s">
        <v>2260</v>
      </c>
      <c r="AE433" s="64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3"/>
      <c r="AQ433" s="23"/>
      <c r="AR433" s="23"/>
      <c r="AS433" s="23"/>
      <c r="AT433" s="23"/>
      <c r="AU433" s="23"/>
      <c r="AV433" s="23"/>
      <c r="AW433" s="23"/>
      <c r="AX433" s="23"/>
      <c r="AY433" s="23"/>
      <c r="AZ433" s="23"/>
      <c r="BA433" s="24"/>
      <c r="BB433" s="24"/>
      <c r="BC433" s="24"/>
      <c r="BD433" s="24"/>
      <c r="BE433" s="24"/>
      <c r="BF433" s="24"/>
      <c r="BG433" s="24"/>
      <c r="BH433" s="24"/>
      <c r="BI433" s="24"/>
      <c r="BJ433" s="24"/>
      <c r="BK433" s="24"/>
      <c r="BL433" s="25"/>
      <c r="BM433" s="25"/>
      <c r="BN433" s="25"/>
      <c r="BO433" s="25"/>
      <c r="BP433" s="25"/>
      <c r="BQ433" s="25"/>
      <c r="BR433" s="25"/>
      <c r="BS433" s="25"/>
      <c r="BT433" s="25"/>
      <c r="BU433" s="25"/>
      <c r="BV433" s="25"/>
    </row>
    <row r="434" spans="1:74" ht="12" customHeight="1" x14ac:dyDescent="0.25">
      <c r="A434" s="27"/>
      <c r="B434" s="43" t="s">
        <v>68</v>
      </c>
      <c r="C434" s="87" t="s">
        <v>1859</v>
      </c>
      <c r="D434" s="88" t="s">
        <v>1860</v>
      </c>
      <c r="E434" s="88" t="s">
        <v>1861</v>
      </c>
      <c r="F434" s="89">
        <v>25915</v>
      </c>
      <c r="G434" s="189">
        <v>589</v>
      </c>
      <c r="H434" s="29" t="s">
        <v>1387</v>
      </c>
      <c r="I434" s="90" t="s">
        <v>791</v>
      </c>
      <c r="J434" s="88" t="s">
        <v>303</v>
      </c>
      <c r="K434" s="44" t="s">
        <v>34</v>
      </c>
      <c r="L434" s="36" t="s">
        <v>1998</v>
      </c>
      <c r="M434" s="106" t="s">
        <v>2277</v>
      </c>
      <c r="N434" s="32"/>
      <c r="O434" s="41"/>
      <c r="P434" s="33"/>
      <c r="Q434" s="34"/>
      <c r="R434" s="34"/>
      <c r="S434" s="34"/>
      <c r="T434" s="34"/>
      <c r="U434" s="34"/>
      <c r="V434" s="34"/>
      <c r="W434" s="34"/>
      <c r="X434" s="34"/>
      <c r="Y434" s="34"/>
      <c r="Z434" s="34"/>
      <c r="AA434" s="71">
        <v>45578</v>
      </c>
      <c r="AB434" s="20" t="s">
        <v>1313</v>
      </c>
      <c r="AC434" s="21" t="s">
        <v>1219</v>
      </c>
      <c r="AD434" s="35" t="s">
        <v>2260</v>
      </c>
      <c r="AE434" s="46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3"/>
      <c r="AQ434" s="23"/>
      <c r="AR434" s="23"/>
      <c r="AS434" s="23"/>
      <c r="AT434" s="23"/>
      <c r="AU434" s="23"/>
      <c r="AV434" s="23"/>
      <c r="AW434" s="23"/>
      <c r="AX434" s="23"/>
      <c r="AY434" s="23"/>
      <c r="AZ434" s="23"/>
      <c r="BA434" s="24"/>
      <c r="BB434" s="24"/>
      <c r="BC434" s="24"/>
      <c r="BD434" s="24"/>
      <c r="BE434" s="24"/>
      <c r="BF434" s="24"/>
      <c r="BG434" s="24"/>
      <c r="BH434" s="24"/>
      <c r="BI434" s="24"/>
      <c r="BJ434" s="24"/>
      <c r="BK434" s="24"/>
      <c r="BL434" s="25"/>
      <c r="BM434" s="25"/>
      <c r="BN434" s="25"/>
      <c r="BO434" s="25"/>
      <c r="BP434" s="25"/>
      <c r="BQ434" s="25"/>
      <c r="BR434" s="25"/>
      <c r="BS434" s="25"/>
      <c r="BT434" s="25"/>
      <c r="BU434" s="25"/>
      <c r="BV434" s="25"/>
    </row>
    <row r="435" spans="1:74" ht="12" customHeight="1" x14ac:dyDescent="0.25">
      <c r="A435" s="27"/>
      <c r="B435" s="43" t="s">
        <v>68</v>
      </c>
      <c r="C435" s="87" t="s">
        <v>1983</v>
      </c>
      <c r="D435" s="88" t="s">
        <v>731</v>
      </c>
      <c r="E435" s="88" t="s">
        <v>1984</v>
      </c>
      <c r="F435" s="89">
        <v>28717</v>
      </c>
      <c r="G435" s="189">
        <v>517</v>
      </c>
      <c r="H435" s="29" t="s">
        <v>1384</v>
      </c>
      <c r="I435" s="90" t="s">
        <v>791</v>
      </c>
      <c r="J435" s="88" t="s">
        <v>303</v>
      </c>
      <c r="K435" s="44" t="s">
        <v>34</v>
      </c>
      <c r="L435" s="36" t="s">
        <v>1998</v>
      </c>
      <c r="M435" s="106" t="s">
        <v>2280</v>
      </c>
      <c r="N435" s="32"/>
      <c r="O435" s="41"/>
      <c r="P435" s="33"/>
      <c r="Q435" s="34"/>
      <c r="R435" s="34"/>
      <c r="S435" s="34"/>
      <c r="T435" s="34"/>
      <c r="U435" s="34"/>
      <c r="V435" s="34"/>
      <c r="W435" s="34"/>
      <c r="X435" s="34"/>
      <c r="Y435" s="34"/>
      <c r="Z435" s="34"/>
      <c r="AA435" s="71">
        <v>45578</v>
      </c>
      <c r="AB435" s="20" t="s">
        <v>1313</v>
      </c>
      <c r="AC435" s="21" t="s">
        <v>1219</v>
      </c>
      <c r="AD435" s="35" t="s">
        <v>2260</v>
      </c>
      <c r="AE435" s="64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4"/>
      <c r="BB435" s="24"/>
      <c r="BC435" s="24"/>
      <c r="BD435" s="24"/>
      <c r="BE435" s="24"/>
      <c r="BF435" s="24"/>
      <c r="BG435" s="24"/>
      <c r="BH435" s="24"/>
      <c r="BI435" s="24"/>
      <c r="BJ435" s="24"/>
      <c r="BK435" s="24"/>
      <c r="BL435" s="25"/>
      <c r="BM435" s="25"/>
      <c r="BN435" s="25"/>
      <c r="BO435" s="25"/>
      <c r="BP435" s="25"/>
      <c r="BQ435" s="25"/>
      <c r="BR435" s="25"/>
      <c r="BS435" s="25"/>
      <c r="BT435" s="25"/>
      <c r="BU435" s="25"/>
      <c r="BV435" s="25"/>
    </row>
    <row r="436" spans="1:74" ht="12" customHeight="1" x14ac:dyDescent="0.25">
      <c r="A436" s="27"/>
      <c r="B436" s="43" t="s">
        <v>208</v>
      </c>
      <c r="C436" s="87" t="s">
        <v>961</v>
      </c>
      <c r="D436" s="88" t="s">
        <v>962</v>
      </c>
      <c r="E436" s="88" t="s">
        <v>314</v>
      </c>
      <c r="F436" s="89">
        <v>39305</v>
      </c>
      <c r="G436" s="29">
        <v>746</v>
      </c>
      <c r="H436" s="14" t="s">
        <v>33</v>
      </c>
      <c r="I436" s="90" t="s">
        <v>791</v>
      </c>
      <c r="J436" s="88" t="s">
        <v>303</v>
      </c>
      <c r="K436" s="44" t="s">
        <v>34</v>
      </c>
      <c r="L436" s="36" t="s">
        <v>94</v>
      </c>
      <c r="M436" s="106" t="s">
        <v>2128</v>
      </c>
      <c r="N436" s="32"/>
      <c r="O436" s="30"/>
      <c r="P436" s="33"/>
      <c r="Q436" s="34">
        <f>MOD(AF436+AQ436+BB436+BM436+ROUND((AG436+AR436+BC436+BN436-R436)/100,),100)</f>
        <v>0</v>
      </c>
      <c r="R436" s="34">
        <f>MOD(AG436+AR436+BC436+BN436+ROUND((AH436+AS436+BD436+BO436-S436)/100,),100)</f>
        <v>0</v>
      </c>
      <c r="S436" s="34">
        <f>MOD(AH436+AS436+BD436+BO436+ROUND((AI436+AT436+BE436+BP436-T436)/100,),100)</f>
        <v>0</v>
      </c>
      <c r="T436" s="34">
        <f>MOD(AI436+AT436+BE436+BP436+ROUND((AJ436+AU436+BF436+BQ436-U436)/100,),100)</f>
        <v>0</v>
      </c>
      <c r="U436" s="34">
        <f>MOD(AJ436+AU436+BF436+BQ436+ROUND((AK436+AV436+BG436+BR436-V436)/100,),100)</f>
        <v>28</v>
      </c>
      <c r="V436" s="34">
        <f>MOD(AK436+AV436+BG436+BR436+ROUND((AL436+AW436+BH436+BS436-W436)/100,),100)</f>
        <v>75</v>
      </c>
      <c r="W436" s="34">
        <f>MOD(AL436+AW436+BH436+BS436+ROUND((AM436+AX436+BI436+BT436-X436)/100,),100)</f>
        <v>0</v>
      </c>
      <c r="X436" s="34">
        <f>MOD(AM436+AX436+BI436+BT436+ROUND((AN436+AY436+BJ436+BU436-Y436)/100,),100)</f>
        <v>0</v>
      </c>
      <c r="Y436" s="34">
        <f>MOD(AN436+AY436+BJ436+BU436+ROUND((AO436+AZ436+BK436+BV436-Z436)/100,),100)</f>
        <v>0</v>
      </c>
      <c r="Z436" s="34"/>
      <c r="AA436" s="71">
        <v>45577</v>
      </c>
      <c r="AB436" s="20" t="s">
        <v>1338</v>
      </c>
      <c r="AC436" s="21" t="s">
        <v>881</v>
      </c>
      <c r="AD436" s="35" t="s">
        <v>2311</v>
      </c>
      <c r="AE436" s="64"/>
      <c r="AF436" s="22"/>
      <c r="AG436" s="22"/>
      <c r="AH436" s="22"/>
      <c r="AI436" s="22"/>
      <c r="AJ436" s="22">
        <v>5</v>
      </c>
      <c r="AK436" s="22"/>
      <c r="AL436" s="22"/>
      <c r="AM436" s="22"/>
      <c r="AN436" s="22"/>
      <c r="AO436" s="22"/>
      <c r="AP436" s="23"/>
      <c r="AQ436" s="23"/>
      <c r="AR436" s="23"/>
      <c r="AS436" s="23"/>
      <c r="AT436" s="23"/>
      <c r="AU436" s="23"/>
      <c r="AV436" s="23">
        <v>75</v>
      </c>
      <c r="AW436" s="23"/>
      <c r="AX436" s="23"/>
      <c r="AY436" s="23"/>
      <c r="AZ436" s="23"/>
      <c r="BA436" s="24"/>
      <c r="BB436" s="24"/>
      <c r="BC436" s="24"/>
      <c r="BD436" s="24"/>
      <c r="BE436" s="24"/>
      <c r="BF436" s="24">
        <v>6</v>
      </c>
      <c r="BG436" s="24"/>
      <c r="BH436" s="24"/>
      <c r="BI436" s="24"/>
      <c r="BJ436" s="24"/>
      <c r="BK436" s="24"/>
      <c r="BL436" s="25"/>
      <c r="BM436" s="25"/>
      <c r="BN436" s="25"/>
      <c r="BO436" s="25"/>
      <c r="BP436" s="25"/>
      <c r="BQ436" s="25">
        <v>17</v>
      </c>
      <c r="BR436" s="25"/>
      <c r="BS436" s="25"/>
      <c r="BT436" s="25"/>
      <c r="BU436" s="25"/>
      <c r="BV436" s="25"/>
    </row>
    <row r="437" spans="1:74" ht="12" customHeight="1" x14ac:dyDescent="0.25">
      <c r="A437" s="27" t="e">
        <f>+#REF!+1</f>
        <v>#REF!</v>
      </c>
      <c r="B437" s="43" t="s">
        <v>276</v>
      </c>
      <c r="C437" s="87" t="s">
        <v>674</v>
      </c>
      <c r="D437" s="88" t="s">
        <v>382</v>
      </c>
      <c r="E437" s="88" t="s">
        <v>293</v>
      </c>
      <c r="F437" s="89">
        <v>40845</v>
      </c>
      <c r="G437" s="29">
        <v>705</v>
      </c>
      <c r="H437" s="29" t="s">
        <v>52</v>
      </c>
      <c r="I437" s="90" t="s">
        <v>791</v>
      </c>
      <c r="J437" s="88" t="s">
        <v>303</v>
      </c>
      <c r="K437" s="44" t="s">
        <v>34</v>
      </c>
      <c r="L437" s="18" t="s">
        <v>40</v>
      </c>
      <c r="M437" s="107" t="s">
        <v>1333</v>
      </c>
      <c r="N437" s="32"/>
      <c r="O437" s="30"/>
      <c r="P437" s="33"/>
      <c r="Q437" s="34">
        <f>MOD(AF437+AQ437+BB437+BM437+ROUND((AG437+AR437+BC437+BN437-R437)/100,),100)</f>
        <v>0</v>
      </c>
      <c r="R437" s="34">
        <f>MOD(AG437+AR437+BC437+BN437+ROUND((AH437+AS437+BD437+BO437-S437)/100,),100)</f>
        <v>0</v>
      </c>
      <c r="S437" s="34">
        <f>MOD(AH437+AS437+BD437+BO437+ROUND((AI437+AT437+BE437+BP437-T437)/100,),100)</f>
        <v>0</v>
      </c>
      <c r="T437" s="34">
        <f>MOD(AI437+AT437+BE437+BP437+ROUND((AJ437+AU437+BF437+BQ437-U437)/100,),100)</f>
        <v>0</v>
      </c>
      <c r="U437" s="34">
        <f>MOD(AJ437+AU437+BF437+BQ437+ROUND((AK437+AV437+BG437+BR437-V437)/100,),100)</f>
        <v>0</v>
      </c>
      <c r="V437" s="34">
        <f>MOD(AK437+AV437+BG437+BR437+ROUND((AL437+AW437+BH437+BS437-W437)/100,),100)</f>
        <v>99</v>
      </c>
      <c r="W437" s="34">
        <f>MOD(AL437+AW437+BH437+BS437+ROUND((AM437+AX437+BI437+BT437-X437)/100,),100)</f>
        <v>0</v>
      </c>
      <c r="X437" s="34">
        <f>MOD(AM437+AX437+BI437+BT437+ROUND((AN437+AY437+BJ437+BU437-Y437)/100,),100)</f>
        <v>0</v>
      </c>
      <c r="Y437" s="34">
        <f>MOD(AN437+AY437+BJ437+BU437+ROUND((AO437+AZ437+BK437+BV437-Z437)/100,),100)</f>
        <v>0</v>
      </c>
      <c r="Z437" s="34"/>
      <c r="AA437" s="71">
        <v>45577</v>
      </c>
      <c r="AB437" s="20" t="s">
        <v>1338</v>
      </c>
      <c r="AC437" s="21" t="s">
        <v>881</v>
      </c>
      <c r="AD437" s="35" t="s">
        <v>2204</v>
      </c>
      <c r="AE437" s="64"/>
      <c r="AF437" s="22"/>
      <c r="AG437" s="22"/>
      <c r="AH437" s="22"/>
      <c r="AI437" s="22"/>
      <c r="AJ437" s="22"/>
      <c r="AK437" s="22">
        <v>32</v>
      </c>
      <c r="AL437" s="22"/>
      <c r="AM437" s="22"/>
      <c r="AN437" s="22"/>
      <c r="AO437" s="22"/>
      <c r="AP437" s="23"/>
      <c r="AQ437" s="23"/>
      <c r="AR437" s="23"/>
      <c r="AS437" s="23"/>
      <c r="AT437" s="23"/>
      <c r="AU437" s="23"/>
      <c r="AV437" s="23">
        <v>37</v>
      </c>
      <c r="AW437" s="23"/>
      <c r="AX437" s="23"/>
      <c r="AY437" s="23"/>
      <c r="AZ437" s="23"/>
      <c r="BA437" s="24"/>
      <c r="BB437" s="24"/>
      <c r="BC437" s="24"/>
      <c r="BD437" s="24"/>
      <c r="BE437" s="24"/>
      <c r="BF437" s="24"/>
      <c r="BG437" s="24">
        <v>23</v>
      </c>
      <c r="BH437" s="24"/>
      <c r="BI437" s="24"/>
      <c r="BJ437" s="24"/>
      <c r="BK437" s="24"/>
      <c r="BL437" s="25"/>
      <c r="BM437" s="25"/>
      <c r="BN437" s="25"/>
      <c r="BO437" s="25"/>
      <c r="BP437" s="25"/>
      <c r="BQ437" s="25"/>
      <c r="BR437" s="25">
        <v>7</v>
      </c>
      <c r="BS437" s="25"/>
      <c r="BT437" s="25"/>
      <c r="BU437" s="25"/>
      <c r="BV437" s="25"/>
    </row>
    <row r="438" spans="1:74" ht="12" customHeight="1" x14ac:dyDescent="0.25">
      <c r="A438" s="27"/>
      <c r="B438" s="43" t="s">
        <v>276</v>
      </c>
      <c r="C438" s="96" t="s">
        <v>730</v>
      </c>
      <c r="D438" s="97" t="s">
        <v>731</v>
      </c>
      <c r="E438" s="98" t="s">
        <v>289</v>
      </c>
      <c r="F438" s="99">
        <v>40908</v>
      </c>
      <c r="G438" s="15">
        <v>631</v>
      </c>
      <c r="H438" s="29" t="s">
        <v>52</v>
      </c>
      <c r="I438" s="95" t="s">
        <v>791</v>
      </c>
      <c r="J438" s="98" t="s">
        <v>303</v>
      </c>
      <c r="K438" s="45" t="s">
        <v>34</v>
      </c>
      <c r="L438" s="36" t="s">
        <v>94</v>
      </c>
      <c r="M438" s="107" t="s">
        <v>2115</v>
      </c>
      <c r="N438" s="32"/>
      <c r="O438" s="37"/>
      <c r="P438" s="33"/>
      <c r="Q438" s="34">
        <f>MOD(AF438+AQ438+BB438+BM438+ROUND((AG438+AR438+BC438+BN438-R438)/100,),100)</f>
        <v>0</v>
      </c>
      <c r="R438" s="34">
        <f>MOD(AG438+AR438+BC438+BN438+ROUND((AH438+AS438+BD438+BO438-S438)/100,),100)</f>
        <v>0</v>
      </c>
      <c r="S438" s="34">
        <f>MOD(AH438+AS438+BD438+BO438+ROUND((AI438+AT438+BE438+BP438-T438)/100,),100)</f>
        <v>0</v>
      </c>
      <c r="T438" s="34">
        <f>MOD(AI438+AT438+BE438+BP438+ROUND((AJ438+AU438+BF438+BQ438-U438)/100,),100)</f>
        <v>0</v>
      </c>
      <c r="U438" s="34">
        <f>MOD(AJ438+AU438+BF438+BQ438+ROUND((AK438+AV438+BG438+BR438-V438)/100,),100)</f>
        <v>0</v>
      </c>
      <c r="V438" s="34">
        <f>MOD(AK438+AV438+BG438+BR438+ROUND((AL438+AW438+BH438+BS438-W438)/100,),100)</f>
        <v>66</v>
      </c>
      <c r="W438" s="34">
        <f>MOD(AL438+AW438+BH438+BS438+ROUND((AM438+AX438+BI438+BT438-X438)/100,),100)</f>
        <v>0</v>
      </c>
      <c r="X438" s="34">
        <f>MOD(AM438+AX438+BI438+BT438+ROUND((AN438+AY438+BJ438+BU438-Y438)/100,),100)</f>
        <v>0</v>
      </c>
      <c r="Y438" s="34">
        <f>MOD(AN438+AY438+BJ438+BU438+ROUND((AO438+AZ438+BK438+BV438-Z438)/100,),100)</f>
        <v>0</v>
      </c>
      <c r="Z438" s="34"/>
      <c r="AA438" s="71">
        <v>45577</v>
      </c>
      <c r="AB438" s="20" t="s">
        <v>1338</v>
      </c>
      <c r="AC438" s="21" t="s">
        <v>881</v>
      </c>
      <c r="AD438" s="35" t="s">
        <v>2260</v>
      </c>
      <c r="AE438" s="64"/>
      <c r="AF438" s="22"/>
      <c r="AG438" s="22"/>
      <c r="AH438" s="22"/>
      <c r="AI438" s="22"/>
      <c r="AJ438" s="22"/>
      <c r="AK438" s="22">
        <v>28</v>
      </c>
      <c r="AL438" s="22"/>
      <c r="AM438" s="22"/>
      <c r="AN438" s="22"/>
      <c r="AO438" s="22"/>
      <c r="AP438" s="23"/>
      <c r="AQ438" s="23"/>
      <c r="AR438" s="23"/>
      <c r="AS438" s="23"/>
      <c r="AT438" s="23"/>
      <c r="AU438" s="23"/>
      <c r="AV438" s="23">
        <v>22</v>
      </c>
      <c r="AW438" s="23"/>
      <c r="AX438" s="23"/>
      <c r="AY438" s="23"/>
      <c r="AZ438" s="23"/>
      <c r="BA438" s="24"/>
      <c r="BB438" s="24"/>
      <c r="BC438" s="24"/>
      <c r="BD438" s="24"/>
      <c r="BE438" s="24"/>
      <c r="BF438" s="24"/>
      <c r="BG438" s="24">
        <v>7</v>
      </c>
      <c r="BH438" s="24"/>
      <c r="BI438" s="24"/>
      <c r="BJ438" s="24"/>
      <c r="BK438" s="24"/>
      <c r="BL438" s="25"/>
      <c r="BM438" s="25"/>
      <c r="BN438" s="25"/>
      <c r="BO438" s="25"/>
      <c r="BP438" s="25"/>
      <c r="BQ438" s="25"/>
      <c r="BR438" s="25">
        <v>9</v>
      </c>
      <c r="BS438" s="25"/>
      <c r="BT438" s="25"/>
      <c r="BU438" s="25"/>
      <c r="BV438" s="25"/>
    </row>
    <row r="439" spans="1:74" ht="12" customHeight="1" x14ac:dyDescent="0.25">
      <c r="A439" s="27"/>
      <c r="B439" s="43" t="s">
        <v>276</v>
      </c>
      <c r="C439" s="96" t="s">
        <v>975</v>
      </c>
      <c r="D439" s="97" t="s">
        <v>976</v>
      </c>
      <c r="E439" s="98" t="s">
        <v>180</v>
      </c>
      <c r="F439" s="99">
        <v>40461</v>
      </c>
      <c r="G439" s="15">
        <v>641</v>
      </c>
      <c r="H439" s="14" t="s">
        <v>48</v>
      </c>
      <c r="I439" s="95" t="s">
        <v>791</v>
      </c>
      <c r="J439" s="98" t="s">
        <v>303</v>
      </c>
      <c r="K439" s="45" t="s">
        <v>34</v>
      </c>
      <c r="L439" s="36" t="s">
        <v>94</v>
      </c>
      <c r="M439" s="107" t="s">
        <v>2121</v>
      </c>
      <c r="N439" s="65"/>
      <c r="O439" s="30"/>
      <c r="P439" s="33"/>
      <c r="Q439" s="34">
        <f>MOD(AF439+AQ439+BB439+BM439+ROUND((AG439+AR439+BC439+BN439-R439)/100,),100)</f>
        <v>0</v>
      </c>
      <c r="R439" s="34">
        <f>MOD(AG439+AR439+BC439+BN439+ROUND((AH439+AS439+BD439+BO439-S439)/100,),100)</f>
        <v>0</v>
      </c>
      <c r="S439" s="34">
        <f>MOD(AH439+AS439+BD439+BO439+ROUND((AI439+AT439+BE439+BP439-T439)/100,),100)</f>
        <v>0</v>
      </c>
      <c r="T439" s="34">
        <f>MOD(AI439+AT439+BE439+BP439+ROUND((AJ439+AU439+BF439+BQ439-U439)/100,),100)</f>
        <v>0</v>
      </c>
      <c r="U439" s="34">
        <f>MOD(AJ439+AU439+BF439+BQ439+ROUND((AK439+AV439+BG439+BR439-V439)/100,),100)</f>
        <v>0</v>
      </c>
      <c r="V439" s="34">
        <f>MOD(AK439+AV439+BG439+BR439+ROUND((AL439+AW439+BH439+BS439-W439)/100,),100)</f>
        <v>9</v>
      </c>
      <c r="W439" s="34">
        <f>MOD(AL439+AW439+BH439+BS439+ROUND((AM439+AX439+BI439+BT439-X439)/100,),100)</f>
        <v>75</v>
      </c>
      <c r="X439" s="34">
        <f>MOD(AM439+AX439+BI439+BT439+ROUND((AN439+AY439+BJ439+BU439-Y439)/100,),100)</f>
        <v>0</v>
      </c>
      <c r="Y439" s="34">
        <f>MOD(AN439+AY439+BJ439+BU439+ROUND((AO439+AZ439+BK439+BV439-Z439)/100,),100)</f>
        <v>0</v>
      </c>
      <c r="Z439" s="34"/>
      <c r="AA439" s="71">
        <v>45577</v>
      </c>
      <c r="AB439" s="20" t="s">
        <v>1338</v>
      </c>
      <c r="AC439" s="21" t="s">
        <v>881</v>
      </c>
      <c r="AD439" s="35" t="s">
        <v>2260</v>
      </c>
      <c r="AE439" s="64"/>
      <c r="AF439" s="22"/>
      <c r="AG439" s="22"/>
      <c r="AH439" s="22"/>
      <c r="AI439" s="22"/>
      <c r="AJ439" s="22"/>
      <c r="AK439" s="22"/>
      <c r="AL439" s="22">
        <v>75</v>
      </c>
      <c r="AM439" s="22"/>
      <c r="AN439" s="22"/>
      <c r="AO439" s="22"/>
      <c r="AP439" s="23"/>
      <c r="AQ439" s="23"/>
      <c r="AR439" s="23"/>
      <c r="AS439" s="23"/>
      <c r="AT439" s="23"/>
      <c r="AU439" s="23"/>
      <c r="AV439" s="23"/>
      <c r="AW439" s="23">
        <v>100</v>
      </c>
      <c r="AX439" s="23"/>
      <c r="AY439" s="23"/>
      <c r="AZ439" s="23"/>
      <c r="BA439" s="24"/>
      <c r="BB439" s="24"/>
      <c r="BC439" s="24"/>
      <c r="BD439" s="24"/>
      <c r="BE439" s="24"/>
      <c r="BF439" s="24"/>
      <c r="BG439" s="24">
        <v>8</v>
      </c>
      <c r="BH439" s="24"/>
      <c r="BI439" s="24"/>
      <c r="BJ439" s="24"/>
      <c r="BK439" s="24"/>
      <c r="BL439" s="25"/>
      <c r="BM439" s="25"/>
      <c r="BN439" s="25"/>
      <c r="BO439" s="25"/>
      <c r="BP439" s="25"/>
      <c r="BQ439" s="25"/>
      <c r="BR439" s="25"/>
      <c r="BS439" s="25"/>
      <c r="BT439" s="25"/>
      <c r="BU439" s="25"/>
      <c r="BV439" s="25"/>
    </row>
    <row r="440" spans="1:74" ht="12" customHeight="1" x14ac:dyDescent="0.25">
      <c r="A440" s="27"/>
      <c r="B440" s="43" t="s">
        <v>331</v>
      </c>
      <c r="C440" s="35" t="s">
        <v>1107</v>
      </c>
      <c r="D440" s="101" t="s">
        <v>1108</v>
      </c>
      <c r="E440" s="101" t="s">
        <v>259</v>
      </c>
      <c r="F440" s="102">
        <v>41054</v>
      </c>
      <c r="G440" s="21">
        <v>722</v>
      </c>
      <c r="H440" s="29" t="s">
        <v>59</v>
      </c>
      <c r="I440" s="100" t="s">
        <v>791</v>
      </c>
      <c r="J440" s="101" t="s">
        <v>303</v>
      </c>
      <c r="K440" s="44" t="s">
        <v>34</v>
      </c>
      <c r="L440" s="36" t="s">
        <v>40</v>
      </c>
      <c r="M440" s="106" t="s">
        <v>1315</v>
      </c>
      <c r="N440" s="32"/>
      <c r="O440" s="21"/>
      <c r="P440" s="51"/>
      <c r="Q440" s="34">
        <f>MOD(AF440+AQ440+BB440+BM440+ROUND((AG440+AR440+BC440+BN440-R440)/100,),100)</f>
        <v>0</v>
      </c>
      <c r="R440" s="34">
        <f>MOD(AG440+AR440+BC440+BN440+ROUND((AH440+AS440+BD440+BO440-S440)/100,),100)</f>
        <v>0</v>
      </c>
      <c r="S440" s="34">
        <f>MOD(AH440+AS440+BD440+BO440+ROUND((AI440+AT440+BE440+BP440-T440)/100,),100)</f>
        <v>0</v>
      </c>
      <c r="T440" s="34">
        <f>MOD(AI440+AT440+BE440+BP440+ROUND((AJ440+AU440+BF440+BQ440-U440)/100,),100)</f>
        <v>0</v>
      </c>
      <c r="U440" s="34">
        <f>MOD(AJ440+AU440+BF440+BQ440+ROUND((AK440+AV440+BG440+BR440-V440)/100,),100)</f>
        <v>1</v>
      </c>
      <c r="V440" s="34">
        <f>MOD(AK440+AV440+BG440+BR440+ROUND((AL440+AW440+BH440+BS440-W440)/100,),100)</f>
        <v>22</v>
      </c>
      <c r="W440" s="34">
        <f>MOD(AL440+AW440+BH440+BS440+ROUND((AM440+AX440+BI440+BT440-X440)/100,),100)</f>
        <v>0</v>
      </c>
      <c r="X440" s="34">
        <f>MOD(AM440+AX440+BI440+BT440+ROUND((AN440+AY440+BJ440+BU440-Y440)/100,),100)</f>
        <v>0</v>
      </c>
      <c r="Y440" s="34">
        <f>MOD(AN440+AY440+BJ440+BU440+ROUND((AO440+AZ440+BK440+BV440-Z440)/100,),100)</f>
        <v>0</v>
      </c>
      <c r="Z440" s="34"/>
      <c r="AA440" s="71">
        <v>45577</v>
      </c>
      <c r="AB440" s="20" t="s">
        <v>1338</v>
      </c>
      <c r="AC440" s="21" t="s">
        <v>881</v>
      </c>
      <c r="AD440" s="35" t="s">
        <v>2111</v>
      </c>
      <c r="AE440" s="64"/>
      <c r="AF440" s="22"/>
      <c r="AG440" s="22"/>
      <c r="AH440" s="22"/>
      <c r="AI440" s="22"/>
      <c r="AJ440" s="22"/>
      <c r="AK440" s="22">
        <v>42</v>
      </c>
      <c r="AL440" s="22"/>
      <c r="AM440" s="22"/>
      <c r="AN440" s="22"/>
      <c r="AO440" s="22"/>
      <c r="AP440" s="23"/>
      <c r="AQ440" s="23"/>
      <c r="AR440" s="23"/>
      <c r="AS440" s="23"/>
      <c r="AT440" s="23"/>
      <c r="AU440" s="23"/>
      <c r="AV440" s="23">
        <v>28</v>
      </c>
      <c r="AW440" s="23"/>
      <c r="AX440" s="23"/>
      <c r="AY440" s="23"/>
      <c r="AZ440" s="23"/>
      <c r="BA440" s="24"/>
      <c r="BB440" s="24"/>
      <c r="BC440" s="24"/>
      <c r="BD440" s="24"/>
      <c r="BE440" s="24"/>
      <c r="BF440" s="24"/>
      <c r="BG440" s="24">
        <v>28</v>
      </c>
      <c r="BH440" s="24"/>
      <c r="BI440" s="24"/>
      <c r="BJ440" s="24"/>
      <c r="BK440" s="24"/>
      <c r="BL440" s="25"/>
      <c r="BM440" s="25"/>
      <c r="BN440" s="25"/>
      <c r="BO440" s="25"/>
      <c r="BP440" s="25"/>
      <c r="BQ440" s="25"/>
      <c r="BR440" s="25">
        <v>24</v>
      </c>
      <c r="BS440" s="25"/>
      <c r="BT440" s="25"/>
      <c r="BU440" s="25"/>
      <c r="BV440" s="25"/>
    </row>
    <row r="441" spans="1:74" ht="12" customHeight="1" x14ac:dyDescent="0.25">
      <c r="A441" s="27"/>
      <c r="B441" s="43" t="s">
        <v>331</v>
      </c>
      <c r="C441" s="87" t="s">
        <v>1131</v>
      </c>
      <c r="D441" s="88" t="s">
        <v>572</v>
      </c>
      <c r="E441" s="88" t="s">
        <v>656</v>
      </c>
      <c r="F441" s="89">
        <v>40928</v>
      </c>
      <c r="G441" s="29">
        <v>590</v>
      </c>
      <c r="H441" s="29" t="s">
        <v>59</v>
      </c>
      <c r="I441" s="90" t="s">
        <v>791</v>
      </c>
      <c r="J441" s="88" t="s">
        <v>303</v>
      </c>
      <c r="K441" s="44" t="s">
        <v>34</v>
      </c>
      <c r="L441" s="36" t="s">
        <v>40</v>
      </c>
      <c r="M441" s="106" t="s">
        <v>1327</v>
      </c>
      <c r="N441" s="32"/>
      <c r="O441" s="30"/>
      <c r="P441" s="33"/>
      <c r="Q441" s="34">
        <f>MOD(AF441+AQ441+BB441+BM441+ROUND((AG441+AR441+BC441+BN441-R441)/100,),100)</f>
        <v>0</v>
      </c>
      <c r="R441" s="34">
        <f>MOD(AG441+AR441+BC441+BN441+ROUND((AH441+AS441+BD441+BO441-S441)/100,),100)</f>
        <v>0</v>
      </c>
      <c r="S441" s="34">
        <f>MOD(AH441+AS441+BD441+BO441+ROUND((AI441+AT441+BE441+BP441-T441)/100,),100)</f>
        <v>0</v>
      </c>
      <c r="T441" s="34">
        <f>MOD(AI441+AT441+BE441+BP441+ROUND((AJ441+AU441+BF441+BQ441-U441)/100,),100)</f>
        <v>0</v>
      </c>
      <c r="U441" s="34">
        <f>MOD(AJ441+AU441+BF441+BQ441+ROUND((AK441+AV441+BG441+BR441-V441)/100,),100)</f>
        <v>0</v>
      </c>
      <c r="V441" s="34">
        <f>MOD(AK441+AV441+BG441+BR441+ROUND((AL441+AW441+BH441+BS441-W441)/100,),100)</f>
        <v>4</v>
      </c>
      <c r="W441" s="34">
        <f>MOD(AL441+AW441+BH441+BS441+ROUND((AM441+AX441+BI441+BT441-X441)/100,),100)</f>
        <v>12</v>
      </c>
      <c r="X441" s="34">
        <f>MOD(AM441+AX441+BI441+BT441+ROUND((AN441+AY441+BJ441+BU441-Y441)/100,),100)</f>
        <v>0</v>
      </c>
      <c r="Y441" s="34">
        <f>MOD(AN441+AY441+BJ441+BU441+ROUND((AO441+AZ441+BK441+BV441-Z441)/100,),100)</f>
        <v>0</v>
      </c>
      <c r="Z441" s="34"/>
      <c r="AA441" s="71">
        <v>45577</v>
      </c>
      <c r="AB441" s="20" t="s">
        <v>1338</v>
      </c>
      <c r="AC441" s="21" t="s">
        <v>881</v>
      </c>
      <c r="AD441" s="35" t="s">
        <v>2111</v>
      </c>
      <c r="AE441" s="64"/>
      <c r="AF441" s="22"/>
      <c r="AG441" s="22"/>
      <c r="AH441" s="22"/>
      <c r="AI441" s="22"/>
      <c r="AJ441" s="22"/>
      <c r="AK441" s="22"/>
      <c r="AL441" s="22">
        <v>80</v>
      </c>
      <c r="AM441" s="22"/>
      <c r="AN441" s="22"/>
      <c r="AO441" s="22"/>
      <c r="AP441" s="23"/>
      <c r="AQ441" s="23"/>
      <c r="AR441" s="23"/>
      <c r="AS441" s="23"/>
      <c r="AT441" s="23"/>
      <c r="AU441" s="23"/>
      <c r="AV441" s="23">
        <v>3</v>
      </c>
      <c r="AW441" s="23"/>
      <c r="AX441" s="23"/>
      <c r="AY441" s="23"/>
      <c r="AZ441" s="23"/>
      <c r="BA441" s="24"/>
      <c r="BB441" s="24"/>
      <c r="BC441" s="24"/>
      <c r="BD441" s="24"/>
      <c r="BE441" s="24"/>
      <c r="BF441" s="24"/>
      <c r="BG441" s="24"/>
      <c r="BH441" s="24">
        <v>32</v>
      </c>
      <c r="BI441" s="24"/>
      <c r="BJ441" s="24"/>
      <c r="BK441" s="24"/>
      <c r="BL441" s="25"/>
      <c r="BM441" s="25"/>
      <c r="BN441" s="25"/>
      <c r="BO441" s="25"/>
      <c r="BP441" s="25"/>
      <c r="BQ441" s="25"/>
      <c r="BR441" s="25"/>
      <c r="BS441" s="25"/>
      <c r="BT441" s="25"/>
      <c r="BU441" s="25"/>
      <c r="BV441" s="25"/>
    </row>
    <row r="442" spans="1:74" ht="12" customHeight="1" x14ac:dyDescent="0.25">
      <c r="A442" s="27"/>
      <c r="B442" s="43" t="s">
        <v>331</v>
      </c>
      <c r="C442" s="96" t="s">
        <v>1673</v>
      </c>
      <c r="D442" s="97" t="s">
        <v>1302</v>
      </c>
      <c r="E442" s="98" t="s">
        <v>1674</v>
      </c>
      <c r="F442" s="99">
        <v>41009</v>
      </c>
      <c r="G442" s="190">
        <v>500</v>
      </c>
      <c r="H442" s="29" t="s">
        <v>59</v>
      </c>
      <c r="I442" s="95" t="s">
        <v>791</v>
      </c>
      <c r="J442" s="98" t="s">
        <v>303</v>
      </c>
      <c r="K442" s="45" t="s">
        <v>34</v>
      </c>
      <c r="L442" s="36" t="s">
        <v>93</v>
      </c>
      <c r="M442" s="106" t="s">
        <v>2162</v>
      </c>
      <c r="N442" s="32"/>
      <c r="O442" s="37"/>
      <c r="P442" s="33"/>
      <c r="Q442" s="34"/>
      <c r="R442" s="34"/>
      <c r="S442" s="34"/>
      <c r="T442" s="34"/>
      <c r="U442" s="34"/>
      <c r="V442" s="34"/>
      <c r="W442" s="34"/>
      <c r="X442" s="34"/>
      <c r="Y442" s="34"/>
      <c r="Z442" s="34"/>
      <c r="AA442" s="71">
        <v>45577</v>
      </c>
      <c r="AB442" s="20" t="s">
        <v>1338</v>
      </c>
      <c r="AC442" s="21" t="s">
        <v>881</v>
      </c>
      <c r="AD442" s="35" t="s">
        <v>2314</v>
      </c>
      <c r="AE442" s="64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3"/>
      <c r="AQ442" s="23"/>
      <c r="AR442" s="23"/>
      <c r="AS442" s="23"/>
      <c r="AT442" s="23"/>
      <c r="AU442" s="23"/>
      <c r="AV442" s="23"/>
      <c r="AW442" s="23"/>
      <c r="AX442" s="23"/>
      <c r="AY442" s="23"/>
      <c r="AZ442" s="23"/>
      <c r="BA442" s="24"/>
      <c r="BB442" s="24"/>
      <c r="BC442" s="24"/>
      <c r="BD442" s="24"/>
      <c r="BE442" s="24"/>
      <c r="BF442" s="24"/>
      <c r="BG442" s="24"/>
      <c r="BH442" s="24"/>
      <c r="BI442" s="24"/>
      <c r="BJ442" s="24"/>
      <c r="BK442" s="24"/>
      <c r="BL442" s="25"/>
      <c r="BM442" s="25"/>
      <c r="BN442" s="25"/>
      <c r="BO442" s="25"/>
      <c r="BP442" s="25"/>
      <c r="BQ442" s="25"/>
      <c r="BR442" s="25"/>
      <c r="BS442" s="25"/>
      <c r="BT442" s="25"/>
      <c r="BU442" s="25"/>
      <c r="BV442" s="25"/>
    </row>
    <row r="443" spans="1:74" ht="12" customHeight="1" x14ac:dyDescent="0.25">
      <c r="A443" s="27"/>
      <c r="B443" s="43" t="s">
        <v>413</v>
      </c>
      <c r="C443" s="87" t="s">
        <v>1507</v>
      </c>
      <c r="D443" s="88" t="s">
        <v>1508</v>
      </c>
      <c r="E443" s="88" t="s">
        <v>239</v>
      </c>
      <c r="F443" s="89">
        <v>41932</v>
      </c>
      <c r="G443" s="189">
        <v>518</v>
      </c>
      <c r="H443" s="21" t="s">
        <v>416</v>
      </c>
      <c r="I443" s="90" t="s">
        <v>791</v>
      </c>
      <c r="J443" s="88" t="s">
        <v>303</v>
      </c>
      <c r="K443" s="21" t="s">
        <v>34</v>
      </c>
      <c r="L443" s="36" t="s">
        <v>40</v>
      </c>
      <c r="M443" s="106" t="s">
        <v>1337</v>
      </c>
      <c r="N443" s="32"/>
      <c r="O443" s="31"/>
      <c r="P443" s="33"/>
      <c r="Q443" s="34"/>
      <c r="R443" s="34"/>
      <c r="S443" s="34"/>
      <c r="T443" s="34"/>
      <c r="U443" s="34"/>
      <c r="V443" s="34"/>
      <c r="W443" s="34"/>
      <c r="X443" s="34"/>
      <c r="Y443" s="34"/>
      <c r="Z443" s="34"/>
      <c r="AA443" s="71">
        <v>45577</v>
      </c>
      <c r="AB443" s="20" t="s">
        <v>1338</v>
      </c>
      <c r="AC443" s="21" t="s">
        <v>881</v>
      </c>
      <c r="AD443" s="35" t="s">
        <v>2310</v>
      </c>
      <c r="AE443" s="64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3"/>
      <c r="AQ443" s="23"/>
      <c r="AR443" s="23"/>
      <c r="AS443" s="23"/>
      <c r="AT443" s="23"/>
      <c r="AU443" s="23"/>
      <c r="AV443" s="23"/>
      <c r="AW443" s="23"/>
      <c r="AX443" s="23"/>
      <c r="AY443" s="23"/>
      <c r="AZ443" s="23"/>
      <c r="BA443" s="24"/>
      <c r="BB443" s="24"/>
      <c r="BC443" s="24"/>
      <c r="BD443" s="24"/>
      <c r="BE443" s="24"/>
      <c r="BF443" s="24"/>
      <c r="BG443" s="24"/>
      <c r="BH443" s="24"/>
      <c r="BI443" s="24"/>
      <c r="BJ443" s="24"/>
      <c r="BK443" s="24"/>
      <c r="BL443" s="25"/>
      <c r="BM443" s="25"/>
      <c r="BN443" s="25"/>
      <c r="BO443" s="25"/>
      <c r="BP443" s="25"/>
      <c r="BQ443" s="25"/>
      <c r="BR443" s="25"/>
      <c r="BS443" s="25"/>
      <c r="BT443" s="25"/>
      <c r="BU443" s="25"/>
      <c r="BV443" s="25"/>
    </row>
    <row r="444" spans="1:74" ht="12" customHeight="1" x14ac:dyDescent="0.25">
      <c r="A444" s="27"/>
      <c r="B444" s="43" t="s">
        <v>413</v>
      </c>
      <c r="C444" s="87" t="s">
        <v>1493</v>
      </c>
      <c r="D444" s="88" t="s">
        <v>138</v>
      </c>
      <c r="E444" s="88" t="s">
        <v>187</v>
      </c>
      <c r="F444" s="89">
        <v>42270</v>
      </c>
      <c r="G444" s="189">
        <v>513</v>
      </c>
      <c r="H444" s="29" t="s">
        <v>66</v>
      </c>
      <c r="I444" s="90" t="s">
        <v>791</v>
      </c>
      <c r="J444" s="88" t="s">
        <v>303</v>
      </c>
      <c r="K444" s="21" t="s">
        <v>34</v>
      </c>
      <c r="L444" s="36" t="s">
        <v>94</v>
      </c>
      <c r="M444" s="106" t="s">
        <v>1344</v>
      </c>
      <c r="N444" s="32"/>
      <c r="O444" s="31"/>
      <c r="P444" s="33"/>
      <c r="Q444" s="34"/>
      <c r="R444" s="34"/>
      <c r="S444" s="34"/>
      <c r="T444" s="34"/>
      <c r="U444" s="34"/>
      <c r="V444" s="34"/>
      <c r="W444" s="34"/>
      <c r="X444" s="34"/>
      <c r="Y444" s="34"/>
      <c r="Z444" s="34"/>
      <c r="AA444" s="71">
        <v>45577</v>
      </c>
      <c r="AB444" s="20" t="s">
        <v>1338</v>
      </c>
      <c r="AC444" s="21" t="s">
        <v>881</v>
      </c>
      <c r="AD444" s="35" t="s">
        <v>2310</v>
      </c>
      <c r="AE444" s="64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3"/>
      <c r="AQ444" s="23"/>
      <c r="AR444" s="23"/>
      <c r="AS444" s="23"/>
      <c r="AT444" s="23"/>
      <c r="AU444" s="23"/>
      <c r="AV444" s="23"/>
      <c r="AW444" s="23"/>
      <c r="AX444" s="23"/>
      <c r="AY444" s="23"/>
      <c r="AZ444" s="23"/>
      <c r="BA444" s="24"/>
      <c r="BB444" s="24"/>
      <c r="BC444" s="24"/>
      <c r="BD444" s="24"/>
      <c r="BE444" s="24"/>
      <c r="BF444" s="24"/>
      <c r="BG444" s="24"/>
      <c r="BH444" s="24"/>
      <c r="BI444" s="24"/>
      <c r="BJ444" s="24"/>
      <c r="BK444" s="24"/>
      <c r="BL444" s="25"/>
      <c r="BM444" s="25"/>
      <c r="BN444" s="25"/>
      <c r="BO444" s="25"/>
      <c r="BP444" s="25"/>
      <c r="BQ444" s="25"/>
      <c r="BR444" s="25"/>
      <c r="BS444" s="25"/>
      <c r="BT444" s="25"/>
      <c r="BU444" s="25"/>
      <c r="BV444" s="25"/>
    </row>
    <row r="445" spans="1:74" ht="12" customHeight="1" x14ac:dyDescent="0.25">
      <c r="A445" s="27"/>
      <c r="B445" s="43" t="s">
        <v>413</v>
      </c>
      <c r="C445" s="87" t="s">
        <v>1514</v>
      </c>
      <c r="D445" s="88" t="s">
        <v>1513</v>
      </c>
      <c r="E445" s="88" t="s">
        <v>95</v>
      </c>
      <c r="F445" s="89">
        <v>42343</v>
      </c>
      <c r="G445" s="189">
        <v>511</v>
      </c>
      <c r="H445" s="29" t="s">
        <v>66</v>
      </c>
      <c r="I445" s="90" t="s">
        <v>791</v>
      </c>
      <c r="J445" s="88" t="s">
        <v>303</v>
      </c>
      <c r="K445" s="21" t="s">
        <v>34</v>
      </c>
      <c r="L445" s="36" t="s">
        <v>94</v>
      </c>
      <c r="M445" s="106" t="s">
        <v>1345</v>
      </c>
      <c r="N445" s="32"/>
      <c r="O445" s="31"/>
      <c r="P445" s="33"/>
      <c r="Q445" s="34"/>
      <c r="R445" s="34"/>
      <c r="S445" s="34"/>
      <c r="T445" s="34"/>
      <c r="U445" s="34"/>
      <c r="V445" s="34"/>
      <c r="W445" s="34"/>
      <c r="X445" s="34"/>
      <c r="Y445" s="34"/>
      <c r="Z445" s="34"/>
      <c r="AA445" s="71">
        <v>45577</v>
      </c>
      <c r="AB445" s="20" t="s">
        <v>1338</v>
      </c>
      <c r="AC445" s="21" t="s">
        <v>881</v>
      </c>
      <c r="AD445" s="35" t="s">
        <v>2310</v>
      </c>
      <c r="AE445" s="64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3"/>
      <c r="AQ445" s="23"/>
      <c r="AR445" s="23"/>
      <c r="AS445" s="23"/>
      <c r="AT445" s="23"/>
      <c r="AU445" s="23"/>
      <c r="AV445" s="23"/>
      <c r="AW445" s="23"/>
      <c r="AX445" s="23"/>
      <c r="AY445" s="23"/>
      <c r="AZ445" s="23"/>
      <c r="BA445" s="24"/>
      <c r="BB445" s="24"/>
      <c r="BC445" s="24"/>
      <c r="BD445" s="24"/>
      <c r="BE445" s="24"/>
      <c r="BF445" s="24"/>
      <c r="BG445" s="24"/>
      <c r="BH445" s="24"/>
      <c r="BI445" s="24"/>
      <c r="BJ445" s="24"/>
      <c r="BK445" s="24"/>
      <c r="BL445" s="25"/>
      <c r="BM445" s="25"/>
      <c r="BN445" s="25"/>
      <c r="BO445" s="25"/>
      <c r="BP445" s="25"/>
      <c r="BQ445" s="25"/>
      <c r="BR445" s="25"/>
      <c r="BS445" s="25"/>
      <c r="BT445" s="25"/>
      <c r="BU445" s="25"/>
      <c r="BV445" s="25"/>
    </row>
    <row r="446" spans="1:74" ht="12" customHeight="1" x14ac:dyDescent="0.25">
      <c r="A446" s="27"/>
      <c r="B446" s="43" t="s">
        <v>413</v>
      </c>
      <c r="C446" s="87" t="s">
        <v>1505</v>
      </c>
      <c r="D446" s="88" t="s">
        <v>1506</v>
      </c>
      <c r="E446" s="88" t="s">
        <v>1076</v>
      </c>
      <c r="F446" s="89">
        <v>41885</v>
      </c>
      <c r="G446" s="189">
        <v>500</v>
      </c>
      <c r="H446" s="29" t="s">
        <v>416</v>
      </c>
      <c r="I446" s="90" t="s">
        <v>791</v>
      </c>
      <c r="J446" s="88" t="s">
        <v>303</v>
      </c>
      <c r="K446" s="21" t="s">
        <v>34</v>
      </c>
      <c r="L446" s="36" t="s">
        <v>94</v>
      </c>
      <c r="M446" s="106" t="s">
        <v>1363</v>
      </c>
      <c r="N446" s="32"/>
      <c r="O446" s="31"/>
      <c r="P446" s="33"/>
      <c r="Q446" s="34"/>
      <c r="R446" s="34"/>
      <c r="S446" s="34"/>
      <c r="T446" s="34"/>
      <c r="U446" s="34"/>
      <c r="V446" s="34"/>
      <c r="W446" s="34"/>
      <c r="X446" s="34"/>
      <c r="Y446" s="34"/>
      <c r="Z446" s="34"/>
      <c r="AA446" s="71">
        <v>45577</v>
      </c>
      <c r="AB446" s="20" t="s">
        <v>1338</v>
      </c>
      <c r="AC446" s="21" t="s">
        <v>881</v>
      </c>
      <c r="AD446" s="35" t="s">
        <v>2310</v>
      </c>
      <c r="AE446" s="64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3"/>
      <c r="AQ446" s="23"/>
      <c r="AR446" s="23"/>
      <c r="AS446" s="23"/>
      <c r="AT446" s="23"/>
      <c r="AU446" s="23"/>
      <c r="AV446" s="23"/>
      <c r="AW446" s="23"/>
      <c r="AX446" s="23"/>
      <c r="AY446" s="23"/>
      <c r="AZ446" s="23"/>
      <c r="BA446" s="24"/>
      <c r="BB446" s="24"/>
      <c r="BC446" s="24"/>
      <c r="BD446" s="24"/>
      <c r="BE446" s="24"/>
      <c r="BF446" s="24"/>
      <c r="BG446" s="24"/>
      <c r="BH446" s="24"/>
      <c r="BI446" s="24"/>
      <c r="BJ446" s="24"/>
      <c r="BK446" s="24"/>
      <c r="BL446" s="25"/>
      <c r="BM446" s="25"/>
      <c r="BN446" s="25"/>
      <c r="BO446" s="25"/>
      <c r="BP446" s="25"/>
      <c r="BQ446" s="25"/>
      <c r="BR446" s="25"/>
      <c r="BS446" s="25"/>
      <c r="BT446" s="25"/>
      <c r="BU446" s="25"/>
      <c r="BV446" s="25"/>
    </row>
    <row r="447" spans="1:74" ht="12" customHeight="1" x14ac:dyDescent="0.25">
      <c r="A447" s="27"/>
      <c r="B447" s="43" t="s">
        <v>413</v>
      </c>
      <c r="C447" s="87" t="s">
        <v>1512</v>
      </c>
      <c r="D447" s="88" t="s">
        <v>1513</v>
      </c>
      <c r="E447" s="88" t="s">
        <v>264</v>
      </c>
      <c r="F447" s="89">
        <v>41802</v>
      </c>
      <c r="G447" s="189">
        <v>500</v>
      </c>
      <c r="H447" s="29" t="s">
        <v>416</v>
      </c>
      <c r="I447" s="90" t="s">
        <v>791</v>
      </c>
      <c r="J447" s="88" t="s">
        <v>303</v>
      </c>
      <c r="K447" s="21" t="s">
        <v>34</v>
      </c>
      <c r="L447" s="36" t="s">
        <v>94</v>
      </c>
      <c r="M447" s="106" t="s">
        <v>1369</v>
      </c>
      <c r="N447" s="32"/>
      <c r="O447" s="31"/>
      <c r="P447" s="33"/>
      <c r="Q447" s="34"/>
      <c r="R447" s="34"/>
      <c r="S447" s="34"/>
      <c r="T447" s="34"/>
      <c r="U447" s="34"/>
      <c r="V447" s="34"/>
      <c r="W447" s="34"/>
      <c r="X447" s="34"/>
      <c r="Y447" s="34"/>
      <c r="Z447" s="34"/>
      <c r="AA447" s="71">
        <v>45577</v>
      </c>
      <c r="AB447" s="20" t="s">
        <v>1338</v>
      </c>
      <c r="AC447" s="21" t="s">
        <v>881</v>
      </c>
      <c r="AD447" s="35" t="s">
        <v>2310</v>
      </c>
      <c r="AE447" s="64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3"/>
      <c r="AQ447" s="23"/>
      <c r="AR447" s="23"/>
      <c r="AS447" s="23"/>
      <c r="AT447" s="23"/>
      <c r="AU447" s="23"/>
      <c r="AV447" s="23"/>
      <c r="AW447" s="23"/>
      <c r="AX447" s="23"/>
      <c r="AY447" s="23"/>
      <c r="AZ447" s="23"/>
      <c r="BA447" s="24"/>
      <c r="BB447" s="24"/>
      <c r="BC447" s="24"/>
      <c r="BD447" s="24"/>
      <c r="BE447" s="24"/>
      <c r="BF447" s="24"/>
      <c r="BG447" s="24"/>
      <c r="BH447" s="24"/>
      <c r="BI447" s="24"/>
      <c r="BJ447" s="24"/>
      <c r="BK447" s="24"/>
      <c r="BL447" s="25"/>
      <c r="BM447" s="25"/>
      <c r="BN447" s="25"/>
      <c r="BO447" s="25"/>
      <c r="BP447" s="25"/>
      <c r="BQ447" s="25"/>
      <c r="BR447" s="25"/>
      <c r="BS447" s="25"/>
      <c r="BT447" s="25"/>
      <c r="BU447" s="25"/>
      <c r="BV447" s="25"/>
    </row>
    <row r="448" spans="1:74" ht="12" customHeight="1" x14ac:dyDescent="0.25">
      <c r="A448" s="27"/>
      <c r="B448" s="43" t="s">
        <v>68</v>
      </c>
      <c r="C448" s="87" t="s">
        <v>1301</v>
      </c>
      <c r="D448" s="88" t="s">
        <v>1302</v>
      </c>
      <c r="E448" s="88" t="s">
        <v>1303</v>
      </c>
      <c r="F448" s="89">
        <v>21407</v>
      </c>
      <c r="G448" s="29">
        <v>1061</v>
      </c>
      <c r="H448" s="29" t="s">
        <v>1844</v>
      </c>
      <c r="I448" s="90" t="s">
        <v>792</v>
      </c>
      <c r="J448" s="88" t="s">
        <v>793</v>
      </c>
      <c r="K448" s="44" t="s">
        <v>27</v>
      </c>
      <c r="L448" s="36" t="s">
        <v>93</v>
      </c>
      <c r="M448" s="106" t="s">
        <v>2177</v>
      </c>
      <c r="N448" s="32"/>
      <c r="O448" s="41"/>
      <c r="P448" s="33"/>
      <c r="Q448" s="34">
        <f>MOD(AF448+AQ448+BB448+BM448+ROUND((AG448+AR448+BC448+BN448-R448)/100,),100)</f>
        <v>0</v>
      </c>
      <c r="R448" s="34">
        <f>MOD(AG448+AR448+BC448+BN448+ROUND((AH448+AS448+BD448+BO448-S448)/100,),100)</f>
        <v>0</v>
      </c>
      <c r="S448" s="34">
        <f>MOD(AH448+AS448+BD448+BO448+ROUND((AI448+AT448+BE448+BP448-T448)/100,),100)</f>
        <v>0</v>
      </c>
      <c r="T448" s="34">
        <f>MOD(AI448+AT448+BE448+BP448+ROUND((AJ448+AU448+BF448+BQ448-U448)/100,),100)</f>
        <v>0</v>
      </c>
      <c r="U448" s="34">
        <f>MOD(AJ448+AU448+BF448+BQ448+ROUND((AK448+AV448+BG448+BR448-V448)/100,),100)</f>
        <v>26</v>
      </c>
      <c r="V448" s="34">
        <f>MOD(AK448+AV448+BG448+BR448+ROUND((AL448+AW448+BH448+BS448-W448)/100,),100)</f>
        <v>0</v>
      </c>
      <c r="W448" s="34">
        <f>MOD(AL448+AW448+BH448+BS448+ROUND((AM448+AX448+BI448+BT448-X448)/100,),100)</f>
        <v>0</v>
      </c>
      <c r="X448" s="34">
        <f>MOD(AM448+AX448+BI448+BT448+ROUND((AN448+AY448+BJ448+BU448-Y448)/100,),100)</f>
        <v>0</v>
      </c>
      <c r="Y448" s="34">
        <f>MOD(AN448+AY448+BJ448+BU448+ROUND((AO448+AZ448+BK448+BV448-Z448)/100,),100)</f>
        <v>0</v>
      </c>
      <c r="Z448" s="34"/>
      <c r="AA448" s="71">
        <v>45578</v>
      </c>
      <c r="AB448" s="20" t="s">
        <v>1313</v>
      </c>
      <c r="AC448" s="21" t="s">
        <v>1219</v>
      </c>
      <c r="AD448" s="35" t="s">
        <v>2293</v>
      </c>
      <c r="AE448" s="64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3"/>
      <c r="AQ448" s="23"/>
      <c r="AR448" s="23"/>
      <c r="AS448" s="23"/>
      <c r="AT448" s="23"/>
      <c r="AU448" s="23"/>
      <c r="AV448" s="23"/>
      <c r="AW448" s="23"/>
      <c r="AX448" s="23"/>
      <c r="AY448" s="23"/>
      <c r="AZ448" s="23"/>
      <c r="BA448" s="24"/>
      <c r="BB448" s="24"/>
      <c r="BC448" s="24"/>
      <c r="BD448" s="24"/>
      <c r="BE448" s="24"/>
      <c r="BF448" s="24"/>
      <c r="BG448" s="24">
        <v>100</v>
      </c>
      <c r="BH448" s="24"/>
      <c r="BI448" s="24"/>
      <c r="BJ448" s="24"/>
      <c r="BK448" s="24"/>
      <c r="BL448" s="25"/>
      <c r="BM448" s="25"/>
      <c r="BN448" s="25"/>
      <c r="BO448" s="25"/>
      <c r="BP448" s="25"/>
      <c r="BQ448" s="25">
        <v>25</v>
      </c>
      <c r="BR448" s="25"/>
      <c r="BS448" s="25"/>
      <c r="BT448" s="25"/>
      <c r="BU448" s="25"/>
      <c r="BV448" s="25"/>
    </row>
    <row r="449" spans="1:74" ht="12" customHeight="1" x14ac:dyDescent="0.25">
      <c r="A449" s="27"/>
      <c r="B449" s="43" t="s">
        <v>68</v>
      </c>
      <c r="C449" s="87" t="s">
        <v>1304</v>
      </c>
      <c r="D449" s="88" t="s">
        <v>1305</v>
      </c>
      <c r="E449" s="88" t="s">
        <v>131</v>
      </c>
      <c r="F449" s="89">
        <v>28912</v>
      </c>
      <c r="G449" s="29">
        <v>897</v>
      </c>
      <c r="H449" s="29" t="s">
        <v>1384</v>
      </c>
      <c r="I449" s="90" t="s">
        <v>792</v>
      </c>
      <c r="J449" s="88" t="s">
        <v>793</v>
      </c>
      <c r="K449" s="44" t="s">
        <v>27</v>
      </c>
      <c r="L449" s="36" t="s">
        <v>1998</v>
      </c>
      <c r="M449" s="106" t="s">
        <v>2195</v>
      </c>
      <c r="N449" s="32"/>
      <c r="O449" s="41"/>
      <c r="P449" s="33"/>
      <c r="Q449" s="34">
        <f>MOD(AF449+AQ449+BB449+BM449+ROUND((AG449+AR449+BC449+BN449-R449)/100,),100)</f>
        <v>0</v>
      </c>
      <c r="R449" s="34">
        <f>MOD(AG449+AR449+BC449+BN449+ROUND((AH449+AS449+BD449+BO449-S449)/100,),100)</f>
        <v>0</v>
      </c>
      <c r="S449" s="34">
        <f>MOD(AH449+AS449+BD449+BO449+ROUND((AI449+AT449+BE449+BP449-T449)/100,),100)</f>
        <v>0</v>
      </c>
      <c r="T449" s="34">
        <f>MOD(AI449+AT449+BE449+BP449+ROUND((AJ449+AU449+BF449+BQ449-U449)/100,),100)</f>
        <v>0</v>
      </c>
      <c r="U449" s="34">
        <f>MOD(AJ449+AU449+BF449+BQ449+ROUND((AK449+AV449+BG449+BR449-V449)/100,),100)</f>
        <v>1</v>
      </c>
      <c r="V449" s="34">
        <f>MOD(AK449+AV449+BG449+BR449+ROUND((AL449+AW449+BH449+BS449-W449)/100,),100)</f>
        <v>50</v>
      </c>
      <c r="W449" s="34">
        <f>MOD(AL449+AW449+BH449+BS449+ROUND((AM449+AX449+BI449+BT449-X449)/100,),100)</f>
        <v>0</v>
      </c>
      <c r="X449" s="34">
        <f>MOD(AM449+AX449+BI449+BT449+ROUND((AN449+AY449+BJ449+BU449-Y449)/100,),100)</f>
        <v>0</v>
      </c>
      <c r="Y449" s="34">
        <f>MOD(AN449+AY449+BJ449+BU449+ROUND((AO449+AZ449+BK449+BV449-Z449)/100,),100)</f>
        <v>0</v>
      </c>
      <c r="Z449" s="34"/>
      <c r="AA449" s="71">
        <v>45578</v>
      </c>
      <c r="AB449" s="20" t="s">
        <v>1313</v>
      </c>
      <c r="AC449" s="21" t="s">
        <v>1219</v>
      </c>
      <c r="AD449" s="35" t="s">
        <v>2293</v>
      </c>
      <c r="AE449" s="64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3"/>
      <c r="AQ449" s="23"/>
      <c r="AR449" s="23"/>
      <c r="AS449" s="23"/>
      <c r="AT449" s="23"/>
      <c r="AU449" s="23"/>
      <c r="AV449" s="23">
        <v>75</v>
      </c>
      <c r="AW449" s="23"/>
      <c r="AX449" s="23"/>
      <c r="AY449" s="23"/>
      <c r="AZ449" s="23"/>
      <c r="BA449" s="24"/>
      <c r="BB449" s="24"/>
      <c r="BC449" s="24"/>
      <c r="BD449" s="24"/>
      <c r="BE449" s="24"/>
      <c r="BF449" s="24"/>
      <c r="BG449" s="24">
        <v>75</v>
      </c>
      <c r="BH449" s="24"/>
      <c r="BI449" s="24"/>
      <c r="BJ449" s="24"/>
      <c r="BK449" s="24"/>
      <c r="BL449" s="25"/>
      <c r="BM449" s="25"/>
      <c r="BN449" s="25"/>
      <c r="BO449" s="25"/>
      <c r="BP449" s="25"/>
      <c r="BQ449" s="25"/>
      <c r="BR449" s="25"/>
      <c r="BS449" s="25"/>
      <c r="BT449" s="25"/>
      <c r="BU449" s="25"/>
      <c r="BV449" s="25"/>
    </row>
    <row r="450" spans="1:74" ht="12" customHeight="1" x14ac:dyDescent="0.25">
      <c r="A450" s="27"/>
      <c r="B450" s="43" t="s">
        <v>68</v>
      </c>
      <c r="C450" s="87" t="s">
        <v>1306</v>
      </c>
      <c r="D450" s="88" t="s">
        <v>1307</v>
      </c>
      <c r="E450" s="88" t="s">
        <v>129</v>
      </c>
      <c r="F450" s="89">
        <v>20821</v>
      </c>
      <c r="G450" s="29">
        <v>710</v>
      </c>
      <c r="H450" s="29" t="s">
        <v>1844</v>
      </c>
      <c r="I450" s="90" t="s">
        <v>792</v>
      </c>
      <c r="J450" s="88" t="s">
        <v>793</v>
      </c>
      <c r="K450" s="44" t="s">
        <v>27</v>
      </c>
      <c r="L450" s="36" t="s">
        <v>1998</v>
      </c>
      <c r="M450" s="106" t="s">
        <v>2199</v>
      </c>
      <c r="N450" s="32"/>
      <c r="O450" s="41"/>
      <c r="P450" s="33"/>
      <c r="Q450" s="34">
        <f>MOD(AF450+AQ450+BB450+BM450+ROUND((AG450+AR450+BC450+BN450-R450)/100,),100)</f>
        <v>0</v>
      </c>
      <c r="R450" s="34">
        <f>MOD(AG450+AR450+BC450+BN450+ROUND((AH450+AS450+BD450+BO450-S450)/100,),100)</f>
        <v>0</v>
      </c>
      <c r="S450" s="34">
        <f>MOD(AH450+AS450+BD450+BO450+ROUND((AI450+AT450+BE450+BP450-T450)/100,),100)</f>
        <v>0</v>
      </c>
      <c r="T450" s="34">
        <f>MOD(AI450+AT450+BE450+BP450+ROUND((AJ450+AU450+BF450+BQ450-U450)/100,),100)</f>
        <v>0</v>
      </c>
      <c r="U450" s="34">
        <f>MOD(AJ450+AU450+BF450+BQ450+ROUND((AK450+AV450+BG450+BR450-V450)/100,),100)</f>
        <v>0</v>
      </c>
      <c r="V450" s="34">
        <f>MOD(AK450+AV450+BG450+BR450+ROUND((AL450+AW450+BH450+BS450-W450)/100,),100)</f>
        <v>95</v>
      </c>
      <c r="W450" s="34">
        <f>MOD(AL450+AW450+BH450+BS450+ROUND((AM450+AX450+BI450+BT450-X450)/100,),100)</f>
        <v>0</v>
      </c>
      <c r="X450" s="34">
        <f>MOD(AM450+AX450+BI450+BT450+ROUND((AN450+AY450+BJ450+BU450-Y450)/100,),100)</f>
        <v>0</v>
      </c>
      <c r="Y450" s="34">
        <f>MOD(AN450+AY450+BJ450+BU450+ROUND((AO450+AZ450+BK450+BV450-Z450)/100,),100)</f>
        <v>0</v>
      </c>
      <c r="Z450" s="34"/>
      <c r="AA450" s="71">
        <v>45578</v>
      </c>
      <c r="AB450" s="20" t="s">
        <v>1313</v>
      </c>
      <c r="AC450" s="21" t="s">
        <v>1219</v>
      </c>
      <c r="AD450" s="35" t="s">
        <v>2293</v>
      </c>
      <c r="AE450" s="64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3"/>
      <c r="AQ450" s="23"/>
      <c r="AR450" s="23"/>
      <c r="AS450" s="23"/>
      <c r="AT450" s="23"/>
      <c r="AU450" s="23"/>
      <c r="AV450" s="23">
        <v>50</v>
      </c>
      <c r="AW450" s="23"/>
      <c r="AX450" s="23"/>
      <c r="AY450" s="23"/>
      <c r="AZ450" s="23"/>
      <c r="BA450" s="24"/>
      <c r="BB450" s="24"/>
      <c r="BC450" s="24"/>
      <c r="BD450" s="24"/>
      <c r="BE450" s="24"/>
      <c r="BF450" s="24"/>
      <c r="BG450" s="24">
        <v>30</v>
      </c>
      <c r="BH450" s="24"/>
      <c r="BI450" s="24"/>
      <c r="BJ450" s="24"/>
      <c r="BK450" s="24"/>
      <c r="BL450" s="25"/>
      <c r="BM450" s="25"/>
      <c r="BN450" s="25"/>
      <c r="BO450" s="25"/>
      <c r="BP450" s="25"/>
      <c r="BQ450" s="25"/>
      <c r="BR450" s="25">
        <v>15</v>
      </c>
      <c r="BS450" s="25"/>
      <c r="BT450" s="25"/>
      <c r="BU450" s="25"/>
      <c r="BV450" s="25"/>
    </row>
    <row r="451" spans="1:74" ht="12" customHeight="1" x14ac:dyDescent="0.25">
      <c r="A451" s="27"/>
      <c r="B451" s="43" t="s">
        <v>208</v>
      </c>
      <c r="C451" s="87" t="s">
        <v>1820</v>
      </c>
      <c r="D451" s="88" t="s">
        <v>1821</v>
      </c>
      <c r="E451" s="88" t="s">
        <v>225</v>
      </c>
      <c r="F451" s="89">
        <v>39350</v>
      </c>
      <c r="G451" s="189">
        <v>657</v>
      </c>
      <c r="H451" s="14" t="s">
        <v>33</v>
      </c>
      <c r="I451" s="90" t="s">
        <v>792</v>
      </c>
      <c r="J451" s="88" t="s">
        <v>793</v>
      </c>
      <c r="K451" s="44" t="s">
        <v>27</v>
      </c>
      <c r="L451" s="36" t="s">
        <v>93</v>
      </c>
      <c r="M451" s="106" t="s">
        <v>2209</v>
      </c>
      <c r="N451" s="32"/>
      <c r="O451" s="30"/>
      <c r="P451" s="33"/>
      <c r="Q451" s="34"/>
      <c r="R451" s="34"/>
      <c r="S451" s="34"/>
      <c r="T451" s="34"/>
      <c r="U451" s="34"/>
      <c r="V451" s="34"/>
      <c r="W451" s="34"/>
      <c r="X451" s="34"/>
      <c r="Y451" s="34"/>
      <c r="Z451" s="34"/>
      <c r="AA451" s="71">
        <v>45577</v>
      </c>
      <c r="AB451" s="20" t="s">
        <v>1338</v>
      </c>
      <c r="AC451" s="21" t="s">
        <v>881</v>
      </c>
      <c r="AD451" s="35" t="s">
        <v>2293</v>
      </c>
      <c r="AE451" s="64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3"/>
      <c r="AQ451" s="23"/>
      <c r="AR451" s="23"/>
      <c r="AS451" s="23"/>
      <c r="AT451" s="23"/>
      <c r="AU451" s="23"/>
      <c r="AV451" s="23"/>
      <c r="AW451" s="23"/>
      <c r="AX451" s="23"/>
      <c r="AY451" s="23"/>
      <c r="AZ451" s="23"/>
      <c r="BA451" s="24"/>
      <c r="BB451" s="24"/>
      <c r="BC451" s="24"/>
      <c r="BD451" s="24"/>
      <c r="BE451" s="24"/>
      <c r="BF451" s="24"/>
      <c r="BG451" s="24"/>
      <c r="BH451" s="24"/>
      <c r="BI451" s="24"/>
      <c r="BJ451" s="24"/>
      <c r="BK451" s="24"/>
      <c r="BL451" s="25"/>
      <c r="BM451" s="25"/>
      <c r="BN451" s="25"/>
      <c r="BO451" s="25"/>
      <c r="BP451" s="25"/>
      <c r="BQ451" s="25"/>
      <c r="BR451" s="25"/>
      <c r="BS451" s="25"/>
      <c r="BT451" s="25"/>
      <c r="BU451" s="25"/>
      <c r="BV451" s="25"/>
    </row>
    <row r="452" spans="1:74" ht="12" customHeight="1" x14ac:dyDescent="0.25">
      <c r="A452" s="27"/>
      <c r="B452" s="43" t="s">
        <v>208</v>
      </c>
      <c r="C452" s="92" t="s">
        <v>1818</v>
      </c>
      <c r="D452" s="93" t="s">
        <v>76</v>
      </c>
      <c r="E452" s="94" t="s">
        <v>1819</v>
      </c>
      <c r="F452" s="91">
        <v>40043</v>
      </c>
      <c r="G452" s="191">
        <v>609</v>
      </c>
      <c r="H452" s="29" t="s">
        <v>37</v>
      </c>
      <c r="I452" s="95" t="s">
        <v>792</v>
      </c>
      <c r="J452" s="94" t="s">
        <v>793</v>
      </c>
      <c r="K452" s="44" t="s">
        <v>27</v>
      </c>
      <c r="L452" s="36" t="s">
        <v>93</v>
      </c>
      <c r="M452" s="106" t="s">
        <v>2210</v>
      </c>
      <c r="N452" s="32"/>
      <c r="O452" s="30"/>
      <c r="P452" s="33"/>
      <c r="Q452" s="34"/>
      <c r="R452" s="34"/>
      <c r="S452" s="34"/>
      <c r="T452" s="34"/>
      <c r="U452" s="34"/>
      <c r="V452" s="34"/>
      <c r="W452" s="34"/>
      <c r="X452" s="34"/>
      <c r="Y452" s="34"/>
      <c r="Z452" s="34"/>
      <c r="AA452" s="71">
        <v>45577</v>
      </c>
      <c r="AB452" s="20" t="s">
        <v>1338</v>
      </c>
      <c r="AC452" s="21" t="s">
        <v>881</v>
      </c>
      <c r="AD452" s="35" t="s">
        <v>2293</v>
      </c>
      <c r="AE452" s="64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3"/>
      <c r="AQ452" s="23"/>
      <c r="AR452" s="23"/>
      <c r="AS452" s="23"/>
      <c r="AT452" s="23"/>
      <c r="AU452" s="23"/>
      <c r="AV452" s="23"/>
      <c r="AW452" s="23"/>
      <c r="AX452" s="23"/>
      <c r="AY452" s="23"/>
      <c r="AZ452" s="23"/>
      <c r="BA452" s="24"/>
      <c r="BB452" s="24"/>
      <c r="BC452" s="24"/>
      <c r="BD452" s="24"/>
      <c r="BE452" s="24"/>
      <c r="BF452" s="24"/>
      <c r="BG452" s="24"/>
      <c r="BH452" s="24"/>
      <c r="BI452" s="24"/>
      <c r="BJ452" s="24"/>
      <c r="BK452" s="24"/>
      <c r="BL452" s="25"/>
      <c r="BM452" s="25"/>
      <c r="BN452" s="25"/>
      <c r="BO452" s="25"/>
      <c r="BP452" s="25"/>
      <c r="BQ452" s="25"/>
      <c r="BR452" s="25"/>
      <c r="BS452" s="25"/>
      <c r="BT452" s="25"/>
      <c r="BU452" s="25"/>
      <c r="BV452" s="25"/>
    </row>
    <row r="453" spans="1:74" ht="12" customHeight="1" x14ac:dyDescent="0.25">
      <c r="A453" s="27"/>
      <c r="B453" s="43" t="s">
        <v>276</v>
      </c>
      <c r="C453" s="92" t="s">
        <v>1737</v>
      </c>
      <c r="D453" s="93" t="s">
        <v>309</v>
      </c>
      <c r="E453" s="94" t="s">
        <v>759</v>
      </c>
      <c r="F453" s="91">
        <v>40425</v>
      </c>
      <c r="G453" s="191">
        <v>574</v>
      </c>
      <c r="H453" s="14" t="s">
        <v>48</v>
      </c>
      <c r="I453" s="95" t="s">
        <v>792</v>
      </c>
      <c r="J453" s="94" t="s">
        <v>793</v>
      </c>
      <c r="K453" s="44" t="s">
        <v>27</v>
      </c>
      <c r="L453" s="36" t="s">
        <v>93</v>
      </c>
      <c r="M453" s="107" t="s">
        <v>2226</v>
      </c>
      <c r="N453" s="65"/>
      <c r="O453" s="41"/>
      <c r="P453" s="33"/>
      <c r="Q453" s="34"/>
      <c r="R453" s="34"/>
      <c r="S453" s="34"/>
      <c r="T453" s="34"/>
      <c r="U453" s="34"/>
      <c r="V453" s="34"/>
      <c r="W453" s="34"/>
      <c r="X453" s="34"/>
      <c r="Y453" s="34"/>
      <c r="Z453" s="34"/>
      <c r="AA453" s="71">
        <v>45577</v>
      </c>
      <c r="AB453" s="20" t="s">
        <v>1338</v>
      </c>
      <c r="AC453" s="21" t="s">
        <v>881</v>
      </c>
      <c r="AD453" s="35" t="s">
        <v>2313</v>
      </c>
      <c r="AE453" s="64"/>
      <c r="AF453" s="22"/>
      <c r="AG453" s="22"/>
      <c r="AH453" s="22"/>
      <c r="AI453" s="22"/>
      <c r="AJ453" s="22">
        <v>7</v>
      </c>
      <c r="AK453" s="22"/>
      <c r="AL453" s="22"/>
      <c r="AM453" s="22"/>
      <c r="AN453" s="22"/>
      <c r="AO453" s="22"/>
      <c r="AP453" s="23"/>
      <c r="AQ453" s="23"/>
      <c r="AR453" s="23"/>
      <c r="AS453" s="23"/>
      <c r="AT453" s="23"/>
      <c r="AU453" s="23"/>
      <c r="AV453" s="23"/>
      <c r="AW453" s="23"/>
      <c r="AX453" s="23"/>
      <c r="AY453" s="23"/>
      <c r="AZ453" s="23"/>
      <c r="BA453" s="24"/>
      <c r="BB453" s="24"/>
      <c r="BC453" s="24"/>
      <c r="BD453" s="24"/>
      <c r="BE453" s="24"/>
      <c r="BF453" s="24"/>
      <c r="BG453" s="24"/>
      <c r="BH453" s="24">
        <v>100</v>
      </c>
      <c r="BI453" s="24"/>
      <c r="BJ453" s="24"/>
      <c r="BK453" s="24"/>
      <c r="BL453" s="25"/>
      <c r="BM453" s="25"/>
      <c r="BN453" s="25"/>
      <c r="BO453" s="25"/>
      <c r="BP453" s="25"/>
      <c r="BQ453" s="25"/>
      <c r="BR453" s="25"/>
      <c r="BS453" s="25"/>
      <c r="BT453" s="25"/>
      <c r="BU453" s="25"/>
      <c r="BV453" s="25"/>
    </row>
    <row r="454" spans="1:74" ht="12" customHeight="1" x14ac:dyDescent="0.25">
      <c r="A454" s="27"/>
      <c r="B454" s="43" t="s">
        <v>276</v>
      </c>
      <c r="C454" s="96" t="s">
        <v>1696</v>
      </c>
      <c r="D454" s="97" t="s">
        <v>1697</v>
      </c>
      <c r="E454" s="98" t="s">
        <v>73</v>
      </c>
      <c r="F454" s="99">
        <v>40717</v>
      </c>
      <c r="G454" s="190">
        <v>519</v>
      </c>
      <c r="H454" s="29" t="s">
        <v>52</v>
      </c>
      <c r="I454" s="90" t="s">
        <v>792</v>
      </c>
      <c r="J454" s="98" t="s">
        <v>793</v>
      </c>
      <c r="K454" s="45" t="s">
        <v>27</v>
      </c>
      <c r="L454" s="36" t="s">
        <v>93</v>
      </c>
      <c r="M454" s="107" t="s">
        <v>2234</v>
      </c>
      <c r="N454" s="32"/>
      <c r="O454" s="21"/>
      <c r="P454" s="51"/>
      <c r="Q454" s="34"/>
      <c r="R454" s="34"/>
      <c r="S454" s="34"/>
      <c r="T454" s="34"/>
      <c r="U454" s="34"/>
      <c r="V454" s="34"/>
      <c r="W454" s="34"/>
      <c r="X454" s="34"/>
      <c r="Y454" s="34"/>
      <c r="Z454" s="34"/>
      <c r="AA454" s="71">
        <v>45577</v>
      </c>
      <c r="AB454" s="20" t="s">
        <v>1338</v>
      </c>
      <c r="AC454" s="21" t="s">
        <v>881</v>
      </c>
      <c r="AD454" s="35" t="s">
        <v>2313</v>
      </c>
      <c r="AE454" s="64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3"/>
      <c r="AQ454" s="23"/>
      <c r="AR454" s="23"/>
      <c r="AS454" s="23"/>
      <c r="AT454" s="23"/>
      <c r="AU454" s="23"/>
      <c r="AV454" s="23"/>
      <c r="AW454" s="23"/>
      <c r="AX454" s="23"/>
      <c r="AY454" s="23"/>
      <c r="AZ454" s="23"/>
      <c r="BA454" s="24"/>
      <c r="BB454" s="24"/>
      <c r="BC454" s="24"/>
      <c r="BD454" s="24"/>
      <c r="BE454" s="24"/>
      <c r="BF454" s="24"/>
      <c r="BG454" s="24"/>
      <c r="BH454" s="24"/>
      <c r="BI454" s="24"/>
      <c r="BJ454" s="24"/>
      <c r="BK454" s="24"/>
      <c r="BL454" s="25"/>
      <c r="BM454" s="25"/>
      <c r="BN454" s="25"/>
      <c r="BO454" s="25"/>
      <c r="BP454" s="25"/>
      <c r="BQ454" s="25"/>
      <c r="BR454" s="25"/>
      <c r="BS454" s="25"/>
      <c r="BT454" s="25"/>
      <c r="BU454" s="25"/>
      <c r="BV454" s="25"/>
    </row>
    <row r="455" spans="1:74" ht="12" customHeight="1" x14ac:dyDescent="0.25">
      <c r="A455" s="27"/>
      <c r="B455" s="43" t="s">
        <v>276</v>
      </c>
      <c r="C455" s="92" t="s">
        <v>1689</v>
      </c>
      <c r="D455" s="93" t="s">
        <v>1690</v>
      </c>
      <c r="E455" s="94" t="s">
        <v>1691</v>
      </c>
      <c r="F455" s="91">
        <v>40321</v>
      </c>
      <c r="G455" s="191">
        <v>500</v>
      </c>
      <c r="H455" s="14" t="s">
        <v>48</v>
      </c>
      <c r="I455" s="95" t="s">
        <v>792</v>
      </c>
      <c r="J455" s="94" t="s">
        <v>793</v>
      </c>
      <c r="K455" s="44" t="s">
        <v>27</v>
      </c>
      <c r="L455" s="36" t="s">
        <v>93</v>
      </c>
      <c r="M455" s="107" t="s">
        <v>2301</v>
      </c>
      <c r="N455" s="65"/>
      <c r="O455" s="41"/>
      <c r="P455" s="33"/>
      <c r="Q455" s="34"/>
      <c r="R455" s="34"/>
      <c r="S455" s="34"/>
      <c r="T455" s="34"/>
      <c r="U455" s="34"/>
      <c r="V455" s="34"/>
      <c r="W455" s="34"/>
      <c r="X455" s="34"/>
      <c r="Y455" s="34"/>
      <c r="Z455" s="34"/>
      <c r="AA455" s="71">
        <v>45577</v>
      </c>
      <c r="AB455" s="20" t="s">
        <v>1338</v>
      </c>
      <c r="AC455" s="21" t="s">
        <v>881</v>
      </c>
      <c r="AD455" s="35" t="s">
        <v>2313</v>
      </c>
      <c r="AE455" s="64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3"/>
      <c r="AQ455" s="23"/>
      <c r="AR455" s="23"/>
      <c r="AS455" s="23"/>
      <c r="AT455" s="23"/>
      <c r="AU455" s="23"/>
      <c r="AV455" s="23"/>
      <c r="AW455" s="23"/>
      <c r="AX455" s="23"/>
      <c r="AY455" s="23"/>
      <c r="AZ455" s="23"/>
      <c r="BA455" s="24"/>
      <c r="BB455" s="24"/>
      <c r="BC455" s="24"/>
      <c r="BD455" s="24"/>
      <c r="BE455" s="24"/>
      <c r="BF455" s="24"/>
      <c r="BG455" s="24"/>
      <c r="BH455" s="24"/>
      <c r="BI455" s="24"/>
      <c r="BJ455" s="24"/>
      <c r="BK455" s="24"/>
      <c r="BL455" s="25"/>
      <c r="BM455" s="25"/>
      <c r="BN455" s="25"/>
      <c r="BO455" s="25"/>
      <c r="BP455" s="25"/>
      <c r="BQ455" s="25"/>
      <c r="BR455" s="25"/>
      <c r="BS455" s="25"/>
      <c r="BT455" s="25"/>
      <c r="BU455" s="25"/>
      <c r="BV455" s="25"/>
    </row>
    <row r="456" spans="1:74" ht="12" customHeight="1" x14ac:dyDescent="0.25">
      <c r="A456" s="27"/>
      <c r="B456" s="43" t="s">
        <v>331</v>
      </c>
      <c r="C456" s="35" t="s">
        <v>1632</v>
      </c>
      <c r="D456" s="101" t="s">
        <v>1633</v>
      </c>
      <c r="E456" s="101" t="s">
        <v>1634</v>
      </c>
      <c r="F456" s="102">
        <v>40912</v>
      </c>
      <c r="G456" s="188">
        <v>575</v>
      </c>
      <c r="H456" s="29" t="s">
        <v>59</v>
      </c>
      <c r="I456" s="100" t="s">
        <v>792</v>
      </c>
      <c r="J456" s="101" t="s">
        <v>793</v>
      </c>
      <c r="K456" s="44" t="s">
        <v>27</v>
      </c>
      <c r="L456" s="36" t="s">
        <v>94</v>
      </c>
      <c r="M456" s="106" t="s">
        <v>2178</v>
      </c>
      <c r="N456" s="32"/>
      <c r="O456" s="49"/>
      <c r="P456" s="33"/>
      <c r="Q456" s="34"/>
      <c r="R456" s="34"/>
      <c r="S456" s="34"/>
      <c r="T456" s="34"/>
      <c r="U456" s="34"/>
      <c r="V456" s="34"/>
      <c r="W456" s="34"/>
      <c r="X456" s="34"/>
      <c r="Y456" s="34"/>
      <c r="Z456" s="34"/>
      <c r="AA456" s="71">
        <v>45577</v>
      </c>
      <c r="AB456" s="20" t="s">
        <v>1338</v>
      </c>
      <c r="AC456" s="21" t="s">
        <v>881</v>
      </c>
      <c r="AD456" s="35" t="s">
        <v>2293</v>
      </c>
      <c r="AE456" s="64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3"/>
      <c r="AQ456" s="23"/>
      <c r="AR456" s="23"/>
      <c r="AS456" s="23"/>
      <c r="AT456" s="23"/>
      <c r="AU456" s="23"/>
      <c r="AV456" s="23"/>
      <c r="AW456" s="23"/>
      <c r="AX456" s="23"/>
      <c r="AY456" s="23"/>
      <c r="AZ456" s="23"/>
      <c r="BA456" s="24"/>
      <c r="BB456" s="24"/>
      <c r="BC456" s="24"/>
      <c r="BD456" s="24"/>
      <c r="BE456" s="24"/>
      <c r="BF456" s="24"/>
      <c r="BG456" s="24"/>
      <c r="BH456" s="24"/>
      <c r="BI456" s="24"/>
      <c r="BJ456" s="24"/>
      <c r="BK456" s="24"/>
      <c r="BL456" s="25"/>
      <c r="BM456" s="25"/>
      <c r="BN456" s="25"/>
      <c r="BO456" s="25"/>
      <c r="BP456" s="25"/>
      <c r="BQ456" s="25"/>
      <c r="BR456" s="25"/>
      <c r="BS456" s="25"/>
      <c r="BT456" s="25"/>
      <c r="BU456" s="25"/>
      <c r="BV456" s="25"/>
    </row>
    <row r="457" spans="1:74" ht="12" customHeight="1" x14ac:dyDescent="0.25">
      <c r="A457" s="27"/>
      <c r="B457" s="43" t="s">
        <v>68</v>
      </c>
      <c r="C457" s="87" t="s">
        <v>1853</v>
      </c>
      <c r="D457" s="88" t="s">
        <v>1852</v>
      </c>
      <c r="E457" s="88" t="s">
        <v>1854</v>
      </c>
      <c r="F457" s="89">
        <v>28599</v>
      </c>
      <c r="G457" s="189">
        <v>1052</v>
      </c>
      <c r="H457" s="29" t="s">
        <v>1384</v>
      </c>
      <c r="I457" s="90" t="s">
        <v>794</v>
      </c>
      <c r="J457" s="88" t="s">
        <v>135</v>
      </c>
      <c r="K457" s="44" t="s">
        <v>27</v>
      </c>
      <c r="L457" s="36" t="s">
        <v>93</v>
      </c>
      <c r="M457" s="106" t="s">
        <v>2186</v>
      </c>
      <c r="N457" s="32"/>
      <c r="O457" s="41"/>
      <c r="P457" s="33"/>
      <c r="Q457" s="34"/>
      <c r="R457" s="34"/>
      <c r="S457" s="34"/>
      <c r="T457" s="34"/>
      <c r="U457" s="34"/>
      <c r="V457" s="34"/>
      <c r="W457" s="34"/>
      <c r="X457" s="34"/>
      <c r="Y457" s="34"/>
      <c r="Z457" s="34"/>
      <c r="AA457" s="71">
        <v>45578</v>
      </c>
      <c r="AB457" s="20" t="s">
        <v>1313</v>
      </c>
      <c r="AC457" s="21" t="s">
        <v>1219</v>
      </c>
      <c r="AD457" s="35" t="s">
        <v>2293</v>
      </c>
      <c r="AE457" s="64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3"/>
      <c r="AQ457" s="23"/>
      <c r="AR457" s="23"/>
      <c r="AS457" s="23"/>
      <c r="AT457" s="23"/>
      <c r="AU457" s="23"/>
      <c r="AV457" s="23"/>
      <c r="AW457" s="23"/>
      <c r="AX457" s="23"/>
      <c r="AY457" s="23"/>
      <c r="AZ457" s="23"/>
      <c r="BA457" s="24"/>
      <c r="BB457" s="24"/>
      <c r="BC457" s="24"/>
      <c r="BD457" s="24"/>
      <c r="BE457" s="24"/>
      <c r="BF457" s="24"/>
      <c r="BG457" s="24"/>
      <c r="BH457" s="24"/>
      <c r="BI457" s="24"/>
      <c r="BJ457" s="24"/>
      <c r="BK457" s="24"/>
      <c r="BL457" s="25"/>
      <c r="BM457" s="25"/>
      <c r="BN457" s="25"/>
      <c r="BO457" s="25"/>
      <c r="BP457" s="25"/>
      <c r="BQ457" s="25"/>
      <c r="BR457" s="25"/>
      <c r="BS457" s="25"/>
      <c r="BT457" s="25"/>
      <c r="BU457" s="25"/>
      <c r="BV457" s="25"/>
    </row>
    <row r="458" spans="1:74" ht="12" customHeight="1" x14ac:dyDescent="0.25">
      <c r="A458" s="27"/>
      <c r="B458" s="43" t="s">
        <v>68</v>
      </c>
      <c r="C458" s="87" t="s">
        <v>1851</v>
      </c>
      <c r="D458" s="88" t="s">
        <v>1852</v>
      </c>
      <c r="E458" s="88" t="s">
        <v>180</v>
      </c>
      <c r="F458" s="89">
        <v>38453</v>
      </c>
      <c r="G458" s="189">
        <v>806</v>
      </c>
      <c r="H458" s="29" t="s">
        <v>71</v>
      </c>
      <c r="I458" s="90" t="s">
        <v>794</v>
      </c>
      <c r="J458" s="88" t="s">
        <v>135</v>
      </c>
      <c r="K458" s="44" t="s">
        <v>27</v>
      </c>
      <c r="L458" s="36" t="s">
        <v>1998</v>
      </c>
      <c r="M458" s="106" t="s">
        <v>2208</v>
      </c>
      <c r="N458" s="32"/>
      <c r="O458" s="41"/>
      <c r="P458" s="33"/>
      <c r="Q458" s="34"/>
      <c r="R458" s="34"/>
      <c r="S458" s="34"/>
      <c r="T458" s="34"/>
      <c r="U458" s="34"/>
      <c r="V458" s="34"/>
      <c r="W458" s="34"/>
      <c r="X458" s="34"/>
      <c r="Y458" s="34"/>
      <c r="Z458" s="34"/>
      <c r="AA458" s="71">
        <v>45578</v>
      </c>
      <c r="AB458" s="20" t="s">
        <v>1313</v>
      </c>
      <c r="AC458" s="21" t="s">
        <v>1219</v>
      </c>
      <c r="AD458" s="35" t="s">
        <v>2293</v>
      </c>
      <c r="AE458" s="64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3"/>
      <c r="AQ458" s="23"/>
      <c r="AR458" s="23"/>
      <c r="AS458" s="23"/>
      <c r="AT458" s="23"/>
      <c r="AU458" s="23"/>
      <c r="AV458" s="23"/>
      <c r="AW458" s="23"/>
      <c r="AX458" s="23"/>
      <c r="AY458" s="23"/>
      <c r="AZ458" s="23"/>
      <c r="BA458" s="24"/>
      <c r="BB458" s="24"/>
      <c r="BC458" s="24"/>
      <c r="BD458" s="24"/>
      <c r="BE458" s="24"/>
      <c r="BF458" s="24"/>
      <c r="BG458" s="24"/>
      <c r="BH458" s="24"/>
      <c r="BI458" s="24"/>
      <c r="BJ458" s="24"/>
      <c r="BK458" s="24"/>
      <c r="BL458" s="25"/>
      <c r="BM458" s="25"/>
      <c r="BN458" s="25"/>
      <c r="BO458" s="25"/>
      <c r="BP458" s="25"/>
      <c r="BQ458" s="25"/>
      <c r="BR458" s="25"/>
      <c r="BS458" s="25"/>
      <c r="BT458" s="25"/>
      <c r="BU458" s="25"/>
      <c r="BV458" s="25"/>
    </row>
    <row r="459" spans="1:74" ht="12" customHeight="1" x14ac:dyDescent="0.25">
      <c r="A459" s="27"/>
      <c r="B459" s="43" t="s">
        <v>68</v>
      </c>
      <c r="C459" s="87" t="s">
        <v>1915</v>
      </c>
      <c r="D459" s="88" t="s">
        <v>1916</v>
      </c>
      <c r="E459" s="88" t="s">
        <v>108</v>
      </c>
      <c r="F459" s="89">
        <v>29369</v>
      </c>
      <c r="G459" s="189">
        <v>801</v>
      </c>
      <c r="H459" s="29" t="s">
        <v>1857</v>
      </c>
      <c r="I459" s="90" t="s">
        <v>794</v>
      </c>
      <c r="J459" s="88" t="s">
        <v>135</v>
      </c>
      <c r="K459" s="44" t="s">
        <v>27</v>
      </c>
      <c r="L459" s="36" t="s">
        <v>1998</v>
      </c>
      <c r="M459" s="106" t="s">
        <v>2209</v>
      </c>
      <c r="N459" s="32"/>
      <c r="O459" s="30"/>
      <c r="P459" s="33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71">
        <v>45578</v>
      </c>
      <c r="AB459" s="20" t="s">
        <v>1313</v>
      </c>
      <c r="AC459" s="21" t="s">
        <v>1219</v>
      </c>
      <c r="AD459" s="35" t="s">
        <v>2293</v>
      </c>
      <c r="AE459" s="64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3"/>
      <c r="AQ459" s="23"/>
      <c r="AR459" s="23"/>
      <c r="AS459" s="23"/>
      <c r="AT459" s="23"/>
      <c r="AU459" s="23"/>
      <c r="AV459" s="23"/>
      <c r="AW459" s="23"/>
      <c r="AX459" s="23"/>
      <c r="AY459" s="23"/>
      <c r="AZ459" s="23"/>
      <c r="BA459" s="24"/>
      <c r="BB459" s="24"/>
      <c r="BC459" s="24"/>
      <c r="BD459" s="24"/>
      <c r="BE459" s="24"/>
      <c r="BF459" s="24"/>
      <c r="BG459" s="24"/>
      <c r="BH459" s="24"/>
      <c r="BI459" s="24"/>
      <c r="BJ459" s="24"/>
      <c r="BK459" s="24"/>
      <c r="BL459" s="25"/>
      <c r="BM459" s="25"/>
      <c r="BN459" s="25"/>
      <c r="BO459" s="25"/>
      <c r="BP459" s="25"/>
      <c r="BQ459" s="25"/>
      <c r="BR459" s="25"/>
      <c r="BS459" s="25"/>
      <c r="BT459" s="25"/>
      <c r="BU459" s="25"/>
      <c r="BV459" s="25"/>
    </row>
    <row r="460" spans="1:74" ht="12" customHeight="1" x14ac:dyDescent="0.25">
      <c r="A460" s="27"/>
      <c r="B460" s="43" t="s">
        <v>208</v>
      </c>
      <c r="C460" s="92" t="s">
        <v>2302</v>
      </c>
      <c r="D460" s="93" t="s">
        <v>2303</v>
      </c>
      <c r="E460" s="94" t="s">
        <v>117</v>
      </c>
      <c r="F460" s="91">
        <v>38902</v>
      </c>
      <c r="G460" s="191">
        <v>771</v>
      </c>
      <c r="H460" s="29" t="s">
        <v>443</v>
      </c>
      <c r="I460" s="95" t="s">
        <v>794</v>
      </c>
      <c r="J460" s="94" t="s">
        <v>135</v>
      </c>
      <c r="K460" s="44" t="s">
        <v>27</v>
      </c>
      <c r="L460" s="36" t="s">
        <v>93</v>
      </c>
      <c r="M460" s="106" t="s">
        <v>2207</v>
      </c>
      <c r="N460" s="65"/>
      <c r="O460" s="37"/>
      <c r="P460" s="33"/>
      <c r="Q460" s="34"/>
      <c r="R460" s="34"/>
      <c r="S460" s="34"/>
      <c r="T460" s="34"/>
      <c r="U460" s="34"/>
      <c r="V460" s="34"/>
      <c r="W460" s="34"/>
      <c r="X460" s="34"/>
      <c r="Y460" s="34"/>
      <c r="Z460" s="34"/>
      <c r="AA460" s="71">
        <v>45577</v>
      </c>
      <c r="AB460" s="20" t="s">
        <v>1338</v>
      </c>
      <c r="AC460" s="21" t="s">
        <v>881</v>
      </c>
      <c r="AD460" s="35" t="s">
        <v>2293</v>
      </c>
      <c r="AE460" s="64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3"/>
      <c r="AQ460" s="23"/>
      <c r="AR460" s="23"/>
      <c r="AS460" s="23"/>
      <c r="AT460" s="23"/>
      <c r="AU460" s="23"/>
      <c r="AV460" s="23"/>
      <c r="AW460" s="23"/>
      <c r="AX460" s="23"/>
      <c r="AY460" s="23"/>
      <c r="AZ460" s="23"/>
      <c r="BA460" s="24"/>
      <c r="BB460" s="24"/>
      <c r="BC460" s="24"/>
      <c r="BD460" s="24"/>
      <c r="BE460" s="24"/>
      <c r="BF460" s="24"/>
      <c r="BG460" s="24"/>
      <c r="BH460" s="24"/>
      <c r="BI460" s="24"/>
      <c r="BJ460" s="24"/>
      <c r="BK460" s="24"/>
      <c r="BL460" s="25"/>
      <c r="BM460" s="25"/>
      <c r="BN460" s="25"/>
      <c r="BO460" s="25"/>
      <c r="BP460" s="25"/>
      <c r="BQ460" s="25"/>
      <c r="BR460" s="25"/>
      <c r="BS460" s="25"/>
      <c r="BT460" s="25"/>
      <c r="BU460" s="25"/>
      <c r="BV460" s="25"/>
    </row>
    <row r="461" spans="1:74" ht="12" customHeight="1" x14ac:dyDescent="0.25">
      <c r="A461" s="27"/>
      <c r="B461" s="43" t="s">
        <v>331</v>
      </c>
      <c r="C461" s="87" t="s">
        <v>1588</v>
      </c>
      <c r="D461" s="88" t="s">
        <v>1589</v>
      </c>
      <c r="E461" s="88" t="s">
        <v>168</v>
      </c>
      <c r="F461" s="89">
        <v>41444</v>
      </c>
      <c r="G461" s="189">
        <v>550</v>
      </c>
      <c r="H461" s="29" t="s">
        <v>56</v>
      </c>
      <c r="I461" s="90" t="s">
        <v>794</v>
      </c>
      <c r="J461" s="88" t="s">
        <v>135</v>
      </c>
      <c r="K461" s="21" t="s">
        <v>27</v>
      </c>
      <c r="L461" s="36" t="s">
        <v>94</v>
      </c>
      <c r="M461" s="106" t="s">
        <v>2179</v>
      </c>
      <c r="N461" s="32"/>
      <c r="O461" s="31"/>
      <c r="P461" s="33"/>
      <c r="Q461" s="34"/>
      <c r="R461" s="34"/>
      <c r="S461" s="34"/>
      <c r="T461" s="34"/>
      <c r="U461" s="34"/>
      <c r="V461" s="34"/>
      <c r="W461" s="34"/>
      <c r="X461" s="34"/>
      <c r="Y461" s="34"/>
      <c r="Z461" s="34"/>
      <c r="AA461" s="71">
        <v>45577</v>
      </c>
      <c r="AB461" s="20" t="s">
        <v>1338</v>
      </c>
      <c r="AC461" s="21" t="s">
        <v>881</v>
      </c>
      <c r="AD461" s="35" t="s">
        <v>2293</v>
      </c>
      <c r="AE461" s="64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3"/>
      <c r="AQ461" s="23"/>
      <c r="AR461" s="23"/>
      <c r="AS461" s="23"/>
      <c r="AT461" s="23"/>
      <c r="AU461" s="23"/>
      <c r="AV461" s="23"/>
      <c r="AW461" s="23"/>
      <c r="AX461" s="23"/>
      <c r="AY461" s="23"/>
      <c r="AZ461" s="23"/>
      <c r="BA461" s="24"/>
      <c r="BB461" s="24"/>
      <c r="BC461" s="24"/>
      <c r="BD461" s="24"/>
      <c r="BE461" s="24"/>
      <c r="BF461" s="24"/>
      <c r="BG461" s="24"/>
      <c r="BH461" s="24"/>
      <c r="BI461" s="24"/>
      <c r="BJ461" s="24"/>
      <c r="BK461" s="24"/>
      <c r="BL461" s="25"/>
      <c r="BM461" s="25"/>
      <c r="BN461" s="25"/>
      <c r="BO461" s="25"/>
      <c r="BP461" s="25"/>
      <c r="BQ461" s="25"/>
      <c r="BR461" s="25"/>
      <c r="BS461" s="25"/>
      <c r="BT461" s="25"/>
      <c r="BU461" s="25"/>
      <c r="BV461" s="25"/>
    </row>
    <row r="462" spans="1:74" ht="12" customHeight="1" x14ac:dyDescent="0.25">
      <c r="A462" s="27"/>
      <c r="B462" s="43" t="s">
        <v>413</v>
      </c>
      <c r="C462" s="87" t="s">
        <v>1541</v>
      </c>
      <c r="D462" s="88" t="s">
        <v>1308</v>
      </c>
      <c r="E462" s="88" t="s">
        <v>659</v>
      </c>
      <c r="F462" s="89">
        <v>41644</v>
      </c>
      <c r="G462" s="189">
        <v>500</v>
      </c>
      <c r="H462" s="29" t="s">
        <v>416</v>
      </c>
      <c r="I462" s="90" t="s">
        <v>794</v>
      </c>
      <c r="J462" s="88" t="s">
        <v>135</v>
      </c>
      <c r="K462" s="21" t="s">
        <v>27</v>
      </c>
      <c r="L462" s="36" t="s">
        <v>94</v>
      </c>
      <c r="M462" s="106" t="s">
        <v>1553</v>
      </c>
      <c r="N462" s="32"/>
      <c r="O462" s="31"/>
      <c r="P462" s="33"/>
      <c r="Q462" s="34"/>
      <c r="R462" s="34"/>
      <c r="S462" s="34"/>
      <c r="T462" s="34"/>
      <c r="U462" s="34"/>
      <c r="V462" s="34"/>
      <c r="W462" s="34"/>
      <c r="X462" s="34"/>
      <c r="Y462" s="34"/>
      <c r="Z462" s="34"/>
      <c r="AA462" s="71">
        <v>45577</v>
      </c>
      <c r="AB462" s="20" t="s">
        <v>1338</v>
      </c>
      <c r="AC462" s="21" t="s">
        <v>881</v>
      </c>
      <c r="AD462" s="35" t="s">
        <v>2310</v>
      </c>
      <c r="AE462" s="64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3"/>
      <c r="AQ462" s="23"/>
      <c r="AR462" s="23"/>
      <c r="AS462" s="23"/>
      <c r="AT462" s="23"/>
      <c r="AU462" s="23"/>
      <c r="AV462" s="23"/>
      <c r="AW462" s="23"/>
      <c r="AX462" s="23"/>
      <c r="AY462" s="23"/>
      <c r="AZ462" s="23"/>
      <c r="BA462" s="24"/>
      <c r="BB462" s="24"/>
      <c r="BC462" s="24"/>
      <c r="BD462" s="24"/>
      <c r="BE462" s="24"/>
      <c r="BF462" s="24"/>
      <c r="BG462" s="24"/>
      <c r="BH462" s="24"/>
      <c r="BI462" s="24"/>
      <c r="BJ462" s="24"/>
      <c r="BK462" s="24"/>
      <c r="BL462" s="25"/>
      <c r="BM462" s="25"/>
      <c r="BN462" s="25"/>
      <c r="BO462" s="25"/>
      <c r="BP462" s="25"/>
      <c r="BQ462" s="25"/>
      <c r="BR462" s="25"/>
      <c r="BS462" s="25"/>
      <c r="BT462" s="25"/>
      <c r="BU462" s="25"/>
      <c r="BV462" s="25"/>
    </row>
    <row r="463" spans="1:74" ht="12" customHeight="1" x14ac:dyDescent="0.25">
      <c r="A463" s="27"/>
      <c r="B463" s="43" t="s">
        <v>68</v>
      </c>
      <c r="C463" s="87" t="s">
        <v>2295</v>
      </c>
      <c r="D463" s="88" t="s">
        <v>2290</v>
      </c>
      <c r="E463" s="88" t="s">
        <v>203</v>
      </c>
      <c r="F463" s="89">
        <v>28916</v>
      </c>
      <c r="G463" s="189">
        <v>855</v>
      </c>
      <c r="H463" s="29" t="s">
        <v>1384</v>
      </c>
      <c r="I463" s="90" t="s">
        <v>2073</v>
      </c>
      <c r="J463" s="88" t="s">
        <v>2074</v>
      </c>
      <c r="K463" s="44" t="s">
        <v>27</v>
      </c>
      <c r="L463" s="36" t="s">
        <v>1998</v>
      </c>
      <c r="M463" s="106" t="s">
        <v>2205</v>
      </c>
      <c r="N463" s="32"/>
      <c r="O463" s="41"/>
      <c r="P463" s="33"/>
      <c r="Q463" s="34"/>
      <c r="R463" s="34"/>
      <c r="S463" s="34"/>
      <c r="T463" s="34"/>
      <c r="U463" s="34"/>
      <c r="V463" s="34"/>
      <c r="W463" s="34"/>
      <c r="X463" s="34"/>
      <c r="Y463" s="34"/>
      <c r="Z463" s="34"/>
      <c r="AA463" s="71">
        <v>45578</v>
      </c>
      <c r="AB463" s="20" t="s">
        <v>1313</v>
      </c>
      <c r="AC463" s="21" t="s">
        <v>1219</v>
      </c>
      <c r="AD463" s="35" t="s">
        <v>2293</v>
      </c>
      <c r="AE463" s="64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3"/>
      <c r="AQ463" s="23"/>
      <c r="AR463" s="23"/>
      <c r="AS463" s="23"/>
      <c r="AT463" s="23"/>
      <c r="AU463" s="23"/>
      <c r="AV463" s="23"/>
      <c r="AW463" s="23"/>
      <c r="AX463" s="23"/>
      <c r="AY463" s="23"/>
      <c r="AZ463" s="23"/>
      <c r="BA463" s="24"/>
      <c r="BB463" s="24"/>
      <c r="BC463" s="24"/>
      <c r="BD463" s="24"/>
      <c r="BE463" s="24"/>
      <c r="BF463" s="24"/>
      <c r="BG463" s="24"/>
      <c r="BH463" s="24"/>
      <c r="BI463" s="24"/>
      <c r="BJ463" s="24"/>
      <c r="BK463" s="24"/>
      <c r="BL463" s="25"/>
      <c r="BM463" s="25"/>
      <c r="BN463" s="25"/>
      <c r="BO463" s="25"/>
      <c r="BP463" s="25"/>
      <c r="BQ463" s="25"/>
      <c r="BR463" s="25"/>
      <c r="BS463" s="25"/>
      <c r="BT463" s="25"/>
      <c r="BU463" s="25"/>
      <c r="BV463" s="25"/>
    </row>
    <row r="464" spans="1:74" ht="12" customHeight="1" x14ac:dyDescent="0.25">
      <c r="A464" s="27"/>
      <c r="B464" s="43" t="s">
        <v>68</v>
      </c>
      <c r="C464" s="92" t="s">
        <v>2296</v>
      </c>
      <c r="D464" s="93" t="s">
        <v>2288</v>
      </c>
      <c r="E464" s="94" t="s">
        <v>2289</v>
      </c>
      <c r="F464" s="91">
        <v>34167</v>
      </c>
      <c r="G464" s="191">
        <v>687</v>
      </c>
      <c r="H464" s="14" t="s">
        <v>71</v>
      </c>
      <c r="I464" s="95" t="s">
        <v>2073</v>
      </c>
      <c r="J464" s="94" t="s">
        <v>2074</v>
      </c>
      <c r="K464" s="44" t="s">
        <v>27</v>
      </c>
      <c r="L464" s="36" t="s">
        <v>1998</v>
      </c>
      <c r="M464" s="106" t="s">
        <v>2220</v>
      </c>
      <c r="N464" s="32"/>
      <c r="O464" s="30"/>
      <c r="P464" s="33"/>
      <c r="Q464" s="34"/>
      <c r="R464" s="34"/>
      <c r="S464" s="34"/>
      <c r="T464" s="34"/>
      <c r="U464" s="34"/>
      <c r="V464" s="34"/>
      <c r="W464" s="34"/>
      <c r="X464" s="34"/>
      <c r="Y464" s="34"/>
      <c r="Z464" s="34"/>
      <c r="AA464" s="71">
        <v>45578</v>
      </c>
      <c r="AB464" s="20" t="s">
        <v>1313</v>
      </c>
      <c r="AC464" s="21" t="s">
        <v>1219</v>
      </c>
      <c r="AD464" s="35" t="s">
        <v>2293</v>
      </c>
      <c r="AE464" s="64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3"/>
      <c r="AQ464" s="23"/>
      <c r="AR464" s="23"/>
      <c r="AS464" s="23"/>
      <c r="AT464" s="23"/>
      <c r="AU464" s="23"/>
      <c r="AV464" s="23"/>
      <c r="AW464" s="23"/>
      <c r="AX464" s="23"/>
      <c r="AY464" s="23"/>
      <c r="AZ464" s="23"/>
      <c r="BA464" s="24"/>
      <c r="BB464" s="24"/>
      <c r="BC464" s="24"/>
      <c r="BD464" s="24"/>
      <c r="BE464" s="24"/>
      <c r="BF464" s="24"/>
      <c r="BG464" s="24"/>
      <c r="BH464" s="24"/>
      <c r="BI464" s="24"/>
      <c r="BJ464" s="24"/>
      <c r="BK464" s="24"/>
      <c r="BL464" s="25"/>
      <c r="BM464" s="25"/>
      <c r="BN464" s="25"/>
      <c r="BO464" s="25"/>
      <c r="BP464" s="25"/>
      <c r="BQ464" s="25"/>
      <c r="BR464" s="25"/>
      <c r="BS464" s="25"/>
      <c r="BT464" s="25"/>
      <c r="BU464" s="25"/>
      <c r="BV464" s="25"/>
    </row>
    <row r="465" spans="1:90" ht="12" customHeight="1" x14ac:dyDescent="0.25">
      <c r="A465" s="101"/>
      <c r="B465" s="195" t="s">
        <v>68</v>
      </c>
      <c r="C465" s="35" t="s">
        <v>2294</v>
      </c>
      <c r="D465" s="101" t="s">
        <v>2291</v>
      </c>
      <c r="E465" s="101" t="s">
        <v>2292</v>
      </c>
      <c r="F465" s="102">
        <v>35135</v>
      </c>
      <c r="G465" s="188">
        <v>500</v>
      </c>
      <c r="H465" s="21" t="s">
        <v>71</v>
      </c>
      <c r="I465" s="95" t="s">
        <v>2073</v>
      </c>
      <c r="J465" s="94" t="s">
        <v>2074</v>
      </c>
      <c r="K465" s="44" t="s">
        <v>27</v>
      </c>
      <c r="L465" s="36" t="s">
        <v>1998</v>
      </c>
      <c r="M465" s="106" t="s">
        <v>2232</v>
      </c>
      <c r="N465" s="32"/>
      <c r="O465" s="21"/>
      <c r="P465" s="17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71">
        <v>45578</v>
      </c>
      <c r="AB465" s="20" t="s">
        <v>1313</v>
      </c>
      <c r="AC465" s="21" t="s">
        <v>1219</v>
      </c>
      <c r="AD465" s="35" t="s">
        <v>2293</v>
      </c>
      <c r="AE465" s="17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96"/>
      <c r="AQ465" s="196"/>
      <c r="AR465" s="196"/>
      <c r="AS465" s="196"/>
      <c r="AT465" s="196"/>
      <c r="AU465" s="196"/>
      <c r="AV465" s="196"/>
      <c r="AW465" s="196"/>
      <c r="AX465" s="196"/>
      <c r="AY465" s="196"/>
      <c r="AZ465" s="196"/>
      <c r="BA465" s="196"/>
      <c r="BB465" s="196"/>
      <c r="BC465" s="196"/>
      <c r="BD465" s="196"/>
      <c r="BE465" s="196"/>
      <c r="BF465" s="196"/>
      <c r="BG465" s="196"/>
      <c r="BH465" s="196"/>
      <c r="BI465" s="196"/>
      <c r="BJ465" s="196"/>
      <c r="BK465" s="196"/>
      <c r="BL465" s="197"/>
      <c r="BM465" s="197"/>
      <c r="BN465" s="197"/>
      <c r="BO465" s="197"/>
      <c r="BP465" s="197"/>
      <c r="BQ465" s="197"/>
      <c r="BR465" s="197"/>
      <c r="BS465" s="197"/>
      <c r="BT465" s="197"/>
      <c r="BU465" s="197"/>
      <c r="BV465" s="197"/>
      <c r="BW465" s="60"/>
      <c r="BX465" s="60"/>
      <c r="BY465" s="60"/>
      <c r="BZ465" s="60"/>
      <c r="CA465" s="60"/>
      <c r="CB465" s="60"/>
      <c r="CC465" s="60"/>
      <c r="CD465" s="60"/>
      <c r="CE465" s="60"/>
      <c r="CF465" s="60"/>
      <c r="CG465" s="60"/>
      <c r="CH465" s="60"/>
      <c r="CI465" s="60"/>
      <c r="CJ465" s="60"/>
      <c r="CK465" s="60"/>
      <c r="CL465" s="60"/>
    </row>
    <row r="466" spans="1:90" ht="12" customHeight="1" x14ac:dyDescent="0.25">
      <c r="A466" s="27"/>
      <c r="B466" s="43" t="s">
        <v>208</v>
      </c>
      <c r="C466" s="92" t="s">
        <v>1812</v>
      </c>
      <c r="D466" s="93" t="s">
        <v>1629</v>
      </c>
      <c r="E466" s="94" t="s">
        <v>1813</v>
      </c>
      <c r="F466" s="91">
        <v>39948</v>
      </c>
      <c r="G466" s="191">
        <v>614</v>
      </c>
      <c r="H466" s="29" t="s">
        <v>37</v>
      </c>
      <c r="I466" s="95" t="s">
        <v>795</v>
      </c>
      <c r="J466" s="94" t="s">
        <v>156</v>
      </c>
      <c r="K466" s="44" t="s">
        <v>34</v>
      </c>
      <c r="L466" s="36" t="s">
        <v>93</v>
      </c>
      <c r="M466" s="106" t="s">
        <v>2157</v>
      </c>
      <c r="N466" s="65"/>
      <c r="O466" s="30"/>
      <c r="P466" s="33"/>
      <c r="Q466" s="34"/>
      <c r="R466" s="34"/>
      <c r="S466" s="34"/>
      <c r="T466" s="34"/>
      <c r="U466" s="34"/>
      <c r="V466" s="34"/>
      <c r="W466" s="34"/>
      <c r="X466" s="34"/>
      <c r="Y466" s="34"/>
      <c r="Z466" s="34"/>
      <c r="AA466" s="71">
        <v>45577</v>
      </c>
      <c r="AB466" s="20" t="s">
        <v>1338</v>
      </c>
      <c r="AC466" s="21" t="s">
        <v>881</v>
      </c>
      <c r="AD466" s="35" t="s">
        <v>2311</v>
      </c>
      <c r="AE466" s="64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3"/>
      <c r="AQ466" s="23"/>
      <c r="AR466" s="23"/>
      <c r="AS466" s="23"/>
      <c r="AT466" s="23"/>
      <c r="AU466" s="23"/>
      <c r="AV466" s="23"/>
      <c r="AW466" s="23"/>
      <c r="AX466" s="23"/>
      <c r="AY466" s="23"/>
      <c r="AZ466" s="23"/>
      <c r="BA466" s="24"/>
      <c r="BB466" s="24"/>
      <c r="BC466" s="24"/>
      <c r="BD466" s="24"/>
      <c r="BE466" s="24"/>
      <c r="BF466" s="24"/>
      <c r="BG466" s="24"/>
      <c r="BH466" s="24"/>
      <c r="BI466" s="24"/>
      <c r="BJ466" s="24"/>
      <c r="BK466" s="24"/>
      <c r="BL466" s="25"/>
      <c r="BM466" s="25"/>
      <c r="BN466" s="25"/>
      <c r="BO466" s="25"/>
      <c r="BP466" s="25"/>
      <c r="BQ466" s="25"/>
      <c r="BR466" s="25"/>
      <c r="BS466" s="25"/>
      <c r="BT466" s="25"/>
      <c r="BU466" s="25"/>
      <c r="BV466" s="25"/>
    </row>
    <row r="467" spans="1:90" ht="12" customHeight="1" x14ac:dyDescent="0.25">
      <c r="A467" s="27"/>
      <c r="B467" s="43" t="s">
        <v>331</v>
      </c>
      <c r="C467" s="96" t="s">
        <v>1628</v>
      </c>
      <c r="D467" s="97" t="s">
        <v>1629</v>
      </c>
      <c r="E467" s="98" t="s">
        <v>307</v>
      </c>
      <c r="F467" s="99">
        <v>41296</v>
      </c>
      <c r="G467" s="190">
        <v>611</v>
      </c>
      <c r="H467" s="29" t="s">
        <v>56</v>
      </c>
      <c r="I467" s="95" t="s">
        <v>795</v>
      </c>
      <c r="J467" s="98" t="s">
        <v>156</v>
      </c>
      <c r="K467" s="45" t="s">
        <v>34</v>
      </c>
      <c r="L467" s="36" t="s">
        <v>94</v>
      </c>
      <c r="M467" s="106" t="s">
        <v>2133</v>
      </c>
      <c r="N467" s="32"/>
      <c r="O467" s="37"/>
      <c r="P467" s="33"/>
      <c r="Q467" s="34"/>
      <c r="R467" s="34"/>
      <c r="S467" s="34"/>
      <c r="T467" s="34"/>
      <c r="U467" s="34"/>
      <c r="V467" s="34"/>
      <c r="W467" s="34"/>
      <c r="X467" s="34"/>
      <c r="Y467" s="34"/>
      <c r="Z467" s="34"/>
      <c r="AA467" s="71">
        <v>45577</v>
      </c>
      <c r="AB467" s="20" t="s">
        <v>1338</v>
      </c>
      <c r="AC467" s="21" t="s">
        <v>881</v>
      </c>
      <c r="AD467" s="35" t="s">
        <v>2314</v>
      </c>
      <c r="AE467" s="64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3"/>
      <c r="AQ467" s="23"/>
      <c r="AR467" s="23"/>
      <c r="AS467" s="23"/>
      <c r="AT467" s="23"/>
      <c r="AU467" s="23"/>
      <c r="AV467" s="23"/>
      <c r="AW467" s="23"/>
      <c r="AX467" s="23"/>
      <c r="AY467" s="23"/>
      <c r="AZ467" s="23"/>
      <c r="BA467" s="24"/>
      <c r="BB467" s="24"/>
      <c r="BC467" s="24"/>
      <c r="BD467" s="24"/>
      <c r="BE467" s="24"/>
      <c r="BF467" s="24"/>
      <c r="BG467" s="24"/>
      <c r="BH467" s="24"/>
      <c r="BI467" s="24"/>
      <c r="BJ467" s="24"/>
      <c r="BK467" s="24"/>
      <c r="BL467" s="25"/>
      <c r="BM467" s="25"/>
      <c r="BN467" s="25"/>
      <c r="BO467" s="25"/>
      <c r="BP467" s="25"/>
      <c r="BQ467" s="25"/>
      <c r="BR467" s="25"/>
      <c r="BS467" s="25"/>
      <c r="BT467" s="25"/>
      <c r="BU467" s="25"/>
      <c r="BV467" s="25"/>
    </row>
    <row r="468" spans="1:90" ht="12" customHeight="1" x14ac:dyDescent="0.25">
      <c r="A468" s="27"/>
      <c r="B468" s="43" t="s">
        <v>68</v>
      </c>
      <c r="C468" s="96" t="s">
        <v>2298</v>
      </c>
      <c r="D468" s="97" t="s">
        <v>2286</v>
      </c>
      <c r="E468" s="98" t="s">
        <v>197</v>
      </c>
      <c r="F468" s="99">
        <v>37684</v>
      </c>
      <c r="G468" s="190">
        <v>550</v>
      </c>
      <c r="H468" s="15" t="s">
        <v>71</v>
      </c>
      <c r="I468" s="100" t="s">
        <v>2077</v>
      </c>
      <c r="J468" s="98" t="s">
        <v>2287</v>
      </c>
      <c r="K468" s="45" t="s">
        <v>27</v>
      </c>
      <c r="L468" s="36" t="s">
        <v>1998</v>
      </c>
      <c r="M468" s="106" t="s">
        <v>2226</v>
      </c>
      <c r="N468" s="32"/>
      <c r="O468" s="30"/>
      <c r="P468" s="33"/>
      <c r="Q468" s="34"/>
      <c r="R468" s="34"/>
      <c r="S468" s="34"/>
      <c r="T468" s="34"/>
      <c r="U468" s="34"/>
      <c r="V468" s="34"/>
      <c r="W468" s="34"/>
      <c r="X468" s="34"/>
      <c r="Y468" s="34"/>
      <c r="Z468" s="34"/>
      <c r="AA468" s="71">
        <v>45578</v>
      </c>
      <c r="AB468" s="20" t="s">
        <v>1313</v>
      </c>
      <c r="AC468" s="21" t="s">
        <v>1219</v>
      </c>
      <c r="AD468" s="35" t="s">
        <v>2293</v>
      </c>
      <c r="AE468" s="64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3"/>
      <c r="AQ468" s="23"/>
      <c r="AR468" s="23"/>
      <c r="AS468" s="23"/>
      <c r="AT468" s="23"/>
      <c r="AU468" s="23"/>
      <c r="AV468" s="23"/>
      <c r="AW468" s="23"/>
      <c r="AX468" s="23"/>
      <c r="AY468" s="23"/>
      <c r="AZ468" s="23"/>
      <c r="BA468" s="24"/>
      <c r="BB468" s="24"/>
      <c r="BC468" s="24"/>
      <c r="BD468" s="24"/>
      <c r="BE468" s="24"/>
      <c r="BF468" s="24"/>
      <c r="BG468" s="24"/>
      <c r="BH468" s="24"/>
      <c r="BI468" s="24"/>
      <c r="BJ468" s="24"/>
      <c r="BK468" s="24"/>
      <c r="BL468" s="25"/>
      <c r="BM468" s="25"/>
      <c r="BN468" s="25"/>
      <c r="BO468" s="25"/>
      <c r="BP468" s="25"/>
      <c r="BQ468" s="25"/>
      <c r="BR468" s="25"/>
      <c r="BS468" s="25"/>
      <c r="BT468" s="25"/>
      <c r="BU468" s="25"/>
      <c r="BV468" s="25"/>
    </row>
    <row r="469" spans="1:90" ht="12" customHeight="1" x14ac:dyDescent="0.25">
      <c r="A469" s="27"/>
      <c r="B469" s="43" t="s">
        <v>68</v>
      </c>
      <c r="C469" s="87" t="s">
        <v>926</v>
      </c>
      <c r="D469" s="88" t="s">
        <v>824</v>
      </c>
      <c r="E469" s="88" t="s">
        <v>212</v>
      </c>
      <c r="F469" s="89">
        <v>29822</v>
      </c>
      <c r="G469" s="29">
        <v>1242</v>
      </c>
      <c r="H469" s="29" t="s">
        <v>1857</v>
      </c>
      <c r="I469" s="95" t="s">
        <v>796</v>
      </c>
      <c r="J469" s="94" t="s">
        <v>174</v>
      </c>
      <c r="K469" s="44" t="s">
        <v>34</v>
      </c>
      <c r="L469" s="36" t="s">
        <v>94</v>
      </c>
      <c r="M469" s="106" t="s">
        <v>1347</v>
      </c>
      <c r="N469" s="32"/>
      <c r="O469" s="30"/>
      <c r="P469" s="33"/>
      <c r="Q469" s="34">
        <f>MOD(AF469+AQ469+BB469+BM469+ROUND((AG469+AR469+BC469+BN469-R469)/100,),100)</f>
        <v>0</v>
      </c>
      <c r="R469" s="34">
        <f>MOD(AG469+AR469+BC469+BN469+ROUND((AH469+AS469+BD469+BO469-S469)/100,),100)</f>
        <v>0</v>
      </c>
      <c r="S469" s="34">
        <f>MOD(AH469+AS469+BD469+BO469+ROUND((AI469+AT469+BE469+BP469-T469)/100,),100)</f>
        <v>0</v>
      </c>
      <c r="T469" s="34">
        <f>MOD(AI469+AT469+BE469+BP469+ROUND((AJ469+AU469+BF469+BQ469-U469)/100,),100)</f>
        <v>66</v>
      </c>
      <c r="U469" s="34">
        <f>MOD(AJ469+AU469+BF469+BQ469+ROUND((AK469+AV469+BG469+BR469-V469)/100,),100)</f>
        <v>17</v>
      </c>
      <c r="V469" s="34">
        <f>MOD(AK469+AV469+BG469+BR469+ROUND((AL469+AW469+BH469+BS469-W469)/100,),100)</f>
        <v>0</v>
      </c>
      <c r="W469" s="34">
        <f>MOD(AL469+AW469+BH469+BS469+ROUND((AM469+AX469+BI469+BT469-X469)/100,),100)</f>
        <v>0</v>
      </c>
      <c r="X469" s="34">
        <f>MOD(AM469+AX469+BI469+BT469+ROUND((AN469+AY469+BJ469+BU469-Y469)/100,),100)</f>
        <v>0</v>
      </c>
      <c r="Y469" s="34">
        <f>MOD(AN469+AY469+BJ469+BU469+ROUND((AO469+AZ469+BK469+BV469-Z469)/100,),100)</f>
        <v>0</v>
      </c>
      <c r="Z469" s="34"/>
      <c r="AA469" s="71">
        <v>45578</v>
      </c>
      <c r="AB469" s="20" t="s">
        <v>1313</v>
      </c>
      <c r="AC469" s="21" t="s">
        <v>1219</v>
      </c>
      <c r="AD469" s="35" t="s">
        <v>2204</v>
      </c>
      <c r="AE469" s="64"/>
      <c r="AF469" s="22"/>
      <c r="AG469" s="22"/>
      <c r="AH469" s="22"/>
      <c r="AI469" s="22"/>
      <c r="AJ469" s="22">
        <v>52</v>
      </c>
      <c r="AK469" s="22"/>
      <c r="AL469" s="22"/>
      <c r="AM469" s="22"/>
      <c r="AN469" s="22"/>
      <c r="AO469" s="22"/>
      <c r="AP469" s="23"/>
      <c r="AQ469" s="23"/>
      <c r="AR469" s="23"/>
      <c r="AS469" s="23"/>
      <c r="AT469" s="23"/>
      <c r="AU469" s="23">
        <v>65</v>
      </c>
      <c r="AV469" s="23"/>
      <c r="AW469" s="23"/>
      <c r="AX469" s="23"/>
      <c r="AY469" s="23"/>
      <c r="AZ469" s="23"/>
      <c r="BA469" s="24"/>
      <c r="BB469" s="24"/>
      <c r="BC469" s="24"/>
      <c r="BD469" s="24"/>
      <c r="BE469" s="24">
        <v>23</v>
      </c>
      <c r="BF469" s="24"/>
      <c r="BG469" s="24"/>
      <c r="BH469" s="24"/>
      <c r="BI469" s="24"/>
      <c r="BJ469" s="24"/>
      <c r="BK469" s="24"/>
      <c r="BL469" s="25"/>
      <c r="BM469" s="25"/>
      <c r="BN469" s="25"/>
      <c r="BO469" s="25"/>
      <c r="BP469" s="25">
        <v>42</v>
      </c>
      <c r="BQ469" s="25"/>
      <c r="BR469" s="25"/>
      <c r="BS469" s="25"/>
      <c r="BT469" s="25"/>
      <c r="BU469" s="25"/>
      <c r="BV469" s="25"/>
    </row>
    <row r="470" spans="1:90" ht="12" customHeight="1" x14ac:dyDescent="0.25">
      <c r="A470" s="27"/>
      <c r="B470" s="43" t="s">
        <v>68</v>
      </c>
      <c r="C470" s="87" t="s">
        <v>951</v>
      </c>
      <c r="D470" s="88" t="s">
        <v>952</v>
      </c>
      <c r="E470" s="88" t="s">
        <v>835</v>
      </c>
      <c r="F470" s="89">
        <v>36684</v>
      </c>
      <c r="G470" s="29">
        <v>914</v>
      </c>
      <c r="H470" s="29" t="s">
        <v>71</v>
      </c>
      <c r="I470" s="90" t="s">
        <v>796</v>
      </c>
      <c r="J470" s="88" t="s">
        <v>174</v>
      </c>
      <c r="K470" s="44" t="s">
        <v>34</v>
      </c>
      <c r="L470" s="36" t="s">
        <v>93</v>
      </c>
      <c r="M470" s="106" t="s">
        <v>2115</v>
      </c>
      <c r="N470" s="32"/>
      <c r="O470" s="41"/>
      <c r="P470" s="33"/>
      <c r="Q470" s="34">
        <f>MOD(AF470+AQ470+BB470+BM470+ROUND((AG470+AR470+BC470+BN470-R470)/100,),100)</f>
        <v>0</v>
      </c>
      <c r="R470" s="34">
        <f>MOD(AG470+AR470+BC470+BN470+ROUND((AH470+AS470+BD470+BO470-S470)/100,),100)</f>
        <v>0</v>
      </c>
      <c r="S470" s="34">
        <f>MOD(AH470+AS470+BD470+BO470+ROUND((AI470+AT470+BE470+BP470-T470)/100,),100)</f>
        <v>0</v>
      </c>
      <c r="T470" s="34">
        <f>MOD(AI470+AT470+BE470+BP470+ROUND((AJ470+AU470+BF470+BQ470-U470)/100,),100)</f>
        <v>0</v>
      </c>
      <c r="U470" s="34">
        <f>MOD(AJ470+AU470+BF470+BQ470+ROUND((AK470+AV470+BG470+BR470-V470)/100,),100)</f>
        <v>91</v>
      </c>
      <c r="V470" s="34">
        <f>MOD(AK470+AV470+BG470+BR470+ROUND((AL470+AW470+BH470+BS470-W470)/100,),100)</f>
        <v>0</v>
      </c>
      <c r="W470" s="34">
        <f>MOD(AL470+AW470+BH470+BS470+ROUND((AM470+AX470+BI470+BT470-X470)/100,),100)</f>
        <v>0</v>
      </c>
      <c r="X470" s="34">
        <f>MOD(AM470+AX470+BI470+BT470+ROUND((AN470+AY470+BJ470+BU470-Y470)/100,),100)</f>
        <v>0</v>
      </c>
      <c r="Y470" s="34">
        <f>MOD(AN470+AY470+BJ470+BU470+ROUND((AO470+AZ470+BK470+BV470-Z470)/100,),100)</f>
        <v>0</v>
      </c>
      <c r="Z470" s="34"/>
      <c r="AA470" s="71">
        <v>45578</v>
      </c>
      <c r="AB470" s="20" t="s">
        <v>1313</v>
      </c>
      <c r="AC470" s="21" t="s">
        <v>1219</v>
      </c>
      <c r="AD470" s="35" t="s">
        <v>2260</v>
      </c>
      <c r="AE470" s="64"/>
      <c r="AF470" s="22"/>
      <c r="AG470" s="22"/>
      <c r="AH470" s="22"/>
      <c r="AI470" s="22"/>
      <c r="AJ470" s="22">
        <v>13</v>
      </c>
      <c r="AK470" s="22"/>
      <c r="AL470" s="22"/>
      <c r="AM470" s="22"/>
      <c r="AN470" s="22"/>
      <c r="AO470" s="22"/>
      <c r="AP470" s="23"/>
      <c r="AQ470" s="23"/>
      <c r="AR470" s="23"/>
      <c r="AS470" s="23"/>
      <c r="AT470" s="23"/>
      <c r="AU470" s="23">
        <v>17</v>
      </c>
      <c r="AV470" s="23"/>
      <c r="AW470" s="23"/>
      <c r="AX470" s="23"/>
      <c r="AY470" s="23"/>
      <c r="AZ470" s="23"/>
      <c r="BA470" s="24"/>
      <c r="BB470" s="24"/>
      <c r="BC470" s="24"/>
      <c r="BD470" s="24"/>
      <c r="BE470" s="24"/>
      <c r="BF470" s="24">
        <v>52</v>
      </c>
      <c r="BG470" s="24"/>
      <c r="BH470" s="24"/>
      <c r="BI470" s="24"/>
      <c r="BJ470" s="24"/>
      <c r="BK470" s="24"/>
      <c r="BL470" s="25"/>
      <c r="BM470" s="25"/>
      <c r="BN470" s="25"/>
      <c r="BO470" s="25"/>
      <c r="BP470" s="25"/>
      <c r="BQ470" s="25">
        <v>9</v>
      </c>
      <c r="BR470" s="25"/>
      <c r="BS470" s="25"/>
      <c r="BT470" s="25"/>
      <c r="BU470" s="25"/>
      <c r="BV470" s="25"/>
    </row>
    <row r="471" spans="1:90" ht="12" customHeight="1" x14ac:dyDescent="0.25">
      <c r="A471" s="27" t="e">
        <f>+#REF!+1</f>
        <v>#REF!</v>
      </c>
      <c r="B471" s="43" t="s">
        <v>68</v>
      </c>
      <c r="C471" s="87" t="s">
        <v>515</v>
      </c>
      <c r="D471" s="88" t="s">
        <v>175</v>
      </c>
      <c r="E471" s="88" t="s">
        <v>176</v>
      </c>
      <c r="F471" s="89">
        <v>27015</v>
      </c>
      <c r="G471" s="29">
        <v>555</v>
      </c>
      <c r="H471" s="29" t="s">
        <v>1387</v>
      </c>
      <c r="I471" s="90" t="s">
        <v>796</v>
      </c>
      <c r="J471" s="88" t="s">
        <v>174</v>
      </c>
      <c r="K471" s="44" t="s">
        <v>34</v>
      </c>
      <c r="L471" s="36" t="s">
        <v>1998</v>
      </c>
      <c r="M471" s="106" t="s">
        <v>2155</v>
      </c>
      <c r="N471" s="32"/>
      <c r="O471" s="30"/>
      <c r="P471" s="33"/>
      <c r="Q471" s="34">
        <f>MOD(AF471+AQ471+BB471+BM471+ROUND((AG471+AR471+BC471+BN471-R471)/100,),100)</f>
        <v>0</v>
      </c>
      <c r="R471" s="34">
        <f>MOD(AG471+AR471+BC471+BN471+ROUND((AH471+AS471+BD471+BO471-S471)/100,),100)</f>
        <v>0</v>
      </c>
      <c r="S471" s="34">
        <f>MOD(AH471+AS471+BD471+BO471+ROUND((AI471+AT471+BE471+BP471-T471)/100,),100)</f>
        <v>0</v>
      </c>
      <c r="T471" s="34">
        <f>MOD(AI471+AT471+BE471+BP471+ROUND((AJ471+AU471+BF471+BQ471-U471)/100,),100)</f>
        <v>0</v>
      </c>
      <c r="U471" s="34">
        <f>MOD(AJ471+AU471+BF471+BQ471+ROUND((AK471+AV471+BG471+BR471-V471)/100,),100)</f>
        <v>1</v>
      </c>
      <c r="V471" s="34">
        <f>MOD(AK471+AV471+BG471+BR471+ROUND((AL471+AW471+BH471+BS471-W471)/100,),100)</f>
        <v>15</v>
      </c>
      <c r="W471" s="34">
        <f>MOD(AL471+AW471+BH471+BS471+ROUND((AM471+AX471+BI471+BT471-X471)/100,),100)</f>
        <v>0</v>
      </c>
      <c r="X471" s="34">
        <f>MOD(AM471+AX471+BI471+BT471+ROUND((AN471+AY471+BJ471+BU471-Y471)/100,),100)</f>
        <v>0</v>
      </c>
      <c r="Y471" s="34">
        <f>MOD(AN471+AY471+BJ471+BU471+ROUND((AO471+AZ471+BK471+BV471-Z471)/100,),100)</f>
        <v>0</v>
      </c>
      <c r="Z471" s="34"/>
      <c r="AA471" s="71">
        <v>45578</v>
      </c>
      <c r="AB471" s="20" t="s">
        <v>1313</v>
      </c>
      <c r="AC471" s="21" t="s">
        <v>1219</v>
      </c>
      <c r="AD471" s="35" t="s">
        <v>2260</v>
      </c>
      <c r="AE471" s="64"/>
      <c r="AF471" s="22"/>
      <c r="AG471" s="22"/>
      <c r="AH471" s="22"/>
      <c r="AI471" s="22"/>
      <c r="AJ471" s="22"/>
      <c r="AK471" s="22">
        <v>13</v>
      </c>
      <c r="AL471" s="22"/>
      <c r="AM471" s="22"/>
      <c r="AN471" s="22"/>
      <c r="AO471" s="22"/>
      <c r="AP471" s="23"/>
      <c r="AQ471" s="23"/>
      <c r="AR471" s="23"/>
      <c r="AS471" s="23"/>
      <c r="AT471" s="23"/>
      <c r="AU471" s="23"/>
      <c r="AV471" s="23">
        <v>15</v>
      </c>
      <c r="AW471" s="23"/>
      <c r="AX471" s="23"/>
      <c r="AY471" s="23"/>
      <c r="AZ471" s="23"/>
      <c r="BA471" s="24"/>
      <c r="BB471" s="24"/>
      <c r="BC471" s="24"/>
      <c r="BD471" s="24"/>
      <c r="BE471" s="24"/>
      <c r="BF471" s="24"/>
      <c r="BG471" s="24">
        <v>50</v>
      </c>
      <c r="BH471" s="24"/>
      <c r="BI471" s="24"/>
      <c r="BJ471" s="24"/>
      <c r="BK471" s="24"/>
      <c r="BL471" s="25"/>
      <c r="BM471" s="25"/>
      <c r="BN471" s="25"/>
      <c r="BO471" s="25"/>
      <c r="BP471" s="25"/>
      <c r="BQ471" s="25"/>
      <c r="BR471" s="25">
        <v>37</v>
      </c>
      <c r="BS471" s="25"/>
      <c r="BT471" s="25"/>
      <c r="BU471" s="25"/>
      <c r="BV471" s="25"/>
    </row>
    <row r="472" spans="1:90" ht="12" customHeight="1" x14ac:dyDescent="0.25">
      <c r="A472" s="27"/>
      <c r="B472" s="43" t="s">
        <v>68</v>
      </c>
      <c r="C472" s="87" t="s">
        <v>1933</v>
      </c>
      <c r="D472" s="88" t="s">
        <v>642</v>
      </c>
      <c r="E472" s="88" t="s">
        <v>115</v>
      </c>
      <c r="F472" s="89">
        <v>38188</v>
      </c>
      <c r="G472" s="189">
        <v>861</v>
      </c>
      <c r="H472" s="29" t="s">
        <v>71</v>
      </c>
      <c r="I472" s="90" t="s">
        <v>796</v>
      </c>
      <c r="J472" s="88" t="s">
        <v>174</v>
      </c>
      <c r="K472" s="44" t="s">
        <v>34</v>
      </c>
      <c r="L472" s="36" t="s">
        <v>1998</v>
      </c>
      <c r="M472" s="106" t="s">
        <v>2265</v>
      </c>
      <c r="N472" s="32"/>
      <c r="O472" s="41"/>
      <c r="P472" s="33"/>
      <c r="Q472" s="34"/>
      <c r="R472" s="34"/>
      <c r="S472" s="34"/>
      <c r="T472" s="34"/>
      <c r="U472" s="34"/>
      <c r="V472" s="34"/>
      <c r="W472" s="34"/>
      <c r="X472" s="34"/>
      <c r="Y472" s="34"/>
      <c r="Z472" s="34"/>
      <c r="AA472" s="71">
        <v>45578</v>
      </c>
      <c r="AB472" s="20" t="s">
        <v>1313</v>
      </c>
      <c r="AC472" s="21" t="s">
        <v>1219</v>
      </c>
      <c r="AD472" s="35" t="s">
        <v>2260</v>
      </c>
      <c r="AE472" s="64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3"/>
      <c r="AQ472" s="23"/>
      <c r="AR472" s="23"/>
      <c r="AS472" s="23"/>
      <c r="AT472" s="23"/>
      <c r="AU472" s="23"/>
      <c r="AV472" s="23"/>
      <c r="AW472" s="23"/>
      <c r="AX472" s="23"/>
      <c r="AY472" s="23"/>
      <c r="AZ472" s="23"/>
      <c r="BA472" s="24"/>
      <c r="BB472" s="24"/>
      <c r="BC472" s="24"/>
      <c r="BD472" s="24"/>
      <c r="BE472" s="24"/>
      <c r="BF472" s="24"/>
      <c r="BG472" s="24"/>
      <c r="BH472" s="24"/>
      <c r="BI472" s="24"/>
      <c r="BJ472" s="24"/>
      <c r="BK472" s="24"/>
      <c r="BL472" s="25"/>
      <c r="BM472" s="25"/>
      <c r="BN472" s="25"/>
      <c r="BO472" s="25"/>
      <c r="BP472" s="25"/>
      <c r="BQ472" s="25"/>
      <c r="BR472" s="25"/>
      <c r="BS472" s="25"/>
      <c r="BT472" s="25"/>
      <c r="BU472" s="25"/>
      <c r="BV472" s="25"/>
    </row>
    <row r="473" spans="1:90" ht="12" customHeight="1" x14ac:dyDescent="0.25">
      <c r="A473" s="27"/>
      <c r="B473" s="43" t="s">
        <v>68</v>
      </c>
      <c r="C473" s="87" t="s">
        <v>1932</v>
      </c>
      <c r="D473" s="88" t="s">
        <v>642</v>
      </c>
      <c r="E473" s="88" t="s">
        <v>506</v>
      </c>
      <c r="F473" s="89">
        <v>26895</v>
      </c>
      <c r="G473" s="189">
        <v>744</v>
      </c>
      <c r="H473" s="29" t="s">
        <v>1387</v>
      </c>
      <c r="I473" s="90" t="s">
        <v>796</v>
      </c>
      <c r="J473" s="88" t="s">
        <v>174</v>
      </c>
      <c r="K473" s="44" t="s">
        <v>34</v>
      </c>
      <c r="L473" s="36" t="s">
        <v>1998</v>
      </c>
      <c r="M473" s="106" t="s">
        <v>2271</v>
      </c>
      <c r="N473" s="32"/>
      <c r="O473" s="41"/>
      <c r="P473" s="33"/>
      <c r="Q473" s="34"/>
      <c r="R473" s="34"/>
      <c r="S473" s="34"/>
      <c r="T473" s="34"/>
      <c r="U473" s="34"/>
      <c r="V473" s="34"/>
      <c r="W473" s="34"/>
      <c r="X473" s="34"/>
      <c r="Y473" s="34"/>
      <c r="Z473" s="34"/>
      <c r="AA473" s="71">
        <v>45578</v>
      </c>
      <c r="AB473" s="20" t="s">
        <v>1313</v>
      </c>
      <c r="AC473" s="21" t="s">
        <v>1219</v>
      </c>
      <c r="AD473" s="35" t="s">
        <v>2260</v>
      </c>
      <c r="AE473" s="64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3"/>
      <c r="AQ473" s="23"/>
      <c r="AR473" s="23"/>
      <c r="AS473" s="23"/>
      <c r="AT473" s="23"/>
      <c r="AU473" s="23"/>
      <c r="AV473" s="23"/>
      <c r="AW473" s="23"/>
      <c r="AX473" s="23"/>
      <c r="AY473" s="23"/>
      <c r="AZ473" s="23"/>
      <c r="BA473" s="24"/>
      <c r="BB473" s="24"/>
      <c r="BC473" s="24"/>
      <c r="BD473" s="24"/>
      <c r="BE473" s="24"/>
      <c r="BF473" s="24"/>
      <c r="BG473" s="24"/>
      <c r="BH473" s="24"/>
      <c r="BI473" s="24"/>
      <c r="BJ473" s="24"/>
      <c r="BK473" s="24"/>
      <c r="BL473" s="25"/>
      <c r="BM473" s="25"/>
      <c r="BN473" s="25"/>
      <c r="BO473" s="25"/>
      <c r="BP473" s="25"/>
      <c r="BQ473" s="25"/>
      <c r="BR473" s="25"/>
      <c r="BS473" s="25"/>
      <c r="BT473" s="25"/>
      <c r="BU473" s="25"/>
      <c r="BV473" s="25"/>
    </row>
    <row r="474" spans="1:90" ht="12" customHeight="1" x14ac:dyDescent="0.25">
      <c r="A474" s="27" t="e">
        <f>+#REF!+1</f>
        <v>#REF!</v>
      </c>
      <c r="B474" s="43" t="s">
        <v>208</v>
      </c>
      <c r="C474" s="87" t="s">
        <v>608</v>
      </c>
      <c r="D474" s="88" t="s">
        <v>230</v>
      </c>
      <c r="E474" s="88" t="s">
        <v>339</v>
      </c>
      <c r="F474" s="89">
        <v>39870</v>
      </c>
      <c r="G474" s="29">
        <v>881</v>
      </c>
      <c r="H474" s="29" t="s">
        <v>37</v>
      </c>
      <c r="I474" s="90" t="s">
        <v>796</v>
      </c>
      <c r="J474" s="88" t="s">
        <v>174</v>
      </c>
      <c r="K474" s="45" t="s">
        <v>34</v>
      </c>
      <c r="L474" s="36" t="s">
        <v>94</v>
      </c>
      <c r="M474" s="106" t="s">
        <v>2120</v>
      </c>
      <c r="N474" s="65"/>
      <c r="O474" s="41"/>
      <c r="P474" s="33"/>
      <c r="Q474" s="34">
        <f>MOD(AF474+AQ474+BB474+BM474+ROUND((AG474+AR474+BC474+BN474-R474)/100,),100)</f>
        <v>0</v>
      </c>
      <c r="R474" s="34">
        <f>MOD(AG474+AR474+BC474+BN474+ROUND((AH474+AS474+BD474+BO474-S474)/100,),100)</f>
        <v>0</v>
      </c>
      <c r="S474" s="34">
        <f>MOD(AH474+AS474+BD474+BO474+ROUND((AI474+AT474+BE474+BP474-T474)/100,),100)</f>
        <v>0</v>
      </c>
      <c r="T474" s="34">
        <f>MOD(AI474+AT474+BE474+BP474+ROUND((AJ474+AU474+BF474+BQ474-U474)/100,),100)</f>
        <v>0</v>
      </c>
      <c r="U474" s="34">
        <f>MOD(AJ474+AU474+BF474+BQ474+ROUND((AK474+AV474+BG474+BR474-V474)/100,),100)</f>
        <v>75</v>
      </c>
      <c r="V474" s="34">
        <f>MOD(AK474+AV474+BG474+BR474+ROUND((AL474+AW474+BH474+BS474-W474)/100,),100)</f>
        <v>0</v>
      </c>
      <c r="W474" s="34">
        <f>MOD(AL474+AW474+BH474+BS474+ROUND((AM474+AX474+BI474+BT474-X474)/100,),100)</f>
        <v>0</v>
      </c>
      <c r="X474" s="34">
        <f>MOD(AM474+AX474+BI474+BT474+ROUND((AN474+AY474+BJ474+BU474-Y474)/100,),100)</f>
        <v>0</v>
      </c>
      <c r="Y474" s="34">
        <f>MOD(AN474+AY474+BJ474+BU474+ROUND((AO474+AZ474+BK474+BV474-Z474)/100,),100)</f>
        <v>0</v>
      </c>
      <c r="Z474" s="34"/>
      <c r="AA474" s="71">
        <v>45577</v>
      </c>
      <c r="AB474" s="20" t="s">
        <v>1338</v>
      </c>
      <c r="AC474" s="21" t="s">
        <v>881</v>
      </c>
      <c r="AD474" s="35" t="s">
        <v>2311</v>
      </c>
      <c r="AE474" s="64"/>
      <c r="AF474" s="22"/>
      <c r="AG474" s="22"/>
      <c r="AH474" s="22"/>
      <c r="AI474" s="22"/>
      <c r="AJ474" s="22">
        <v>32</v>
      </c>
      <c r="AK474" s="22"/>
      <c r="AL474" s="22"/>
      <c r="AM474" s="22"/>
      <c r="AN474" s="22"/>
      <c r="AO474" s="22"/>
      <c r="AP474" s="23"/>
      <c r="AQ474" s="23"/>
      <c r="AR474" s="23"/>
      <c r="AS474" s="23"/>
      <c r="AT474" s="23"/>
      <c r="AU474" s="23">
        <v>13</v>
      </c>
      <c r="AV474" s="23"/>
      <c r="AW474" s="23"/>
      <c r="AX474" s="23"/>
      <c r="AY474" s="23"/>
      <c r="AZ474" s="23"/>
      <c r="BA474" s="24"/>
      <c r="BB474" s="24"/>
      <c r="BC474" s="24"/>
      <c r="BD474" s="24"/>
      <c r="BE474" s="24"/>
      <c r="BF474" s="24">
        <v>7</v>
      </c>
      <c r="BG474" s="24"/>
      <c r="BH474" s="24"/>
      <c r="BI474" s="24"/>
      <c r="BJ474" s="24"/>
      <c r="BK474" s="24"/>
      <c r="BL474" s="25"/>
      <c r="BM474" s="25"/>
      <c r="BN474" s="25"/>
      <c r="BO474" s="25"/>
      <c r="BP474" s="25"/>
      <c r="BQ474" s="25">
        <v>23</v>
      </c>
      <c r="BR474" s="25"/>
      <c r="BS474" s="25"/>
      <c r="BT474" s="25"/>
      <c r="BU474" s="25"/>
      <c r="BV474" s="25"/>
    </row>
    <row r="475" spans="1:90" ht="12" customHeight="1" x14ac:dyDescent="0.25">
      <c r="A475" s="27"/>
      <c r="B475" s="43" t="s">
        <v>331</v>
      </c>
      <c r="C475" s="87" t="s">
        <v>1643</v>
      </c>
      <c r="D475" s="88" t="s">
        <v>76</v>
      </c>
      <c r="E475" s="88" t="s">
        <v>1644</v>
      </c>
      <c r="F475" s="89">
        <v>41429</v>
      </c>
      <c r="G475" s="189">
        <v>500</v>
      </c>
      <c r="H475" s="29" t="s">
        <v>56</v>
      </c>
      <c r="I475" s="90" t="s">
        <v>796</v>
      </c>
      <c r="J475" s="88" t="s">
        <v>174</v>
      </c>
      <c r="K475" s="44" t="s">
        <v>34</v>
      </c>
      <c r="L475" s="36" t="s">
        <v>93</v>
      </c>
      <c r="M475" s="106" t="s">
        <v>2147</v>
      </c>
      <c r="N475" s="32"/>
      <c r="O475" s="31"/>
      <c r="P475" s="33"/>
      <c r="Q475" s="34"/>
      <c r="R475" s="34"/>
      <c r="S475" s="34"/>
      <c r="T475" s="34"/>
      <c r="U475" s="34"/>
      <c r="V475" s="34"/>
      <c r="W475" s="34"/>
      <c r="X475" s="34"/>
      <c r="Y475" s="34"/>
      <c r="Z475" s="34"/>
      <c r="AA475" s="71">
        <v>45577</v>
      </c>
      <c r="AB475" s="20" t="s">
        <v>1338</v>
      </c>
      <c r="AC475" s="21" t="s">
        <v>881</v>
      </c>
      <c r="AD475" s="35" t="s">
        <v>2314</v>
      </c>
      <c r="AE475" s="64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3"/>
      <c r="AQ475" s="23"/>
      <c r="AR475" s="23"/>
      <c r="AS475" s="23"/>
      <c r="AT475" s="23"/>
      <c r="AU475" s="23"/>
      <c r="AV475" s="23"/>
      <c r="AW475" s="23"/>
      <c r="AX475" s="23"/>
      <c r="AY475" s="23"/>
      <c r="AZ475" s="23"/>
      <c r="BA475" s="24"/>
      <c r="BB475" s="24"/>
      <c r="BC475" s="24"/>
      <c r="BD475" s="24"/>
      <c r="BE475" s="24"/>
      <c r="BF475" s="24"/>
      <c r="BG475" s="24"/>
      <c r="BH475" s="24"/>
      <c r="BI475" s="24"/>
      <c r="BJ475" s="24"/>
      <c r="BK475" s="24"/>
      <c r="BL475" s="25"/>
      <c r="BM475" s="25"/>
      <c r="BN475" s="25"/>
      <c r="BO475" s="25"/>
      <c r="BP475" s="25"/>
      <c r="BQ475" s="25"/>
      <c r="BR475" s="25"/>
      <c r="BS475" s="25"/>
      <c r="BT475" s="25"/>
      <c r="BU475" s="25"/>
      <c r="BV475" s="25"/>
    </row>
    <row r="476" spans="1:90" ht="12" customHeight="1" x14ac:dyDescent="0.25">
      <c r="A476" s="27"/>
      <c r="B476" s="43" t="s">
        <v>413</v>
      </c>
      <c r="C476" s="87" t="s">
        <v>1515</v>
      </c>
      <c r="D476" s="88" t="s">
        <v>76</v>
      </c>
      <c r="E476" s="88" t="s">
        <v>1516</v>
      </c>
      <c r="F476" s="89">
        <v>42609</v>
      </c>
      <c r="G476" s="189">
        <v>500</v>
      </c>
      <c r="H476" s="103" t="s">
        <v>64</v>
      </c>
      <c r="I476" s="90" t="s">
        <v>796</v>
      </c>
      <c r="J476" s="88" t="s">
        <v>174</v>
      </c>
      <c r="K476" s="21" t="s">
        <v>34</v>
      </c>
      <c r="L476" s="36" t="s">
        <v>94</v>
      </c>
      <c r="M476" s="106" t="s">
        <v>1557</v>
      </c>
      <c r="N476" s="32"/>
      <c r="O476" s="31"/>
      <c r="P476" s="33"/>
      <c r="Q476" s="34"/>
      <c r="R476" s="34"/>
      <c r="S476" s="34"/>
      <c r="T476" s="34"/>
      <c r="U476" s="34"/>
      <c r="V476" s="34"/>
      <c r="W476" s="34"/>
      <c r="X476" s="34"/>
      <c r="Y476" s="34"/>
      <c r="Z476" s="34"/>
      <c r="AA476" s="71">
        <v>45577</v>
      </c>
      <c r="AB476" s="20" t="s">
        <v>1338</v>
      </c>
      <c r="AC476" s="21" t="s">
        <v>881</v>
      </c>
      <c r="AD476" s="35" t="s">
        <v>2310</v>
      </c>
      <c r="AE476" s="64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3"/>
      <c r="AQ476" s="23"/>
      <c r="AR476" s="23"/>
      <c r="AS476" s="23"/>
      <c r="AT476" s="23"/>
      <c r="AU476" s="23"/>
      <c r="AV476" s="23"/>
      <c r="AW476" s="23"/>
      <c r="AX476" s="23"/>
      <c r="AY476" s="23"/>
      <c r="AZ476" s="23"/>
      <c r="BA476" s="24"/>
      <c r="BB476" s="24"/>
      <c r="BC476" s="24"/>
      <c r="BD476" s="24"/>
      <c r="BE476" s="24"/>
      <c r="BF476" s="24"/>
      <c r="BG476" s="24"/>
      <c r="BH476" s="24"/>
      <c r="BI476" s="24"/>
      <c r="BJ476" s="24"/>
      <c r="BK476" s="24"/>
      <c r="BL476" s="25"/>
      <c r="BM476" s="25"/>
      <c r="BN476" s="25"/>
      <c r="BO476" s="25"/>
      <c r="BP476" s="25"/>
      <c r="BQ476" s="25"/>
      <c r="BR476" s="25"/>
      <c r="BS476" s="25"/>
      <c r="BT476" s="25"/>
      <c r="BU476" s="25"/>
      <c r="BV476" s="25"/>
    </row>
    <row r="477" spans="1:90" ht="12" customHeight="1" x14ac:dyDescent="0.25">
      <c r="A477" s="27"/>
      <c r="B477" s="43" t="s">
        <v>68</v>
      </c>
      <c r="C477" s="87" t="s">
        <v>1209</v>
      </c>
      <c r="D477" s="88" t="s">
        <v>1210</v>
      </c>
      <c r="E477" s="88" t="s">
        <v>1211</v>
      </c>
      <c r="F477" s="89">
        <v>19940</v>
      </c>
      <c r="G477" s="29">
        <v>500</v>
      </c>
      <c r="H477" s="29" t="s">
        <v>1948</v>
      </c>
      <c r="I477" s="95" t="s">
        <v>797</v>
      </c>
      <c r="J477" s="94" t="s">
        <v>1020</v>
      </c>
      <c r="K477" s="44" t="s">
        <v>34</v>
      </c>
      <c r="L477" s="36" t="s">
        <v>1998</v>
      </c>
      <c r="M477" s="106" t="s">
        <v>2161</v>
      </c>
      <c r="N477" s="32"/>
      <c r="O477" s="30"/>
      <c r="P477" s="33"/>
      <c r="Q477" s="34">
        <f>MOD(AF477+AQ477+BB477+BM477+ROUND((AG477+AR477+BC477+BN477-R477)/100,),100)</f>
        <v>0</v>
      </c>
      <c r="R477" s="34">
        <f>MOD(AG477+AR477+BC477+BN477+ROUND((AH477+AS477+BD477+BO477-S477)/100,),100)</f>
        <v>0</v>
      </c>
      <c r="S477" s="34">
        <f>MOD(AH477+AS477+BD477+BO477+ROUND((AI477+AT477+BE477+BP477-T477)/100,),100)</f>
        <v>0</v>
      </c>
      <c r="T477" s="34">
        <f>MOD(AI477+AT477+BE477+BP477+ROUND((AJ477+AU477+BF477+BQ477-U477)/100,),100)</f>
        <v>0</v>
      </c>
      <c r="U477" s="34">
        <f>MOD(AJ477+AU477+BF477+BQ477+ROUND((AK477+AV477+BG477+BR477-V477)/100,),100)</f>
        <v>0</v>
      </c>
      <c r="V477" s="34">
        <f>MOD(AK477+AV477+BG477+BR477+ROUND((AL477+AW477+BH477+BS477-W477)/100,),100)</f>
        <v>28</v>
      </c>
      <c r="W477" s="34">
        <f>MOD(AL477+AW477+BH477+BS477+ROUND((AM477+AX477+BI477+BT477-X477)/100,),100)</f>
        <v>0</v>
      </c>
      <c r="X477" s="34">
        <f>MOD(AM477+AX477+BI477+BT477+ROUND((AN477+AY477+BJ477+BU477-Y477)/100,),100)</f>
        <v>0</v>
      </c>
      <c r="Y477" s="34">
        <f>MOD(AN477+AY477+BJ477+BU477+ROUND((AO477+AZ477+BK477+BV477-Z477)/100,),100)</f>
        <v>0</v>
      </c>
      <c r="Z477" s="34"/>
      <c r="AA477" s="71">
        <v>45578</v>
      </c>
      <c r="AB477" s="20" t="s">
        <v>1313</v>
      </c>
      <c r="AC477" s="21" t="s">
        <v>1219</v>
      </c>
      <c r="AD477" s="35" t="s">
        <v>2260</v>
      </c>
      <c r="AE477" s="64"/>
      <c r="AF477" s="22"/>
      <c r="AG477" s="22"/>
      <c r="AH477" s="22"/>
      <c r="AI477" s="22"/>
      <c r="AJ477" s="22"/>
      <c r="AK477" s="22">
        <v>5</v>
      </c>
      <c r="AL477" s="22"/>
      <c r="AM477" s="22"/>
      <c r="AN477" s="22"/>
      <c r="AO477" s="22"/>
      <c r="AP477" s="23"/>
      <c r="AQ477" s="23"/>
      <c r="AR477" s="23"/>
      <c r="AS477" s="23"/>
      <c r="AT477" s="23"/>
      <c r="AU477" s="23"/>
      <c r="AV477" s="23"/>
      <c r="AW477" s="23"/>
      <c r="AX477" s="23"/>
      <c r="AY477" s="23"/>
      <c r="AZ477" s="23"/>
      <c r="BA477" s="24"/>
      <c r="BB477" s="24"/>
      <c r="BC477" s="24"/>
      <c r="BD477" s="24"/>
      <c r="BE477" s="24"/>
      <c r="BF477" s="24"/>
      <c r="BG477" s="24">
        <v>15</v>
      </c>
      <c r="BH477" s="24"/>
      <c r="BI477" s="24"/>
      <c r="BJ477" s="24"/>
      <c r="BK477" s="24"/>
      <c r="BL477" s="25"/>
      <c r="BM477" s="25"/>
      <c r="BN477" s="25"/>
      <c r="BO477" s="25"/>
      <c r="BP477" s="25"/>
      <c r="BQ477" s="25"/>
      <c r="BR477" s="25">
        <v>8</v>
      </c>
      <c r="BS477" s="25"/>
      <c r="BT477" s="25"/>
      <c r="BU477" s="25"/>
      <c r="BV477" s="25"/>
    </row>
    <row r="478" spans="1:90" ht="12" customHeight="1" x14ac:dyDescent="0.25">
      <c r="A478" s="27"/>
      <c r="B478" s="43" t="s">
        <v>68</v>
      </c>
      <c r="C478" s="87" t="s">
        <v>542</v>
      </c>
      <c r="D478" s="88" t="s">
        <v>543</v>
      </c>
      <c r="E478" s="88" t="s">
        <v>544</v>
      </c>
      <c r="F478" s="89">
        <v>36962</v>
      </c>
      <c r="G478" s="29">
        <v>903</v>
      </c>
      <c r="H478" s="29" t="s">
        <v>71</v>
      </c>
      <c r="I478" s="90" t="s">
        <v>798</v>
      </c>
      <c r="J478" s="88" t="s">
        <v>96</v>
      </c>
      <c r="K478" s="44" t="s">
        <v>34</v>
      </c>
      <c r="L478" s="36" t="s">
        <v>93</v>
      </c>
      <c r="M478" s="106" t="s">
        <v>2112</v>
      </c>
      <c r="N478" s="32"/>
      <c r="O478" s="41"/>
      <c r="P478" s="33"/>
      <c r="Q478" s="34">
        <f>MOD(AF478+AQ478+BB478+BM478+ROUND((AG478+AR478+BC478+BN478-R478)/100,),100)</f>
        <v>0</v>
      </c>
      <c r="R478" s="34">
        <f>MOD(AG478+AR478+BC478+BN478+ROUND((AH478+AS478+BD478+BO478-S478)/100,),100)</f>
        <v>0</v>
      </c>
      <c r="S478" s="34">
        <f>MOD(AH478+AS478+BD478+BO478+ROUND((AI478+AT478+BE478+BP478-T478)/100,),100)</f>
        <v>0</v>
      </c>
      <c r="T478" s="34">
        <f>MOD(AI478+AT478+BE478+BP478+ROUND((AJ478+AU478+BF478+BQ478-U478)/100,),100)</f>
        <v>7</v>
      </c>
      <c r="U478" s="34">
        <f>MOD(AJ478+AU478+BF478+BQ478+ROUND((AK478+AV478+BG478+BR478-V478)/100,),100)</f>
        <v>98</v>
      </c>
      <c r="V478" s="34">
        <f>MOD(AK478+AV478+BG478+BR478+ROUND((AL478+AW478+BH478+BS478-W478)/100,),100)</f>
        <v>0</v>
      </c>
      <c r="W478" s="34">
        <f>MOD(AL478+AW478+BH478+BS478+ROUND((AM478+AX478+BI478+BT478-X478)/100,),100)</f>
        <v>0</v>
      </c>
      <c r="X478" s="34">
        <f>MOD(AM478+AX478+BI478+BT478+ROUND((AN478+AY478+BJ478+BU478-Y478)/100,),100)</f>
        <v>0</v>
      </c>
      <c r="Y478" s="34">
        <f>MOD(AN478+AY478+BJ478+BU478+ROUND((AO478+AZ478+BK478+BV478-Z478)/100,),100)</f>
        <v>0</v>
      </c>
      <c r="Z478" s="34"/>
      <c r="AA478" s="71">
        <v>45578</v>
      </c>
      <c r="AB478" s="20" t="s">
        <v>1313</v>
      </c>
      <c r="AC478" s="21" t="s">
        <v>1219</v>
      </c>
      <c r="AD478" s="35" t="s">
        <v>2260</v>
      </c>
      <c r="AE478" s="64"/>
      <c r="AF478" s="22"/>
      <c r="AG478" s="22"/>
      <c r="AH478" s="22"/>
      <c r="AI478" s="22"/>
      <c r="AJ478" s="22">
        <v>9</v>
      </c>
      <c r="AK478" s="22"/>
      <c r="AL478" s="22"/>
      <c r="AM478" s="22"/>
      <c r="AN478" s="22"/>
      <c r="AO478" s="22"/>
      <c r="AP478" s="23"/>
      <c r="AQ478" s="23"/>
      <c r="AR478" s="23"/>
      <c r="AS478" s="23"/>
      <c r="AT478" s="23"/>
      <c r="AU478" s="23">
        <v>24</v>
      </c>
      <c r="AV478" s="23"/>
      <c r="AW478" s="23"/>
      <c r="AX478" s="23"/>
      <c r="AY478" s="23"/>
      <c r="AZ478" s="23"/>
      <c r="BA478" s="24"/>
      <c r="BB478" s="24"/>
      <c r="BC478" s="24"/>
      <c r="BD478" s="24"/>
      <c r="BE478" s="24"/>
      <c r="BF478" s="24">
        <v>65</v>
      </c>
      <c r="BG478" s="24"/>
      <c r="BH478" s="24"/>
      <c r="BI478" s="24"/>
      <c r="BJ478" s="24"/>
      <c r="BK478" s="24"/>
      <c r="BL478" s="25"/>
      <c r="BM478" s="25"/>
      <c r="BN478" s="25"/>
      <c r="BO478" s="25"/>
      <c r="BP478" s="25">
        <v>7</v>
      </c>
      <c r="BQ478" s="25"/>
      <c r="BR478" s="25"/>
      <c r="BS478" s="25"/>
      <c r="BT478" s="25"/>
      <c r="BU478" s="25"/>
      <c r="BV478" s="25"/>
    </row>
    <row r="479" spans="1:90" ht="12" customHeight="1" x14ac:dyDescent="0.25">
      <c r="A479" s="27"/>
      <c r="B479" s="43" t="s">
        <v>68</v>
      </c>
      <c r="C479" s="87" t="s">
        <v>537</v>
      </c>
      <c r="D479" s="88" t="s">
        <v>386</v>
      </c>
      <c r="E479" s="88" t="s">
        <v>141</v>
      </c>
      <c r="F479" s="89">
        <v>31027</v>
      </c>
      <c r="G479" s="29">
        <v>977</v>
      </c>
      <c r="H479" s="29" t="s">
        <v>1857</v>
      </c>
      <c r="I479" s="90" t="s">
        <v>798</v>
      </c>
      <c r="J479" s="88" t="s">
        <v>96</v>
      </c>
      <c r="K479" s="44" t="s">
        <v>34</v>
      </c>
      <c r="L479" s="36" t="s">
        <v>93</v>
      </c>
      <c r="M479" s="106" t="s">
        <v>2113</v>
      </c>
      <c r="N479" s="32"/>
      <c r="O479" s="41"/>
      <c r="P479" s="33"/>
      <c r="Q479" s="34">
        <f>MOD(AF479+AQ479+BB479+BM479+ROUND((AG479+AR479+BC479+BN479-R479)/100,),100)</f>
        <v>0</v>
      </c>
      <c r="R479" s="34">
        <f>MOD(AG479+AR479+BC479+BN479+ROUND((AH479+AS479+BD479+BO479-S479)/100,),100)</f>
        <v>0</v>
      </c>
      <c r="S479" s="34">
        <f>MOD(AH479+AS479+BD479+BO479+ROUND((AI479+AT479+BE479+BP479-T479)/100,),100)</f>
        <v>0</v>
      </c>
      <c r="T479" s="34">
        <f>MOD(AI479+AT479+BE479+BP479+ROUND((AJ479+AU479+BF479+BQ479-U479)/100,),100)</f>
        <v>5</v>
      </c>
      <c r="U479" s="34">
        <f>MOD(AJ479+AU479+BF479+BQ479+ROUND((AK479+AV479+BG479+BR479-V479)/100,),100)</f>
        <v>81</v>
      </c>
      <c r="V479" s="34">
        <f>MOD(AK479+AV479+BG479+BR479+ROUND((AL479+AW479+BH479+BS479-W479)/100,),100)</f>
        <v>0</v>
      </c>
      <c r="W479" s="34">
        <f>MOD(AL479+AW479+BH479+BS479+ROUND((AM479+AX479+BI479+BT479-X479)/100,),100)</f>
        <v>0</v>
      </c>
      <c r="X479" s="34">
        <f>MOD(AM479+AX479+BI479+BT479+ROUND((AN479+AY479+BJ479+BU479-Y479)/100,),100)</f>
        <v>0</v>
      </c>
      <c r="Y479" s="34">
        <f>MOD(AN479+AY479+BJ479+BU479+ROUND((AO479+AZ479+BK479+BV479-Z479)/100,),100)</f>
        <v>0</v>
      </c>
      <c r="Z479" s="34"/>
      <c r="AA479" s="71">
        <v>45578</v>
      </c>
      <c r="AB479" s="20" t="s">
        <v>1313</v>
      </c>
      <c r="AC479" s="21" t="s">
        <v>1219</v>
      </c>
      <c r="AD479" s="35" t="s">
        <v>2260</v>
      </c>
      <c r="AE479" s="64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3"/>
      <c r="AQ479" s="23"/>
      <c r="AR479" s="23"/>
      <c r="AS479" s="23"/>
      <c r="AT479" s="23"/>
      <c r="AU479" s="23"/>
      <c r="AV479" s="23">
        <v>100</v>
      </c>
      <c r="AW479" s="23"/>
      <c r="AX479" s="23"/>
      <c r="AY479" s="23"/>
      <c r="AZ479" s="23"/>
      <c r="BA479" s="24"/>
      <c r="BB479" s="24"/>
      <c r="BC479" s="24"/>
      <c r="BD479" s="24"/>
      <c r="BE479" s="24"/>
      <c r="BF479" s="24">
        <v>80</v>
      </c>
      <c r="BG479" s="24"/>
      <c r="BH479" s="24"/>
      <c r="BI479" s="24"/>
      <c r="BJ479" s="24"/>
      <c r="BK479" s="24"/>
      <c r="BL479" s="25"/>
      <c r="BM479" s="25"/>
      <c r="BN479" s="25"/>
      <c r="BO479" s="25"/>
      <c r="BP479" s="25">
        <v>5</v>
      </c>
      <c r="BQ479" s="25"/>
      <c r="BR479" s="25"/>
      <c r="BS479" s="25"/>
      <c r="BT479" s="25"/>
      <c r="BU479" s="25"/>
      <c r="BV479" s="25"/>
    </row>
    <row r="480" spans="1:90" ht="12" customHeight="1" x14ac:dyDescent="0.25">
      <c r="A480" s="27"/>
      <c r="B480" s="43" t="s">
        <v>68</v>
      </c>
      <c r="C480" s="87" t="s">
        <v>927</v>
      </c>
      <c r="D480" s="88" t="s">
        <v>928</v>
      </c>
      <c r="E480" s="88" t="s">
        <v>929</v>
      </c>
      <c r="F480" s="89">
        <v>21470</v>
      </c>
      <c r="G480" s="29">
        <v>632</v>
      </c>
      <c r="H480" s="29" t="s">
        <v>1844</v>
      </c>
      <c r="I480" s="95" t="s">
        <v>798</v>
      </c>
      <c r="J480" s="94" t="s">
        <v>96</v>
      </c>
      <c r="K480" s="44" t="s">
        <v>34</v>
      </c>
      <c r="L480" s="36" t="s">
        <v>1998</v>
      </c>
      <c r="M480" s="106" t="s">
        <v>2147</v>
      </c>
      <c r="N480" s="32"/>
      <c r="O480" s="30"/>
      <c r="P480" s="33"/>
      <c r="Q480" s="34">
        <f>MOD(AF480+AQ480+BB480+BM480+ROUND((AG480+AR480+BC480+BN480-R480)/100,),100)</f>
        <v>0</v>
      </c>
      <c r="R480" s="34">
        <f>MOD(AG480+AR480+BC480+BN480+ROUND((AH480+AS480+BD480+BO480-S480)/100,),100)</f>
        <v>0</v>
      </c>
      <c r="S480" s="34">
        <f>MOD(AH480+AS480+BD480+BO480+ROUND((AI480+AT480+BE480+BP480-T480)/100,),100)</f>
        <v>0</v>
      </c>
      <c r="T480" s="34">
        <f>MOD(AI480+AT480+BE480+BP480+ROUND((AJ480+AU480+BF480+BQ480-U480)/100,),100)</f>
        <v>0</v>
      </c>
      <c r="U480" s="34">
        <f>MOD(AJ480+AU480+BF480+BQ480+ROUND((AK480+AV480+BG480+BR480-V480)/100,),100)</f>
        <v>3</v>
      </c>
      <c r="V480" s="34">
        <f>MOD(AK480+AV480+BG480+BR480+ROUND((AL480+AW480+BH480+BS480-W480)/100,),100)</f>
        <v>2</v>
      </c>
      <c r="W480" s="34">
        <f>MOD(AL480+AW480+BH480+BS480+ROUND((AM480+AX480+BI480+BT480-X480)/100,),100)</f>
        <v>0</v>
      </c>
      <c r="X480" s="34">
        <f>MOD(AM480+AX480+BI480+BT480+ROUND((AN480+AY480+BJ480+BU480-Y480)/100,),100)</f>
        <v>0</v>
      </c>
      <c r="Y480" s="34">
        <f>MOD(AN480+AY480+BJ480+BU480+ROUND((AO480+AZ480+BK480+BV480-Z480)/100,),100)</f>
        <v>0</v>
      </c>
      <c r="Z480" s="34"/>
      <c r="AA480" s="71">
        <v>45578</v>
      </c>
      <c r="AB480" s="20" t="s">
        <v>1313</v>
      </c>
      <c r="AC480" s="21" t="s">
        <v>1219</v>
      </c>
      <c r="AD480" s="35" t="s">
        <v>2260</v>
      </c>
      <c r="AE480" s="64"/>
      <c r="AF480" s="22"/>
      <c r="AG480" s="22"/>
      <c r="AH480" s="22"/>
      <c r="AI480" s="22"/>
      <c r="AJ480" s="22"/>
      <c r="AK480" s="22">
        <v>52</v>
      </c>
      <c r="AL480" s="22"/>
      <c r="AM480" s="22"/>
      <c r="AN480" s="22"/>
      <c r="AO480" s="22"/>
      <c r="AP480" s="23"/>
      <c r="AQ480" s="23"/>
      <c r="AR480" s="23"/>
      <c r="AS480" s="23"/>
      <c r="AT480" s="23"/>
      <c r="AU480" s="23">
        <v>2</v>
      </c>
      <c r="AV480" s="23"/>
      <c r="AW480" s="23"/>
      <c r="AX480" s="23"/>
      <c r="AY480" s="23"/>
      <c r="AZ480" s="23"/>
      <c r="BA480" s="24"/>
      <c r="BB480" s="24"/>
      <c r="BC480" s="24"/>
      <c r="BD480" s="24"/>
      <c r="BE480" s="24"/>
      <c r="BF480" s="24"/>
      <c r="BG480" s="24">
        <v>50</v>
      </c>
      <c r="BH480" s="24"/>
      <c r="BI480" s="24"/>
      <c r="BJ480" s="24"/>
      <c r="BK480" s="24"/>
      <c r="BL480" s="25"/>
      <c r="BM480" s="25"/>
      <c r="BN480" s="25"/>
      <c r="BO480" s="25"/>
      <c r="BP480" s="25"/>
      <c r="BQ480" s="25"/>
      <c r="BR480" s="25"/>
      <c r="BS480" s="25"/>
      <c r="BT480" s="25"/>
      <c r="BU480" s="25"/>
      <c r="BV480" s="25"/>
    </row>
    <row r="481" spans="1:74" ht="12" customHeight="1" x14ac:dyDescent="0.25">
      <c r="A481" s="27"/>
      <c r="B481" s="43" t="s">
        <v>68</v>
      </c>
      <c r="C481" s="87" t="s">
        <v>1918</v>
      </c>
      <c r="D481" s="88" t="s">
        <v>1919</v>
      </c>
      <c r="E481" s="88" t="s">
        <v>247</v>
      </c>
      <c r="F481" s="89">
        <v>28008</v>
      </c>
      <c r="G481" s="189">
        <v>500</v>
      </c>
      <c r="H481" s="29" t="s">
        <v>1384</v>
      </c>
      <c r="I481" s="90" t="s">
        <v>798</v>
      </c>
      <c r="J481" s="88" t="s">
        <v>96</v>
      </c>
      <c r="K481" s="44" t="s">
        <v>34</v>
      </c>
      <c r="L481" s="36" t="s">
        <v>1998</v>
      </c>
      <c r="M481" s="106" t="s">
        <v>2284</v>
      </c>
      <c r="N481" s="32"/>
      <c r="O481" s="41"/>
      <c r="P481" s="33"/>
      <c r="Q481" s="34"/>
      <c r="R481" s="34"/>
      <c r="S481" s="34"/>
      <c r="T481" s="34"/>
      <c r="U481" s="34"/>
      <c r="V481" s="34"/>
      <c r="W481" s="34"/>
      <c r="X481" s="34"/>
      <c r="Y481" s="34"/>
      <c r="Z481" s="34"/>
      <c r="AA481" s="71">
        <v>45578</v>
      </c>
      <c r="AB481" s="20" t="s">
        <v>1313</v>
      </c>
      <c r="AC481" s="21" t="s">
        <v>1219</v>
      </c>
      <c r="AD481" s="35" t="s">
        <v>2260</v>
      </c>
      <c r="AE481" s="64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3"/>
      <c r="AQ481" s="23"/>
      <c r="AR481" s="23"/>
      <c r="AS481" s="23"/>
      <c r="AT481" s="23"/>
      <c r="AU481" s="23"/>
      <c r="AV481" s="23"/>
      <c r="AW481" s="23"/>
      <c r="AX481" s="23"/>
      <c r="AY481" s="23"/>
      <c r="AZ481" s="23"/>
      <c r="BA481" s="24"/>
      <c r="BB481" s="24"/>
      <c r="BC481" s="24"/>
      <c r="BD481" s="24"/>
      <c r="BE481" s="24"/>
      <c r="BF481" s="24"/>
      <c r="BG481" s="24"/>
      <c r="BH481" s="24"/>
      <c r="BI481" s="24"/>
      <c r="BJ481" s="24"/>
      <c r="BK481" s="24"/>
      <c r="BL481" s="25"/>
      <c r="BM481" s="25"/>
      <c r="BN481" s="25"/>
      <c r="BO481" s="25"/>
      <c r="BP481" s="25"/>
      <c r="BQ481" s="25"/>
      <c r="BR481" s="25"/>
      <c r="BS481" s="25"/>
      <c r="BT481" s="25"/>
      <c r="BU481" s="25"/>
      <c r="BV481" s="25"/>
    </row>
    <row r="482" spans="1:74" ht="12" customHeight="1" x14ac:dyDescent="0.25">
      <c r="A482" s="27"/>
      <c r="B482" s="43" t="s">
        <v>68</v>
      </c>
      <c r="C482" s="87" t="s">
        <v>1992</v>
      </c>
      <c r="D482" s="88" t="s">
        <v>1993</v>
      </c>
      <c r="E482" s="88" t="s">
        <v>1144</v>
      </c>
      <c r="F482" s="89">
        <v>36848</v>
      </c>
      <c r="G482" s="189">
        <v>1209</v>
      </c>
      <c r="H482" s="29" t="s">
        <v>71</v>
      </c>
      <c r="I482" s="90" t="s">
        <v>799</v>
      </c>
      <c r="J482" s="88" t="s">
        <v>635</v>
      </c>
      <c r="K482" s="44" t="s">
        <v>34</v>
      </c>
      <c r="L482" s="36" t="s">
        <v>94</v>
      </c>
      <c r="M482" s="106" t="s">
        <v>1367</v>
      </c>
      <c r="N482" s="32"/>
      <c r="O482" s="41"/>
      <c r="P482" s="33"/>
      <c r="Q482" s="34"/>
      <c r="R482" s="34"/>
      <c r="S482" s="34"/>
      <c r="T482" s="34"/>
      <c r="U482" s="34"/>
      <c r="V482" s="34"/>
      <c r="W482" s="34"/>
      <c r="X482" s="34"/>
      <c r="Y482" s="34"/>
      <c r="Z482" s="34"/>
      <c r="AA482" s="71">
        <v>45578</v>
      </c>
      <c r="AB482" s="20" t="s">
        <v>1313</v>
      </c>
      <c r="AC482" s="21" t="s">
        <v>1219</v>
      </c>
      <c r="AD482" s="35" t="s">
        <v>2204</v>
      </c>
      <c r="AE482" s="64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3"/>
      <c r="AQ482" s="23"/>
      <c r="AR482" s="23"/>
      <c r="AS482" s="23"/>
      <c r="AT482" s="23"/>
      <c r="AU482" s="23"/>
      <c r="AV482" s="23"/>
      <c r="AW482" s="23"/>
      <c r="AX482" s="23"/>
      <c r="AY482" s="23"/>
      <c r="AZ482" s="23"/>
      <c r="BA482" s="24"/>
      <c r="BB482" s="24"/>
      <c r="BC482" s="24"/>
      <c r="BD482" s="24"/>
      <c r="BE482" s="24"/>
      <c r="BF482" s="24"/>
      <c r="BG482" s="24"/>
      <c r="BH482" s="24"/>
      <c r="BI482" s="24"/>
      <c r="BJ482" s="24"/>
      <c r="BK482" s="24"/>
      <c r="BL482" s="25"/>
      <c r="BM482" s="25"/>
      <c r="BN482" s="25"/>
      <c r="BO482" s="25"/>
      <c r="BP482" s="25"/>
      <c r="BQ482" s="25"/>
      <c r="BR482" s="25"/>
      <c r="BS482" s="25"/>
      <c r="BT482" s="25"/>
      <c r="BU482" s="25"/>
      <c r="BV482" s="25"/>
    </row>
    <row r="483" spans="1:74" ht="12" customHeight="1" x14ac:dyDescent="0.25">
      <c r="A483" s="27"/>
      <c r="B483" s="43" t="s">
        <v>68</v>
      </c>
      <c r="C483" s="35" t="s">
        <v>1966</v>
      </c>
      <c r="D483" s="101" t="s">
        <v>1967</v>
      </c>
      <c r="E483" s="101" t="s">
        <v>383</v>
      </c>
      <c r="F483" s="102">
        <v>35368</v>
      </c>
      <c r="G483" s="188">
        <v>994</v>
      </c>
      <c r="H483" s="21" t="s">
        <v>71</v>
      </c>
      <c r="I483" s="100" t="s">
        <v>799</v>
      </c>
      <c r="J483" s="101" t="s">
        <v>635</v>
      </c>
      <c r="K483" s="44" t="s">
        <v>34</v>
      </c>
      <c r="L483" s="36" t="s">
        <v>1998</v>
      </c>
      <c r="M483" s="106" t="s">
        <v>2163</v>
      </c>
      <c r="N483" s="32"/>
      <c r="O483" s="41"/>
      <c r="P483" s="33"/>
      <c r="Q483" s="34"/>
      <c r="R483" s="34"/>
      <c r="S483" s="34"/>
      <c r="T483" s="34"/>
      <c r="U483" s="34"/>
      <c r="V483" s="34"/>
      <c r="W483" s="34"/>
      <c r="X483" s="34"/>
      <c r="Y483" s="34"/>
      <c r="Z483" s="34"/>
      <c r="AA483" s="71">
        <v>45578</v>
      </c>
      <c r="AB483" s="20" t="s">
        <v>1313</v>
      </c>
      <c r="AC483" s="21" t="s">
        <v>1219</v>
      </c>
      <c r="AD483" s="35" t="s">
        <v>2260</v>
      </c>
      <c r="AE483" s="64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3"/>
      <c r="AQ483" s="23"/>
      <c r="AR483" s="23"/>
      <c r="AS483" s="23"/>
      <c r="AT483" s="23"/>
      <c r="AU483" s="23"/>
      <c r="AV483" s="23"/>
      <c r="AW483" s="23"/>
      <c r="AX483" s="23"/>
      <c r="AY483" s="23"/>
      <c r="AZ483" s="23"/>
      <c r="BA483" s="24"/>
      <c r="BB483" s="24"/>
      <c r="BC483" s="24"/>
      <c r="BD483" s="24"/>
      <c r="BE483" s="24"/>
      <c r="BF483" s="24"/>
      <c r="BG483" s="24"/>
      <c r="BH483" s="24"/>
      <c r="BI483" s="24"/>
      <c r="BJ483" s="24"/>
      <c r="BK483" s="24"/>
      <c r="BL483" s="25"/>
      <c r="BM483" s="25"/>
      <c r="BN483" s="25"/>
      <c r="BO483" s="25"/>
      <c r="BP483" s="25"/>
      <c r="BQ483" s="25"/>
      <c r="BR483" s="25"/>
      <c r="BS483" s="25"/>
      <c r="BT483" s="25"/>
      <c r="BU483" s="25"/>
      <c r="BV483" s="25"/>
    </row>
    <row r="484" spans="1:74" ht="12" customHeight="1" x14ac:dyDescent="0.25">
      <c r="A484" s="27"/>
      <c r="B484" s="43" t="s">
        <v>68</v>
      </c>
      <c r="C484" s="87" t="s">
        <v>1893</v>
      </c>
      <c r="D484" s="88" t="s">
        <v>1894</v>
      </c>
      <c r="E484" s="88" t="s">
        <v>304</v>
      </c>
      <c r="F484" s="89">
        <v>36007</v>
      </c>
      <c r="G484" s="189">
        <v>969</v>
      </c>
      <c r="H484" s="29" t="s">
        <v>71</v>
      </c>
      <c r="I484" s="90" t="s">
        <v>799</v>
      </c>
      <c r="J484" s="88" t="s">
        <v>635</v>
      </c>
      <c r="K484" s="44" t="s">
        <v>34</v>
      </c>
      <c r="L484" s="36" t="s">
        <v>1998</v>
      </c>
      <c r="M484" s="106" t="s">
        <v>2262</v>
      </c>
      <c r="N484" s="32"/>
      <c r="O484" s="41"/>
      <c r="P484" s="33"/>
      <c r="Q484" s="34"/>
      <c r="R484" s="34"/>
      <c r="S484" s="34"/>
      <c r="T484" s="34"/>
      <c r="U484" s="34"/>
      <c r="V484" s="34"/>
      <c r="W484" s="34"/>
      <c r="X484" s="34"/>
      <c r="Y484" s="34"/>
      <c r="Z484" s="34"/>
      <c r="AA484" s="71">
        <v>45578</v>
      </c>
      <c r="AB484" s="20" t="s">
        <v>1313</v>
      </c>
      <c r="AC484" s="21" t="s">
        <v>1219</v>
      </c>
      <c r="AD484" s="35" t="s">
        <v>2260</v>
      </c>
      <c r="AE484" s="64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3"/>
      <c r="AQ484" s="23"/>
      <c r="AR484" s="23"/>
      <c r="AS484" s="23"/>
      <c r="AT484" s="23"/>
      <c r="AU484" s="23"/>
      <c r="AV484" s="23"/>
      <c r="AW484" s="23"/>
      <c r="AX484" s="23"/>
      <c r="AY484" s="23"/>
      <c r="AZ484" s="23"/>
      <c r="BA484" s="24"/>
      <c r="BB484" s="24"/>
      <c r="BC484" s="24"/>
      <c r="BD484" s="24"/>
      <c r="BE484" s="24"/>
      <c r="BF484" s="24"/>
      <c r="BG484" s="24"/>
      <c r="BH484" s="24"/>
      <c r="BI484" s="24"/>
      <c r="BJ484" s="24"/>
      <c r="BK484" s="24"/>
      <c r="BL484" s="25"/>
      <c r="BM484" s="25"/>
      <c r="BN484" s="25"/>
      <c r="BO484" s="25"/>
      <c r="BP484" s="25"/>
      <c r="BQ484" s="25"/>
      <c r="BR484" s="25"/>
      <c r="BS484" s="25"/>
      <c r="BT484" s="25"/>
      <c r="BU484" s="25"/>
      <c r="BV484" s="25"/>
    </row>
    <row r="485" spans="1:74" ht="12" customHeight="1" x14ac:dyDescent="0.25">
      <c r="A485" s="27"/>
      <c r="B485" s="43" t="s">
        <v>68</v>
      </c>
      <c r="C485" s="35" t="s">
        <v>1968</v>
      </c>
      <c r="D485" s="101" t="s">
        <v>1969</v>
      </c>
      <c r="E485" s="101" t="s">
        <v>180</v>
      </c>
      <c r="F485" s="102">
        <v>38642</v>
      </c>
      <c r="G485" s="188">
        <v>846</v>
      </c>
      <c r="H485" s="21" t="s">
        <v>71</v>
      </c>
      <c r="I485" s="100" t="s">
        <v>799</v>
      </c>
      <c r="J485" s="101" t="s">
        <v>635</v>
      </c>
      <c r="K485" s="44" t="s">
        <v>34</v>
      </c>
      <c r="L485" s="36" t="s">
        <v>1998</v>
      </c>
      <c r="M485" s="106" t="s">
        <v>2266</v>
      </c>
      <c r="N485" s="32"/>
      <c r="O485" s="41"/>
      <c r="P485" s="33"/>
      <c r="Q485" s="34"/>
      <c r="R485" s="34"/>
      <c r="S485" s="34"/>
      <c r="T485" s="34"/>
      <c r="U485" s="34"/>
      <c r="V485" s="34"/>
      <c r="W485" s="34"/>
      <c r="X485" s="34"/>
      <c r="Y485" s="34"/>
      <c r="Z485" s="34"/>
      <c r="AA485" s="71">
        <v>45578</v>
      </c>
      <c r="AB485" s="20" t="s">
        <v>1313</v>
      </c>
      <c r="AC485" s="21" t="s">
        <v>1219</v>
      </c>
      <c r="AD485" s="35" t="s">
        <v>2260</v>
      </c>
      <c r="AE485" s="64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3"/>
      <c r="AQ485" s="23"/>
      <c r="AR485" s="23"/>
      <c r="AS485" s="23"/>
      <c r="AT485" s="23"/>
      <c r="AU485" s="23"/>
      <c r="AV485" s="23"/>
      <c r="AW485" s="23"/>
      <c r="AX485" s="23"/>
      <c r="AY485" s="23"/>
      <c r="AZ485" s="23"/>
      <c r="BA485" s="24"/>
      <c r="BB485" s="24"/>
      <c r="BC485" s="24"/>
      <c r="BD485" s="24"/>
      <c r="BE485" s="24"/>
      <c r="BF485" s="24"/>
      <c r="BG485" s="24"/>
      <c r="BH485" s="24"/>
      <c r="BI485" s="24"/>
      <c r="BJ485" s="24"/>
      <c r="BK485" s="24"/>
      <c r="BL485" s="25"/>
      <c r="BM485" s="25"/>
      <c r="BN485" s="25"/>
      <c r="BO485" s="25"/>
      <c r="BP485" s="25"/>
      <c r="BQ485" s="25"/>
      <c r="BR485" s="25"/>
      <c r="BS485" s="25"/>
      <c r="BT485" s="25"/>
      <c r="BU485" s="25"/>
      <c r="BV485" s="25"/>
    </row>
    <row r="486" spans="1:74" ht="12" customHeight="1" x14ac:dyDescent="0.25">
      <c r="A486" s="27"/>
      <c r="B486" s="43" t="s">
        <v>276</v>
      </c>
      <c r="C486" s="96" t="s">
        <v>827</v>
      </c>
      <c r="D486" s="97" t="s">
        <v>153</v>
      </c>
      <c r="E486" s="98" t="s">
        <v>399</v>
      </c>
      <c r="F486" s="99">
        <v>40329</v>
      </c>
      <c r="G486" s="15">
        <v>514</v>
      </c>
      <c r="H486" s="14" t="s">
        <v>48</v>
      </c>
      <c r="I486" s="95" t="s">
        <v>799</v>
      </c>
      <c r="J486" s="98" t="s">
        <v>635</v>
      </c>
      <c r="K486" s="45" t="s">
        <v>34</v>
      </c>
      <c r="L486" s="36" t="s">
        <v>94</v>
      </c>
      <c r="M486" s="107" t="s">
        <v>2119</v>
      </c>
      <c r="N486" s="65"/>
      <c r="O486" s="30"/>
      <c r="P486" s="33"/>
      <c r="Q486" s="34">
        <f>MOD(AF486+AQ486+BB486+BM486+ROUND((AG486+AR486+BC486+BN486-R486)/100,),100)</f>
        <v>0</v>
      </c>
      <c r="R486" s="34">
        <f>MOD(AG486+AR486+BC486+BN486+ROUND((AH486+AS486+BD486+BO486-S486)/100,),100)</f>
        <v>0</v>
      </c>
      <c r="S486" s="34">
        <f>MOD(AH486+AS486+BD486+BO486+ROUND((AI486+AT486+BE486+BP486-T486)/100,),100)</f>
        <v>0</v>
      </c>
      <c r="T486" s="34">
        <f>MOD(AI486+AT486+BE486+BP486+ROUND((AJ486+AU486+BF486+BQ486-U486)/100,),100)</f>
        <v>0</v>
      </c>
      <c r="U486" s="34">
        <f>MOD(AJ486+AU486+BF486+BQ486+ROUND((AK486+AV486+BG486+BR486-V486)/100,),100)</f>
        <v>0</v>
      </c>
      <c r="V486" s="34">
        <f>MOD(AK486+AV486+BG486+BR486+ROUND((AL486+AW486+BH486+BS486-W486)/100,),100)</f>
        <v>17</v>
      </c>
      <c r="W486" s="34">
        <f>MOD(AL486+AW486+BH486+BS486+ROUND((AM486+AX486+BI486+BT486-X486)/100,),100)</f>
        <v>0</v>
      </c>
      <c r="X486" s="34">
        <f>MOD(AM486+AX486+BI486+BT486+ROUND((AN486+AY486+BJ486+BU486-Y486)/100,),100)</f>
        <v>0</v>
      </c>
      <c r="Y486" s="34">
        <f>MOD(AN486+AY486+BJ486+BU486+ROUND((AO486+AZ486+BK486+BV486-Z486)/100,),100)</f>
        <v>0</v>
      </c>
      <c r="Z486" s="34"/>
      <c r="AA486" s="71">
        <v>45577</v>
      </c>
      <c r="AB486" s="20" t="s">
        <v>1338</v>
      </c>
      <c r="AC486" s="21" t="s">
        <v>881</v>
      </c>
      <c r="AD486" s="35" t="s">
        <v>2260</v>
      </c>
      <c r="AE486" s="64"/>
      <c r="AF486" s="22"/>
      <c r="AG486" s="22"/>
      <c r="AH486" s="22"/>
      <c r="AI486" s="22"/>
      <c r="AJ486" s="22"/>
      <c r="AK486" s="22">
        <v>5</v>
      </c>
      <c r="AL486" s="22"/>
      <c r="AM486" s="22"/>
      <c r="AN486" s="22"/>
      <c r="AO486" s="22"/>
      <c r="AP486" s="23"/>
      <c r="AQ486" s="23"/>
      <c r="AR486" s="23"/>
      <c r="AS486" s="23"/>
      <c r="AT486" s="23"/>
      <c r="AU486" s="23"/>
      <c r="AV486" s="23"/>
      <c r="AW486" s="23">
        <v>100</v>
      </c>
      <c r="AX486" s="23"/>
      <c r="AY486" s="23"/>
      <c r="AZ486" s="23"/>
      <c r="BA486" s="24"/>
      <c r="BB486" s="24"/>
      <c r="BC486" s="24"/>
      <c r="BD486" s="24"/>
      <c r="BE486" s="24"/>
      <c r="BF486" s="24"/>
      <c r="BG486" s="24">
        <v>7</v>
      </c>
      <c r="BH486" s="24"/>
      <c r="BI486" s="24"/>
      <c r="BJ486" s="24"/>
      <c r="BK486" s="24"/>
      <c r="BL486" s="25"/>
      <c r="BM486" s="25"/>
      <c r="BN486" s="25"/>
      <c r="BO486" s="25"/>
      <c r="BP486" s="25"/>
      <c r="BQ486" s="25"/>
      <c r="BR486" s="25">
        <v>4</v>
      </c>
      <c r="BS486" s="25"/>
      <c r="BT486" s="25"/>
      <c r="BU486" s="25"/>
      <c r="BV486" s="25"/>
    </row>
    <row r="487" spans="1:74" ht="12" customHeight="1" x14ac:dyDescent="0.25">
      <c r="A487" s="27"/>
      <c r="B487" s="43" t="s">
        <v>331</v>
      </c>
      <c r="C487" s="87" t="s">
        <v>1213</v>
      </c>
      <c r="D487" s="88" t="s">
        <v>420</v>
      </c>
      <c r="E487" s="88" t="s">
        <v>246</v>
      </c>
      <c r="F487" s="89">
        <v>41585</v>
      </c>
      <c r="G487" s="29">
        <v>500</v>
      </c>
      <c r="H487" s="29" t="s">
        <v>56</v>
      </c>
      <c r="I487" s="90" t="s">
        <v>799</v>
      </c>
      <c r="J487" s="88" t="s">
        <v>635</v>
      </c>
      <c r="K487" s="21" t="s">
        <v>34</v>
      </c>
      <c r="L487" s="36" t="s">
        <v>94</v>
      </c>
      <c r="M487" s="106" t="s">
        <v>2130</v>
      </c>
      <c r="N487" s="32"/>
      <c r="O487" s="31"/>
      <c r="P487" s="33"/>
      <c r="Q487" s="34">
        <f>MOD(AF487+AQ487+BB487+BM487+ROUND((AG487+AR487+BC487+BN487-R487)/100,),100)</f>
        <v>0</v>
      </c>
      <c r="R487" s="34">
        <f>MOD(AG487+AR487+BC487+BN487+ROUND((AH487+AS487+BD487+BO487-S487)/100,),100)</f>
        <v>0</v>
      </c>
      <c r="S487" s="34">
        <f>MOD(AH487+AS487+BD487+BO487+ROUND((AI487+AT487+BE487+BP487-T487)/100,),100)</f>
        <v>0</v>
      </c>
      <c r="T487" s="34">
        <f>MOD(AI487+AT487+BE487+BP487+ROUND((AJ487+AU487+BF487+BQ487-U487)/100,),100)</f>
        <v>0</v>
      </c>
      <c r="U487" s="34">
        <f>MOD(AJ487+AU487+BF487+BQ487+ROUND((AK487+AV487+BG487+BR487-V487)/100,),100)</f>
        <v>0</v>
      </c>
      <c r="V487" s="34">
        <f>MOD(AK487+AV487+BG487+BR487+ROUND((AL487+AW487+BH487+BS487-W487)/100,),100)</f>
        <v>0</v>
      </c>
      <c r="W487" s="34">
        <f>MOD(AL487+AW487+BH487+BS487+ROUND((AM487+AX487+BI487+BT487-X487)/100,),100)</f>
        <v>0</v>
      </c>
      <c r="X487" s="34">
        <f>MOD(AM487+AX487+BI487+BT487+ROUND((AN487+AY487+BJ487+BU487-Y487)/100,),100)</f>
        <v>97</v>
      </c>
      <c r="Y487" s="34">
        <f>MOD(AN487+AY487+BJ487+BU487+ROUND((AO487+AZ487+BK487+BV487-Z487)/100,),100)</f>
        <v>0</v>
      </c>
      <c r="Z487" s="34"/>
      <c r="AA487" s="71">
        <v>45577</v>
      </c>
      <c r="AB487" s="20" t="s">
        <v>1338</v>
      </c>
      <c r="AC487" s="21" t="s">
        <v>881</v>
      </c>
      <c r="AD487" s="35" t="s">
        <v>2314</v>
      </c>
      <c r="AE487" s="64"/>
      <c r="AF487" s="22"/>
      <c r="AG487" s="22"/>
      <c r="AH487" s="22"/>
      <c r="AI487" s="22"/>
      <c r="AJ487" s="22"/>
      <c r="AK487" s="22"/>
      <c r="AL487" s="22"/>
      <c r="AM487" s="22">
        <v>2</v>
      </c>
      <c r="AN487" s="22"/>
      <c r="AO487" s="22"/>
      <c r="AP487" s="23"/>
      <c r="AQ487" s="23"/>
      <c r="AR487" s="23"/>
      <c r="AS487" s="23"/>
      <c r="AT487" s="23"/>
      <c r="AU487" s="23"/>
      <c r="AV487" s="23"/>
      <c r="AW487" s="23"/>
      <c r="AX487" s="23">
        <v>50</v>
      </c>
      <c r="AY487" s="23"/>
      <c r="AZ487" s="23"/>
      <c r="BA487" s="24"/>
      <c r="BB487" s="24"/>
      <c r="BC487" s="24"/>
      <c r="BD487" s="24"/>
      <c r="BE487" s="24"/>
      <c r="BF487" s="24"/>
      <c r="BG487" s="24"/>
      <c r="BH487" s="24"/>
      <c r="BI487" s="24">
        <v>15</v>
      </c>
      <c r="BJ487" s="24"/>
      <c r="BK487" s="24"/>
      <c r="BL487" s="25"/>
      <c r="BM487" s="25"/>
      <c r="BN487" s="25"/>
      <c r="BO487" s="25"/>
      <c r="BP487" s="25"/>
      <c r="BQ487" s="25"/>
      <c r="BR487" s="25"/>
      <c r="BS487" s="25"/>
      <c r="BT487" s="25">
        <v>30</v>
      </c>
      <c r="BU487" s="25"/>
      <c r="BV487" s="25"/>
    </row>
    <row r="488" spans="1:74" ht="12" customHeight="1" x14ac:dyDescent="0.25">
      <c r="A488" s="27"/>
      <c r="B488" s="43" t="s">
        <v>331</v>
      </c>
      <c r="C488" s="96" t="s">
        <v>1590</v>
      </c>
      <c r="D488" s="97" t="s">
        <v>1591</v>
      </c>
      <c r="E488" s="98" t="s">
        <v>152</v>
      </c>
      <c r="F488" s="99">
        <v>41442</v>
      </c>
      <c r="G488" s="190">
        <v>500</v>
      </c>
      <c r="H488" s="29" t="s">
        <v>56</v>
      </c>
      <c r="I488" s="95" t="s">
        <v>799</v>
      </c>
      <c r="J488" s="98" t="s">
        <v>635</v>
      </c>
      <c r="K488" s="45" t="s">
        <v>34</v>
      </c>
      <c r="L488" s="36" t="s">
        <v>93</v>
      </c>
      <c r="M488" s="106" t="s">
        <v>2145</v>
      </c>
      <c r="N488" s="32"/>
      <c r="O488" s="37"/>
      <c r="P488" s="33"/>
      <c r="Q488" s="34"/>
      <c r="R488" s="34"/>
      <c r="S488" s="34"/>
      <c r="T488" s="34"/>
      <c r="U488" s="34"/>
      <c r="V488" s="34"/>
      <c r="W488" s="34"/>
      <c r="X488" s="34"/>
      <c r="Y488" s="34"/>
      <c r="Z488" s="34"/>
      <c r="AA488" s="71">
        <v>45577</v>
      </c>
      <c r="AB488" s="20" t="s">
        <v>1338</v>
      </c>
      <c r="AC488" s="21" t="s">
        <v>881</v>
      </c>
      <c r="AD488" s="35" t="s">
        <v>2314</v>
      </c>
      <c r="AE488" s="64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3"/>
      <c r="AQ488" s="23"/>
      <c r="AR488" s="23"/>
      <c r="AS488" s="23"/>
      <c r="AT488" s="23"/>
      <c r="AU488" s="23"/>
      <c r="AV488" s="23"/>
      <c r="AW488" s="23"/>
      <c r="AX488" s="23"/>
      <c r="AY488" s="23"/>
      <c r="AZ488" s="23"/>
      <c r="BA488" s="24"/>
      <c r="BB488" s="24"/>
      <c r="BC488" s="24"/>
      <c r="BD488" s="24"/>
      <c r="BE488" s="24"/>
      <c r="BF488" s="24"/>
      <c r="BG488" s="24"/>
      <c r="BH488" s="24"/>
      <c r="BI488" s="24"/>
      <c r="BJ488" s="24"/>
      <c r="BK488" s="24"/>
      <c r="BL488" s="25"/>
      <c r="BM488" s="25"/>
      <c r="BN488" s="25"/>
      <c r="BO488" s="25"/>
      <c r="BP488" s="25"/>
      <c r="BQ488" s="25"/>
      <c r="BR488" s="25"/>
      <c r="BS488" s="25"/>
      <c r="BT488" s="25"/>
      <c r="BU488" s="25"/>
      <c r="BV488" s="25"/>
    </row>
    <row r="489" spans="1:74" ht="12" customHeight="1" x14ac:dyDescent="0.25">
      <c r="A489" s="27"/>
      <c r="B489" s="43" t="s">
        <v>331</v>
      </c>
      <c r="C489" s="87" t="s">
        <v>1571</v>
      </c>
      <c r="D489" s="88" t="s">
        <v>1572</v>
      </c>
      <c r="E489" s="88" t="s">
        <v>78</v>
      </c>
      <c r="F489" s="89">
        <v>40989</v>
      </c>
      <c r="G489" s="189">
        <v>500</v>
      </c>
      <c r="H489" s="29" t="s">
        <v>59</v>
      </c>
      <c r="I489" s="90" t="s">
        <v>799</v>
      </c>
      <c r="J489" s="88" t="s">
        <v>635</v>
      </c>
      <c r="K489" s="44" t="s">
        <v>34</v>
      </c>
      <c r="L489" s="36" t="s">
        <v>93</v>
      </c>
      <c r="M489" s="106" t="s">
        <v>2163</v>
      </c>
      <c r="N489" s="32"/>
      <c r="O489" s="30"/>
      <c r="P489" s="33"/>
      <c r="Q489" s="34"/>
      <c r="R489" s="34"/>
      <c r="S489" s="34"/>
      <c r="T489" s="34"/>
      <c r="U489" s="34"/>
      <c r="V489" s="34"/>
      <c r="W489" s="34"/>
      <c r="X489" s="34"/>
      <c r="Y489" s="34"/>
      <c r="Z489" s="34"/>
      <c r="AA489" s="71">
        <v>45577</v>
      </c>
      <c r="AB489" s="20" t="s">
        <v>1338</v>
      </c>
      <c r="AC489" s="21" t="s">
        <v>881</v>
      </c>
      <c r="AD489" s="35" t="s">
        <v>2314</v>
      </c>
      <c r="AE489" s="64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3"/>
      <c r="AQ489" s="23"/>
      <c r="AR489" s="23"/>
      <c r="AS489" s="23"/>
      <c r="AT489" s="23"/>
      <c r="AU489" s="23"/>
      <c r="AV489" s="23"/>
      <c r="AW489" s="23"/>
      <c r="AX489" s="23"/>
      <c r="AY489" s="23"/>
      <c r="AZ489" s="23"/>
      <c r="BA489" s="24"/>
      <c r="BB489" s="24"/>
      <c r="BC489" s="24"/>
      <c r="BD489" s="24"/>
      <c r="BE489" s="24"/>
      <c r="BF489" s="24"/>
      <c r="BG489" s="24"/>
      <c r="BH489" s="24"/>
      <c r="BI489" s="24"/>
      <c r="BJ489" s="24"/>
      <c r="BK489" s="24"/>
      <c r="BL489" s="25"/>
      <c r="BM489" s="25"/>
      <c r="BN489" s="25"/>
      <c r="BO489" s="25"/>
      <c r="BP489" s="25"/>
      <c r="BQ489" s="25"/>
      <c r="BR489" s="25"/>
      <c r="BS489" s="25"/>
      <c r="BT489" s="25"/>
      <c r="BU489" s="25"/>
      <c r="BV489" s="25"/>
    </row>
    <row r="490" spans="1:74" ht="12" customHeight="1" x14ac:dyDescent="0.25">
      <c r="A490" s="27"/>
      <c r="B490" s="43" t="s">
        <v>68</v>
      </c>
      <c r="C490" s="92" t="s">
        <v>899</v>
      </c>
      <c r="D490" s="93" t="s">
        <v>900</v>
      </c>
      <c r="E490" s="94" t="s">
        <v>313</v>
      </c>
      <c r="F490" s="91">
        <v>36880</v>
      </c>
      <c r="G490" s="14">
        <v>779</v>
      </c>
      <c r="H490" s="14" t="s">
        <v>71</v>
      </c>
      <c r="I490" s="95" t="s">
        <v>800</v>
      </c>
      <c r="J490" s="94" t="s">
        <v>631</v>
      </c>
      <c r="K490" s="44" t="s">
        <v>34</v>
      </c>
      <c r="L490" s="36" t="s">
        <v>1998</v>
      </c>
      <c r="M490" s="106" t="s">
        <v>2141</v>
      </c>
      <c r="N490" s="32"/>
      <c r="O490" s="30"/>
      <c r="P490" s="33"/>
      <c r="Q490" s="34">
        <f>MOD(AF490+AQ490+BB490+BM490+ROUND((AG490+AR490+BC490+BN490-R490)/100,),100)</f>
        <v>0</v>
      </c>
      <c r="R490" s="34">
        <f>MOD(AG490+AR490+BC490+BN490+ROUND((AH490+AS490+BD490+BO490-S490)/100,),100)</f>
        <v>0</v>
      </c>
      <c r="S490" s="34">
        <f>MOD(AH490+AS490+BD490+BO490+ROUND((AI490+AT490+BE490+BP490-T490)/100,),100)</f>
        <v>0</v>
      </c>
      <c r="T490" s="34">
        <f>MOD(AI490+AT490+BE490+BP490+ROUND((AJ490+AU490+BF490+BQ490-U490)/100,),100)</f>
        <v>0</v>
      </c>
      <c r="U490" s="34">
        <f>MOD(AJ490+AU490+BF490+BQ490+ROUND((AK490+AV490+BG490+BR490-V490)/100,),100)</f>
        <v>34</v>
      </c>
      <c r="V490" s="34">
        <f>MOD(AK490+AV490+BG490+BR490+ROUND((AL490+AW490+BH490+BS490-W490)/100,),100)</f>
        <v>65</v>
      </c>
      <c r="W490" s="34">
        <f>MOD(AL490+AW490+BH490+BS490+ROUND((AM490+AX490+BI490+BT490-X490)/100,),100)</f>
        <v>0</v>
      </c>
      <c r="X490" s="34">
        <f>MOD(AM490+AX490+BI490+BT490+ROUND((AN490+AY490+BJ490+BU490-Y490)/100,),100)</f>
        <v>0</v>
      </c>
      <c r="Y490" s="34">
        <f>MOD(AN490+AY490+BJ490+BU490+ROUND((AO490+AZ490+BK490+BV490-Z490)/100,),100)</f>
        <v>0</v>
      </c>
      <c r="Z490" s="34"/>
      <c r="AA490" s="71">
        <v>45578</v>
      </c>
      <c r="AB490" s="20" t="s">
        <v>1313</v>
      </c>
      <c r="AC490" s="21" t="s">
        <v>1219</v>
      </c>
      <c r="AD490" s="35" t="s">
        <v>2260</v>
      </c>
      <c r="AE490" s="64"/>
      <c r="AF490" s="22"/>
      <c r="AG490" s="22"/>
      <c r="AH490" s="22"/>
      <c r="AI490" s="22"/>
      <c r="AJ490" s="22"/>
      <c r="AK490" s="22">
        <v>65</v>
      </c>
      <c r="AL490" s="22"/>
      <c r="AM490" s="22"/>
      <c r="AN490" s="22"/>
      <c r="AO490" s="22"/>
      <c r="AP490" s="23"/>
      <c r="AQ490" s="23"/>
      <c r="AR490" s="23"/>
      <c r="AS490" s="23"/>
      <c r="AT490" s="23"/>
      <c r="AU490" s="23">
        <v>9</v>
      </c>
      <c r="AV490" s="23"/>
      <c r="AW490" s="23"/>
      <c r="AX490" s="23"/>
      <c r="AY490" s="23"/>
      <c r="AZ490" s="23"/>
      <c r="BA490" s="24"/>
      <c r="BB490" s="24"/>
      <c r="BC490" s="24"/>
      <c r="BD490" s="24"/>
      <c r="BE490" s="24"/>
      <c r="BF490" s="24">
        <v>3</v>
      </c>
      <c r="BG490" s="24"/>
      <c r="BH490" s="24"/>
      <c r="BI490" s="24"/>
      <c r="BJ490" s="24"/>
      <c r="BK490" s="24"/>
      <c r="BL490" s="25"/>
      <c r="BM490" s="25"/>
      <c r="BN490" s="25"/>
      <c r="BO490" s="25"/>
      <c r="BP490" s="25"/>
      <c r="BQ490" s="25">
        <v>22</v>
      </c>
      <c r="BR490" s="25"/>
      <c r="BS490" s="25"/>
      <c r="BT490" s="25"/>
      <c r="BU490" s="25"/>
      <c r="BV490" s="25"/>
    </row>
    <row r="491" spans="1:74" ht="12" customHeight="1" x14ac:dyDescent="0.25">
      <c r="A491" s="27"/>
      <c r="B491" s="43" t="s">
        <v>68</v>
      </c>
      <c r="C491" s="87" t="s">
        <v>1952</v>
      </c>
      <c r="D491" s="88" t="s">
        <v>199</v>
      </c>
      <c r="E491" s="88" t="s">
        <v>1953</v>
      </c>
      <c r="F491" s="89">
        <v>30615</v>
      </c>
      <c r="G491" s="189">
        <v>783</v>
      </c>
      <c r="H491" s="29" t="s">
        <v>1857</v>
      </c>
      <c r="I491" s="90" t="s">
        <v>800</v>
      </c>
      <c r="J491" s="88" t="s">
        <v>631</v>
      </c>
      <c r="K491" s="44" t="s">
        <v>34</v>
      </c>
      <c r="L491" s="36" t="s">
        <v>1998</v>
      </c>
      <c r="M491" s="106" t="s">
        <v>2267</v>
      </c>
      <c r="N491" s="32"/>
      <c r="O491" s="41"/>
      <c r="P491" s="33"/>
      <c r="Q491" s="34"/>
      <c r="R491" s="34"/>
      <c r="S491" s="34"/>
      <c r="T491" s="34"/>
      <c r="U491" s="34"/>
      <c r="V491" s="34"/>
      <c r="W491" s="34"/>
      <c r="X491" s="34"/>
      <c r="Y491" s="34"/>
      <c r="Z491" s="34"/>
      <c r="AA491" s="71">
        <v>45578</v>
      </c>
      <c r="AB491" s="20" t="s">
        <v>1313</v>
      </c>
      <c r="AC491" s="21" t="s">
        <v>1219</v>
      </c>
      <c r="AD491" s="35" t="s">
        <v>2260</v>
      </c>
      <c r="AE491" s="64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3"/>
      <c r="AQ491" s="23"/>
      <c r="AR491" s="23"/>
      <c r="AS491" s="23"/>
      <c r="AT491" s="23"/>
      <c r="AU491" s="23"/>
      <c r="AV491" s="23"/>
      <c r="AW491" s="23"/>
      <c r="AX491" s="23"/>
      <c r="AY491" s="23"/>
      <c r="AZ491" s="23"/>
      <c r="BA491" s="24"/>
      <c r="BB491" s="24"/>
      <c r="BC491" s="24"/>
      <c r="BD491" s="24"/>
      <c r="BE491" s="24"/>
      <c r="BF491" s="24"/>
      <c r="BG491" s="24"/>
      <c r="BH491" s="24"/>
      <c r="BI491" s="24"/>
      <c r="BJ491" s="24"/>
      <c r="BK491" s="24"/>
      <c r="BL491" s="25"/>
      <c r="BM491" s="25"/>
      <c r="BN491" s="25"/>
      <c r="BO491" s="25"/>
      <c r="BP491" s="25"/>
      <c r="BQ491" s="25"/>
      <c r="BR491" s="25"/>
      <c r="BS491" s="25"/>
      <c r="BT491" s="25"/>
      <c r="BU491" s="25"/>
      <c r="BV491" s="25"/>
    </row>
    <row r="492" spans="1:74" ht="12" customHeight="1" x14ac:dyDescent="0.25">
      <c r="A492" s="27"/>
      <c r="B492" s="43" t="s">
        <v>208</v>
      </c>
      <c r="C492" s="92" t="s">
        <v>649</v>
      </c>
      <c r="D492" s="93" t="s">
        <v>199</v>
      </c>
      <c r="E492" s="94" t="s">
        <v>257</v>
      </c>
      <c r="F492" s="91">
        <v>39573</v>
      </c>
      <c r="G492" s="14">
        <v>742</v>
      </c>
      <c r="H492" s="29" t="s">
        <v>36</v>
      </c>
      <c r="I492" s="95" t="s">
        <v>800</v>
      </c>
      <c r="J492" s="94" t="s">
        <v>631</v>
      </c>
      <c r="K492" s="44" t="s">
        <v>34</v>
      </c>
      <c r="L492" s="36" t="s">
        <v>94</v>
      </c>
      <c r="M492" s="106" t="s">
        <v>2121</v>
      </c>
      <c r="N492" s="32"/>
      <c r="O492" s="30"/>
      <c r="P492" s="33"/>
      <c r="Q492" s="34">
        <f>MOD(AF492+AQ492+BB492+BM492+ROUND((AG492+AR492+BC492+BN492-R492)/100,),100)</f>
        <v>0</v>
      </c>
      <c r="R492" s="34">
        <f>MOD(AG492+AR492+BC492+BN492+ROUND((AH492+AS492+BD492+BO492-S492)/100,),100)</f>
        <v>0</v>
      </c>
      <c r="S492" s="34">
        <f>MOD(AH492+AS492+BD492+BO492+ROUND((AI492+AT492+BE492+BP492-T492)/100,),100)</f>
        <v>0</v>
      </c>
      <c r="T492" s="34">
        <f>MOD(AI492+AT492+BE492+BP492+ROUND((AJ492+AU492+BF492+BQ492-U492)/100,),100)</f>
        <v>0</v>
      </c>
      <c r="U492" s="34">
        <f>MOD(AJ492+AU492+BF492+BQ492+ROUND((AK492+AV492+BG492+BR492-V492)/100,),100)</f>
        <v>65</v>
      </c>
      <c r="V492" s="34">
        <f>MOD(AK492+AV492+BG492+BR492+ROUND((AL492+AW492+BH492+BS492-W492)/100,),100)</f>
        <v>0</v>
      </c>
      <c r="W492" s="34">
        <f>MOD(AL492+AW492+BH492+BS492+ROUND((AM492+AX492+BI492+BT492-X492)/100,),100)</f>
        <v>0</v>
      </c>
      <c r="X492" s="34">
        <f>MOD(AM492+AX492+BI492+BT492+ROUND((AN492+AY492+BJ492+BU492-Y492)/100,),100)</f>
        <v>0</v>
      </c>
      <c r="Y492" s="34">
        <f>MOD(AN492+AY492+BJ492+BU492+ROUND((AO492+AZ492+BK492+BV492-Z492)/100,),100)</f>
        <v>0</v>
      </c>
      <c r="Z492" s="34"/>
      <c r="AA492" s="71">
        <v>45577</v>
      </c>
      <c r="AB492" s="20" t="s">
        <v>1338</v>
      </c>
      <c r="AC492" s="21" t="s">
        <v>881</v>
      </c>
      <c r="AD492" s="35" t="s">
        <v>2311</v>
      </c>
      <c r="AE492" s="64"/>
      <c r="AF492" s="22"/>
      <c r="AG492" s="22"/>
      <c r="AH492" s="22"/>
      <c r="AI492" s="22"/>
      <c r="AJ492" s="22">
        <v>11</v>
      </c>
      <c r="AK492" s="22"/>
      <c r="AL492" s="22"/>
      <c r="AM492" s="22"/>
      <c r="AN492" s="22"/>
      <c r="AO492" s="22"/>
      <c r="AP492" s="23"/>
      <c r="AQ492" s="23"/>
      <c r="AR492" s="23"/>
      <c r="AS492" s="23"/>
      <c r="AT492" s="23"/>
      <c r="AU492" s="23">
        <v>11</v>
      </c>
      <c r="AV492" s="23"/>
      <c r="AW492" s="23"/>
      <c r="AX492" s="23"/>
      <c r="AY492" s="23"/>
      <c r="AZ492" s="23"/>
      <c r="BA492" s="24"/>
      <c r="BB492" s="24"/>
      <c r="BC492" s="24"/>
      <c r="BD492" s="24"/>
      <c r="BE492" s="24"/>
      <c r="BF492" s="24">
        <v>32</v>
      </c>
      <c r="BG492" s="24"/>
      <c r="BH492" s="24"/>
      <c r="BI492" s="24"/>
      <c r="BJ492" s="24"/>
      <c r="BK492" s="24"/>
      <c r="BL492" s="25"/>
      <c r="BM492" s="25"/>
      <c r="BN492" s="25"/>
      <c r="BO492" s="25"/>
      <c r="BP492" s="25"/>
      <c r="BQ492" s="25">
        <v>11</v>
      </c>
      <c r="BR492" s="25"/>
      <c r="BS492" s="25"/>
      <c r="BT492" s="25"/>
      <c r="BU492" s="25"/>
      <c r="BV492" s="25"/>
    </row>
    <row r="493" spans="1:74" ht="12" customHeight="1" x14ac:dyDescent="0.25">
      <c r="A493" s="27"/>
      <c r="B493" s="43" t="s">
        <v>208</v>
      </c>
      <c r="C493" s="92" t="s">
        <v>629</v>
      </c>
      <c r="D493" s="93" t="s">
        <v>630</v>
      </c>
      <c r="E493" s="94" t="s">
        <v>187</v>
      </c>
      <c r="F493" s="91">
        <v>40043</v>
      </c>
      <c r="G493" s="14">
        <v>512</v>
      </c>
      <c r="H493" s="29" t="s">
        <v>37</v>
      </c>
      <c r="I493" s="95" t="s">
        <v>800</v>
      </c>
      <c r="J493" s="94" t="s">
        <v>631</v>
      </c>
      <c r="K493" s="44" t="s">
        <v>34</v>
      </c>
      <c r="L493" s="36" t="s">
        <v>93</v>
      </c>
      <c r="M493" s="106" t="s">
        <v>2151</v>
      </c>
      <c r="N493" s="65"/>
      <c r="O493" s="30"/>
      <c r="P493" s="33"/>
      <c r="Q493" s="34">
        <f>MOD(AF493+AQ493+BB493+BM493+ROUND((AG493+AR493+BC493+BN493-R493)/100,),100)</f>
        <v>0</v>
      </c>
      <c r="R493" s="34">
        <f>MOD(AG493+AR493+BC493+BN493+ROUND((AH493+AS493+BD493+BO493-S493)/100,),100)</f>
        <v>0</v>
      </c>
      <c r="S493" s="34">
        <f>MOD(AH493+AS493+BD493+BO493+ROUND((AI493+AT493+BE493+BP493-T493)/100,),100)</f>
        <v>0</v>
      </c>
      <c r="T493" s="34">
        <f>MOD(AI493+AT493+BE493+BP493+ROUND((AJ493+AU493+BF493+BQ493-U493)/100,),100)</f>
        <v>0</v>
      </c>
      <c r="U493" s="34">
        <f>MOD(AJ493+AU493+BF493+BQ493+ROUND((AK493+AV493+BG493+BR493-V493)/100,),100)</f>
        <v>0</v>
      </c>
      <c r="V493" s="34">
        <f>MOD(AK493+AV493+BG493+BR493+ROUND((AL493+AW493+BH493+BS493-W493)/100,),100)</f>
        <v>3</v>
      </c>
      <c r="W493" s="34">
        <f>MOD(AL493+AW493+BH493+BS493+ROUND((AM493+AX493+BI493+BT493-X493)/100,),100)</f>
        <v>75</v>
      </c>
      <c r="X493" s="34">
        <f>MOD(AM493+AX493+BI493+BT493+ROUND((AN493+AY493+BJ493+BU493-Y493)/100,),100)</f>
        <v>0</v>
      </c>
      <c r="Y493" s="34">
        <f>MOD(AN493+AY493+BJ493+BU493+ROUND((AO493+AZ493+BK493+BV493-Z493)/100,),100)</f>
        <v>0</v>
      </c>
      <c r="Z493" s="34"/>
      <c r="AA493" s="71">
        <v>45577</v>
      </c>
      <c r="AB493" s="20" t="s">
        <v>1338</v>
      </c>
      <c r="AC493" s="21" t="s">
        <v>881</v>
      </c>
      <c r="AD493" s="35" t="s">
        <v>2311</v>
      </c>
      <c r="AE493" s="64"/>
      <c r="AF493" s="22"/>
      <c r="AG493" s="22"/>
      <c r="AH493" s="22"/>
      <c r="AI493" s="22"/>
      <c r="AJ493" s="22"/>
      <c r="AK493" s="22">
        <v>2</v>
      </c>
      <c r="AL493" s="22"/>
      <c r="AM493" s="22"/>
      <c r="AN493" s="22"/>
      <c r="AO493" s="22"/>
      <c r="AP493" s="23"/>
      <c r="AQ493" s="23"/>
      <c r="AR493" s="23"/>
      <c r="AS493" s="23"/>
      <c r="AT493" s="23"/>
      <c r="AU493" s="23"/>
      <c r="AV493" s="23"/>
      <c r="AW493" s="23">
        <v>50</v>
      </c>
      <c r="AX493" s="23"/>
      <c r="AY493" s="23"/>
      <c r="AZ493" s="23"/>
      <c r="BA493" s="24"/>
      <c r="BB493" s="24"/>
      <c r="BC493" s="24"/>
      <c r="BD493" s="24"/>
      <c r="BE493" s="24"/>
      <c r="BF493" s="24"/>
      <c r="BG493" s="24"/>
      <c r="BH493" s="24">
        <v>75</v>
      </c>
      <c r="BI493" s="24"/>
      <c r="BJ493" s="24"/>
      <c r="BK493" s="24"/>
      <c r="BL493" s="25"/>
      <c r="BM493" s="25"/>
      <c r="BN493" s="25"/>
      <c r="BO493" s="25"/>
      <c r="BP493" s="25"/>
      <c r="BQ493" s="25"/>
      <c r="BR493" s="25"/>
      <c r="BS493" s="25">
        <v>50</v>
      </c>
      <c r="BT493" s="25"/>
      <c r="BU493" s="25"/>
      <c r="BV493" s="25"/>
    </row>
    <row r="494" spans="1:74" ht="12" customHeight="1" x14ac:dyDescent="0.25">
      <c r="A494" s="27"/>
      <c r="B494" s="43" t="s">
        <v>208</v>
      </c>
      <c r="C494" s="96" t="s">
        <v>1045</v>
      </c>
      <c r="D494" s="97" t="s">
        <v>532</v>
      </c>
      <c r="E494" s="98" t="s">
        <v>271</v>
      </c>
      <c r="F494" s="99">
        <v>40123</v>
      </c>
      <c r="G494" s="15">
        <v>500</v>
      </c>
      <c r="H494" s="29" t="s">
        <v>37</v>
      </c>
      <c r="I494" s="95" t="s">
        <v>800</v>
      </c>
      <c r="J494" s="98" t="s">
        <v>631</v>
      </c>
      <c r="K494" s="45" t="s">
        <v>34</v>
      </c>
      <c r="L494" s="36" t="s">
        <v>93</v>
      </c>
      <c r="M494" s="106" t="s">
        <v>2155</v>
      </c>
      <c r="N494" s="65"/>
      <c r="O494" s="30"/>
      <c r="P494" s="33"/>
      <c r="Q494" s="34">
        <f>MOD(AF494+AQ494+BB494+BM494+ROUND((AG494+AR494+BC494+BN494-R494)/100,),100)</f>
        <v>0</v>
      </c>
      <c r="R494" s="34">
        <f>MOD(AG494+AR494+BC494+BN494+ROUND((AH494+AS494+BD494+BO494-S494)/100,),100)</f>
        <v>0</v>
      </c>
      <c r="S494" s="34">
        <f>MOD(AH494+AS494+BD494+BO494+ROUND((AI494+AT494+BE494+BP494-T494)/100,),100)</f>
        <v>0</v>
      </c>
      <c r="T494" s="34">
        <f>MOD(AI494+AT494+BE494+BP494+ROUND((AJ494+AU494+BF494+BQ494-U494)/100,),100)</f>
        <v>0</v>
      </c>
      <c r="U494" s="34">
        <f>MOD(AJ494+AU494+BF494+BQ494+ROUND((AK494+AV494+BG494+BR494-V494)/100,),100)</f>
        <v>0</v>
      </c>
      <c r="V494" s="34">
        <f>MOD(AK494+AV494+BG494+BR494+ROUND((AL494+AW494+BH494+BS494-W494)/100,),100)</f>
        <v>0</v>
      </c>
      <c r="W494" s="34">
        <f>MOD(AL494+AW494+BH494+BS494+ROUND((AM494+AX494+BI494+BT494-X494)/100,),100)</f>
        <v>47</v>
      </c>
      <c r="X494" s="34">
        <f>MOD(AM494+AX494+BI494+BT494+ROUND((AN494+AY494+BJ494+BU494-Y494)/100,),100)</f>
        <v>0</v>
      </c>
      <c r="Y494" s="34">
        <f>MOD(AN494+AY494+BJ494+BU494+ROUND((AO494+AZ494+BK494+BV494-Z494)/100,),100)</f>
        <v>0</v>
      </c>
      <c r="Z494" s="34"/>
      <c r="AA494" s="71">
        <v>45577</v>
      </c>
      <c r="AB494" s="20" t="s">
        <v>1338</v>
      </c>
      <c r="AC494" s="21" t="s">
        <v>881</v>
      </c>
      <c r="AD494" s="35" t="s">
        <v>2311</v>
      </c>
      <c r="AE494" s="64"/>
      <c r="AF494" s="22"/>
      <c r="AG494" s="22"/>
      <c r="AH494" s="22"/>
      <c r="AI494" s="22"/>
      <c r="AJ494" s="22"/>
      <c r="AK494" s="22"/>
      <c r="AL494" s="22">
        <v>2</v>
      </c>
      <c r="AM494" s="22"/>
      <c r="AN494" s="22"/>
      <c r="AO494" s="22"/>
      <c r="AP494" s="23"/>
      <c r="AQ494" s="23"/>
      <c r="AR494" s="23"/>
      <c r="AS494" s="23"/>
      <c r="AT494" s="23"/>
      <c r="AU494" s="23"/>
      <c r="AV494" s="23"/>
      <c r="AW494" s="23">
        <v>15</v>
      </c>
      <c r="AX494" s="23"/>
      <c r="AY494" s="23"/>
      <c r="AZ494" s="23"/>
      <c r="BA494" s="24"/>
      <c r="BB494" s="24"/>
      <c r="BC494" s="24"/>
      <c r="BD494" s="24"/>
      <c r="BE494" s="24"/>
      <c r="BF494" s="24"/>
      <c r="BG494" s="24"/>
      <c r="BH494" s="24">
        <v>15</v>
      </c>
      <c r="BI494" s="24"/>
      <c r="BJ494" s="24"/>
      <c r="BK494" s="24"/>
      <c r="BL494" s="25"/>
      <c r="BM494" s="25"/>
      <c r="BN494" s="25"/>
      <c r="BO494" s="25"/>
      <c r="BP494" s="25"/>
      <c r="BQ494" s="25"/>
      <c r="BR494" s="25"/>
      <c r="BS494" s="25">
        <v>15</v>
      </c>
      <c r="BT494" s="25"/>
      <c r="BU494" s="25"/>
      <c r="BV494" s="25"/>
    </row>
    <row r="495" spans="1:74" ht="12" customHeight="1" x14ac:dyDescent="0.25">
      <c r="A495" s="27"/>
      <c r="B495" s="43" t="s">
        <v>276</v>
      </c>
      <c r="C495" s="96" t="s">
        <v>1141</v>
      </c>
      <c r="D495" s="97" t="s">
        <v>532</v>
      </c>
      <c r="E495" s="98" t="s">
        <v>313</v>
      </c>
      <c r="F495" s="99">
        <v>40472</v>
      </c>
      <c r="G495" s="15">
        <v>500</v>
      </c>
      <c r="H495" s="14" t="s">
        <v>48</v>
      </c>
      <c r="I495" s="95" t="s">
        <v>800</v>
      </c>
      <c r="J495" s="98" t="s">
        <v>631</v>
      </c>
      <c r="K495" s="45" t="s">
        <v>34</v>
      </c>
      <c r="L495" s="36" t="s">
        <v>93</v>
      </c>
      <c r="M495" s="107" t="s">
        <v>2145</v>
      </c>
      <c r="N495" s="65"/>
      <c r="O495" s="30"/>
      <c r="P495" s="33"/>
      <c r="Q495" s="34">
        <f>MOD(AF495+AQ495+BB495+BM495+ROUND((AG495+AR495+BC495+BN495-R495)/100,),100)</f>
        <v>0</v>
      </c>
      <c r="R495" s="34">
        <f>MOD(AG495+AR495+BC495+BN495+ROUND((AH495+AS495+BD495+BO495-S495)/100,),100)</f>
        <v>0</v>
      </c>
      <c r="S495" s="34">
        <f>MOD(AH495+AS495+BD495+BO495+ROUND((AI495+AT495+BE495+BP495-T495)/100,),100)</f>
        <v>0</v>
      </c>
      <c r="T495" s="34">
        <f>MOD(AI495+AT495+BE495+BP495+ROUND((AJ495+AU495+BF495+BQ495-U495)/100,),100)</f>
        <v>0</v>
      </c>
      <c r="U495" s="34">
        <f>MOD(AJ495+AU495+BF495+BQ495+ROUND((AK495+AV495+BG495+BR495-V495)/100,),100)</f>
        <v>0</v>
      </c>
      <c r="V495" s="34">
        <f>MOD(AK495+AV495+BG495+BR495+ROUND((AL495+AW495+BH495+BS495-W495)/100,),100)</f>
        <v>0</v>
      </c>
      <c r="W495" s="34">
        <f>MOD(AL495+AW495+BH495+BS495+ROUND((AM495+AX495+BI495+BT495-X495)/100,),100)</f>
        <v>45</v>
      </c>
      <c r="X495" s="34">
        <f>MOD(AM495+AX495+BI495+BT495+ROUND((AN495+AY495+BJ495+BU495-Y495)/100,),100)</f>
        <v>0</v>
      </c>
      <c r="Y495" s="34">
        <f>MOD(AN495+AY495+BJ495+BU495+ROUND((AO495+AZ495+BK495+BV495-Z495)/100,),100)</f>
        <v>0</v>
      </c>
      <c r="Z495" s="34"/>
      <c r="AA495" s="71">
        <v>45577</v>
      </c>
      <c r="AB495" s="20" t="s">
        <v>1338</v>
      </c>
      <c r="AC495" s="21" t="s">
        <v>881</v>
      </c>
      <c r="AD495" s="35" t="s">
        <v>2260</v>
      </c>
      <c r="AE495" s="64"/>
      <c r="AF495" s="22"/>
      <c r="AG495" s="22"/>
      <c r="AH495" s="22"/>
      <c r="AI495" s="22"/>
      <c r="AJ495" s="22"/>
      <c r="AK495" s="22"/>
      <c r="AL495" s="22">
        <v>15</v>
      </c>
      <c r="AM495" s="22"/>
      <c r="AN495" s="22"/>
      <c r="AO495" s="22"/>
      <c r="AP495" s="23"/>
      <c r="AQ495" s="23"/>
      <c r="AR495" s="23"/>
      <c r="AS495" s="23"/>
      <c r="AT495" s="23"/>
      <c r="AU495" s="23"/>
      <c r="AV495" s="23"/>
      <c r="AW495" s="23">
        <v>15</v>
      </c>
      <c r="AX495" s="23"/>
      <c r="AY495" s="23"/>
      <c r="AZ495" s="23"/>
      <c r="BA495" s="24"/>
      <c r="BB495" s="24"/>
      <c r="BC495" s="24"/>
      <c r="BD495" s="24"/>
      <c r="BE495" s="24"/>
      <c r="BF495" s="24"/>
      <c r="BG495" s="24"/>
      <c r="BH495" s="24"/>
      <c r="BI495" s="24"/>
      <c r="BJ495" s="24"/>
      <c r="BK495" s="24"/>
      <c r="BL495" s="25"/>
      <c r="BM495" s="25"/>
      <c r="BN495" s="25"/>
      <c r="BO495" s="25"/>
      <c r="BP495" s="25"/>
      <c r="BQ495" s="25"/>
      <c r="BR495" s="25"/>
      <c r="BS495" s="25">
        <v>15</v>
      </c>
      <c r="BT495" s="25"/>
      <c r="BU495" s="25"/>
      <c r="BV495" s="25"/>
    </row>
    <row r="496" spans="1:74" ht="12" customHeight="1" x14ac:dyDescent="0.25">
      <c r="A496" s="27"/>
      <c r="B496" s="43" t="s">
        <v>276</v>
      </c>
      <c r="C496" s="92" t="s">
        <v>1721</v>
      </c>
      <c r="D496" s="93" t="s">
        <v>1722</v>
      </c>
      <c r="E496" s="94" t="s">
        <v>1676</v>
      </c>
      <c r="F496" s="91">
        <v>40561</v>
      </c>
      <c r="G496" s="191">
        <v>500</v>
      </c>
      <c r="H496" s="14" t="s">
        <v>52</v>
      </c>
      <c r="I496" s="95" t="s">
        <v>800</v>
      </c>
      <c r="J496" s="94" t="s">
        <v>631</v>
      </c>
      <c r="K496" s="44" t="s">
        <v>34</v>
      </c>
      <c r="L496" s="36" t="s">
        <v>93</v>
      </c>
      <c r="M496" s="107" t="s">
        <v>2160</v>
      </c>
      <c r="N496" s="65"/>
      <c r="O496" s="30"/>
      <c r="P496" s="33"/>
      <c r="Q496" s="34"/>
      <c r="R496" s="34"/>
      <c r="S496" s="34"/>
      <c r="T496" s="34"/>
      <c r="U496" s="34"/>
      <c r="V496" s="34"/>
      <c r="W496" s="34"/>
      <c r="X496" s="34"/>
      <c r="Y496" s="34"/>
      <c r="Z496" s="34"/>
      <c r="AA496" s="71">
        <v>45577</v>
      </c>
      <c r="AB496" s="20" t="s">
        <v>1338</v>
      </c>
      <c r="AC496" s="21" t="s">
        <v>881</v>
      </c>
      <c r="AD496" s="35" t="s">
        <v>2260</v>
      </c>
      <c r="AE496" s="64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3"/>
      <c r="AQ496" s="23"/>
      <c r="AR496" s="23"/>
      <c r="AS496" s="23"/>
      <c r="AT496" s="23"/>
      <c r="AU496" s="23"/>
      <c r="AV496" s="23"/>
      <c r="AW496" s="23"/>
      <c r="AX496" s="23"/>
      <c r="AY496" s="23"/>
      <c r="AZ496" s="23"/>
      <c r="BA496" s="24"/>
      <c r="BB496" s="24"/>
      <c r="BC496" s="24"/>
      <c r="BD496" s="24"/>
      <c r="BE496" s="24"/>
      <c r="BF496" s="24"/>
      <c r="BG496" s="24"/>
      <c r="BH496" s="24"/>
      <c r="BI496" s="24"/>
      <c r="BJ496" s="24"/>
      <c r="BK496" s="24"/>
      <c r="BL496" s="25"/>
      <c r="BM496" s="25"/>
      <c r="BN496" s="25"/>
      <c r="BO496" s="25"/>
      <c r="BP496" s="25"/>
      <c r="BQ496" s="25"/>
      <c r="BR496" s="25"/>
      <c r="BS496" s="25"/>
      <c r="BT496" s="25"/>
      <c r="BU496" s="25"/>
      <c r="BV496" s="25"/>
    </row>
    <row r="497" spans="1:74" ht="12" customHeight="1" x14ac:dyDescent="0.25">
      <c r="A497" s="27"/>
      <c r="B497" s="43" t="s">
        <v>68</v>
      </c>
      <c r="C497" s="87" t="s">
        <v>938</v>
      </c>
      <c r="D497" s="88" t="s">
        <v>939</v>
      </c>
      <c r="E497" s="88" t="s">
        <v>178</v>
      </c>
      <c r="F497" s="89">
        <v>25298</v>
      </c>
      <c r="G497" s="29">
        <v>1034</v>
      </c>
      <c r="H497" s="29" t="s">
        <v>1838</v>
      </c>
      <c r="I497" s="90" t="s">
        <v>801</v>
      </c>
      <c r="J497" s="88" t="s">
        <v>255</v>
      </c>
      <c r="K497" s="44" t="s">
        <v>27</v>
      </c>
      <c r="L497" s="36" t="s">
        <v>94</v>
      </c>
      <c r="M497" s="106" t="s">
        <v>1363</v>
      </c>
      <c r="N497" s="32"/>
      <c r="O497" s="30"/>
      <c r="P497" s="33"/>
      <c r="Q497" s="34">
        <f>MOD(AF497+AQ497+BB497+BM497+ROUND((AG497+AR497+BC497+BN497-R497)/100,),100)</f>
        <v>0</v>
      </c>
      <c r="R497" s="34">
        <f>MOD(AG497+AR497+BC497+BN497+ROUND((AH497+AS497+BD497+BO497-S497)/100,),100)</f>
        <v>0</v>
      </c>
      <c r="S497" s="34">
        <f>MOD(AH497+AS497+BD497+BO497+ROUND((AI497+AT497+BE497+BP497-T497)/100,),100)</f>
        <v>0</v>
      </c>
      <c r="T497" s="34">
        <f>MOD(AI497+AT497+BE497+BP497+ROUND((AJ497+AU497+BF497+BQ497-U497)/100,),100)</f>
        <v>1</v>
      </c>
      <c r="U497" s="34">
        <f>MOD(AJ497+AU497+BF497+BQ497+ROUND((AK497+AV497+BG497+BR497-V497)/100,),100)</f>
        <v>13</v>
      </c>
      <c r="V497" s="34">
        <f>MOD(AK497+AV497+BG497+BR497+ROUND((AL497+AW497+BH497+BS497-W497)/100,),100)</f>
        <v>0</v>
      </c>
      <c r="W497" s="34">
        <f>MOD(AL497+AW497+BH497+BS497+ROUND((AM497+AX497+BI497+BT497-X497)/100,),100)</f>
        <v>0</v>
      </c>
      <c r="X497" s="34">
        <f>MOD(AM497+AX497+BI497+BT497+ROUND((AN497+AY497+BJ497+BU497-Y497)/100,),100)</f>
        <v>0</v>
      </c>
      <c r="Y497" s="34">
        <f>MOD(AN497+AY497+BJ497+BU497+ROUND((AO497+AZ497+BK497+BV497-Z497)/100,),100)</f>
        <v>0</v>
      </c>
      <c r="Z497" s="34"/>
      <c r="AA497" s="71">
        <v>45578</v>
      </c>
      <c r="AB497" s="20" t="s">
        <v>1313</v>
      </c>
      <c r="AC497" s="21" t="s">
        <v>1219</v>
      </c>
      <c r="AD497" s="35" t="s">
        <v>2204</v>
      </c>
      <c r="AE497" s="64"/>
      <c r="AF497" s="22"/>
      <c r="AG497" s="22"/>
      <c r="AH497" s="22"/>
      <c r="AI497" s="22"/>
      <c r="AJ497" s="22"/>
      <c r="AK497" s="22">
        <v>100</v>
      </c>
      <c r="AL497" s="22"/>
      <c r="AM497" s="22"/>
      <c r="AN497" s="22"/>
      <c r="AO497" s="22"/>
      <c r="AP497" s="23"/>
      <c r="AQ497" s="23"/>
      <c r="AR497" s="23"/>
      <c r="AS497" s="23"/>
      <c r="AT497" s="23"/>
      <c r="AU497" s="23">
        <v>15</v>
      </c>
      <c r="AV497" s="23"/>
      <c r="AW497" s="23"/>
      <c r="AX497" s="23"/>
      <c r="AY497" s="23"/>
      <c r="AZ497" s="23"/>
      <c r="BA497" s="24"/>
      <c r="BB497" s="24"/>
      <c r="BC497" s="24"/>
      <c r="BD497" s="24"/>
      <c r="BE497" s="24"/>
      <c r="BF497" s="24">
        <v>17</v>
      </c>
      <c r="BG497" s="24"/>
      <c r="BH497" s="24"/>
      <c r="BI497" s="24"/>
      <c r="BJ497" s="24"/>
      <c r="BK497" s="24"/>
      <c r="BL497" s="25"/>
      <c r="BM497" s="25"/>
      <c r="BN497" s="25"/>
      <c r="BO497" s="25"/>
      <c r="BP497" s="25"/>
      <c r="BQ497" s="25">
        <v>80</v>
      </c>
      <c r="BR497" s="25"/>
      <c r="BS497" s="25"/>
      <c r="BT497" s="25"/>
      <c r="BU497" s="25"/>
      <c r="BV497" s="25"/>
    </row>
    <row r="498" spans="1:74" ht="12" customHeight="1" x14ac:dyDescent="0.25">
      <c r="A498" s="27" t="e">
        <f>+#REF!+1</f>
        <v>#REF!</v>
      </c>
      <c r="B498" s="43" t="s">
        <v>68</v>
      </c>
      <c r="C498" s="87" t="s">
        <v>500</v>
      </c>
      <c r="D498" s="88" t="s">
        <v>122</v>
      </c>
      <c r="E498" s="88" t="s">
        <v>1942</v>
      </c>
      <c r="F498" s="89">
        <v>26813</v>
      </c>
      <c r="G498" s="29">
        <v>914</v>
      </c>
      <c r="H498" s="29" t="s">
        <v>1387</v>
      </c>
      <c r="I498" s="90" t="s">
        <v>801</v>
      </c>
      <c r="J498" s="88" t="s">
        <v>255</v>
      </c>
      <c r="K498" s="44" t="s">
        <v>27</v>
      </c>
      <c r="L498" s="36" t="s">
        <v>93</v>
      </c>
      <c r="M498" s="106" t="s">
        <v>2175</v>
      </c>
      <c r="N498" s="32"/>
      <c r="O498" s="47"/>
      <c r="P498" s="33"/>
      <c r="Q498" s="34">
        <f>MOD(AF498+AQ498+BB498+BM498+ROUND((AG498+AR498+BC498+BN498-R498)/100,),100)</f>
        <v>0</v>
      </c>
      <c r="R498" s="34">
        <f>MOD(AG498+AR498+BC498+BN498+ROUND((AH498+AS498+BD498+BO498-S498)/100,),100)</f>
        <v>0</v>
      </c>
      <c r="S498" s="34">
        <f>MOD(AH498+AS498+BD498+BO498+ROUND((AI498+AT498+BE498+BP498-T498)/100,),100)</f>
        <v>0</v>
      </c>
      <c r="T498" s="34">
        <f>MOD(AI498+AT498+BE498+BP498+ROUND((AJ498+AU498+BF498+BQ498-U498)/100,),100)</f>
        <v>0</v>
      </c>
      <c r="U498" s="34">
        <f>MOD(AJ498+AU498+BF498+BQ498+ROUND((AK498+AV498+BG498+BR498-V498)/100,),100)</f>
        <v>34</v>
      </c>
      <c r="V498" s="34">
        <f>MOD(AK498+AV498+BG498+BR498+ROUND((AL498+AW498+BH498+BS498-W498)/100,),100)</f>
        <v>0</v>
      </c>
      <c r="W498" s="34">
        <f>MOD(AL498+AW498+BH498+BS498+ROUND((AM498+AX498+BI498+BT498-X498)/100,),100)</f>
        <v>0</v>
      </c>
      <c r="X498" s="34">
        <f>MOD(AM498+AX498+BI498+BT498+ROUND((AN498+AY498+BJ498+BU498-Y498)/100,),100)</f>
        <v>0</v>
      </c>
      <c r="Y498" s="34">
        <f>MOD(AN498+AY498+BJ498+BU498+ROUND((AO498+AZ498+BK498+BV498-Z498)/100,),100)</f>
        <v>0</v>
      </c>
      <c r="Z498" s="34"/>
      <c r="AA498" s="71">
        <v>45578</v>
      </c>
      <c r="AB498" s="20" t="s">
        <v>1313</v>
      </c>
      <c r="AC498" s="21" t="s">
        <v>1219</v>
      </c>
      <c r="AD498" s="35" t="s">
        <v>2293</v>
      </c>
      <c r="AE498" s="64"/>
      <c r="AF498" s="22"/>
      <c r="AG498" s="22"/>
      <c r="AH498" s="22"/>
      <c r="AI498" s="22"/>
      <c r="AJ498" s="22">
        <v>6</v>
      </c>
      <c r="AK498" s="22"/>
      <c r="AL498" s="22"/>
      <c r="AM498" s="22"/>
      <c r="AN498" s="22"/>
      <c r="AO498" s="22"/>
      <c r="AP498" s="23"/>
      <c r="AQ498" s="23"/>
      <c r="AR498" s="23"/>
      <c r="AS498" s="23"/>
      <c r="AT498" s="23"/>
      <c r="AU498" s="23">
        <v>22</v>
      </c>
      <c r="AV498" s="23"/>
      <c r="AW498" s="23"/>
      <c r="AX498" s="23"/>
      <c r="AY498" s="23"/>
      <c r="AZ498" s="23"/>
      <c r="BA498" s="24"/>
      <c r="BB498" s="24"/>
      <c r="BC498" s="24"/>
      <c r="BD498" s="24"/>
      <c r="BE498" s="24"/>
      <c r="BF498" s="24">
        <v>6</v>
      </c>
      <c r="BG498" s="24"/>
      <c r="BH498" s="24"/>
      <c r="BI498" s="24"/>
      <c r="BJ498" s="24"/>
      <c r="BK498" s="24"/>
      <c r="BL498" s="25"/>
      <c r="BM498" s="25"/>
      <c r="BN498" s="25"/>
      <c r="BO498" s="25"/>
      <c r="BP498" s="25"/>
      <c r="BQ498" s="25"/>
      <c r="BR498" s="25"/>
      <c r="BS498" s="25"/>
      <c r="BT498" s="25"/>
      <c r="BU498" s="25"/>
      <c r="BV498" s="25"/>
    </row>
    <row r="499" spans="1:74" ht="12" customHeight="1" x14ac:dyDescent="0.25">
      <c r="A499" s="27"/>
      <c r="B499" s="43" t="s">
        <v>276</v>
      </c>
      <c r="C499" s="87" t="s">
        <v>1779</v>
      </c>
      <c r="D499" s="88" t="s">
        <v>1780</v>
      </c>
      <c r="E499" s="88" t="s">
        <v>729</v>
      </c>
      <c r="F499" s="89">
        <v>40445</v>
      </c>
      <c r="G499" s="189">
        <v>500</v>
      </c>
      <c r="H499" s="14" t="s">
        <v>48</v>
      </c>
      <c r="I499" s="90" t="s">
        <v>801</v>
      </c>
      <c r="J499" s="88" t="s">
        <v>255</v>
      </c>
      <c r="K499" s="44" t="s">
        <v>27</v>
      </c>
      <c r="L499" s="36" t="s">
        <v>93</v>
      </c>
      <c r="M499" s="107" t="s">
        <v>2256</v>
      </c>
      <c r="N499" s="65"/>
      <c r="O499" s="30"/>
      <c r="P499" s="33"/>
      <c r="Q499" s="34"/>
      <c r="R499" s="34"/>
      <c r="S499" s="34"/>
      <c r="T499" s="34"/>
      <c r="U499" s="34"/>
      <c r="V499" s="34"/>
      <c r="W499" s="34"/>
      <c r="X499" s="34"/>
      <c r="Y499" s="34"/>
      <c r="Z499" s="34"/>
      <c r="AA499" s="71">
        <v>45577</v>
      </c>
      <c r="AB499" s="20" t="s">
        <v>1338</v>
      </c>
      <c r="AC499" s="21" t="s">
        <v>881</v>
      </c>
      <c r="AD499" s="35" t="s">
        <v>2313</v>
      </c>
      <c r="AE499" s="64"/>
      <c r="AF499" s="22"/>
      <c r="AG499" s="22"/>
      <c r="AH499" s="22"/>
      <c r="AI499" s="22"/>
      <c r="AJ499" s="22"/>
      <c r="AK499" s="22"/>
      <c r="AL499" s="22">
        <v>75</v>
      </c>
      <c r="AM499" s="22"/>
      <c r="AN499" s="22"/>
      <c r="AO499" s="22"/>
      <c r="AP499" s="23"/>
      <c r="AQ499" s="23"/>
      <c r="AR499" s="23"/>
      <c r="AS499" s="23"/>
      <c r="AT499" s="23"/>
      <c r="AU499" s="23"/>
      <c r="AV499" s="23"/>
      <c r="AW499" s="23">
        <v>50</v>
      </c>
      <c r="AX499" s="23"/>
      <c r="AY499" s="23"/>
      <c r="AZ499" s="23"/>
      <c r="BA499" s="24"/>
      <c r="BB499" s="24"/>
      <c r="BC499" s="24"/>
      <c r="BD499" s="24"/>
      <c r="BE499" s="24"/>
      <c r="BF499" s="24"/>
      <c r="BG499" s="24"/>
      <c r="BH499" s="24">
        <v>50</v>
      </c>
      <c r="BI499" s="24"/>
      <c r="BJ499" s="24"/>
      <c r="BK499" s="24"/>
      <c r="BL499" s="25"/>
      <c r="BM499" s="25"/>
      <c r="BN499" s="25"/>
      <c r="BO499" s="25"/>
      <c r="BP499" s="25"/>
      <c r="BQ499" s="25"/>
      <c r="BR499" s="25"/>
      <c r="BS499" s="25">
        <v>75</v>
      </c>
      <c r="BT499" s="25"/>
      <c r="BU499" s="25"/>
      <c r="BV499" s="25"/>
    </row>
    <row r="500" spans="1:74" ht="12" customHeight="1" x14ac:dyDescent="0.25">
      <c r="A500" s="27"/>
      <c r="B500" s="43" t="s">
        <v>331</v>
      </c>
      <c r="C500" s="87" t="s">
        <v>1657</v>
      </c>
      <c r="D500" s="88" t="s">
        <v>1658</v>
      </c>
      <c r="E500" s="88" t="s">
        <v>248</v>
      </c>
      <c r="F500" s="89">
        <v>41087</v>
      </c>
      <c r="G500" s="189">
        <v>500</v>
      </c>
      <c r="H500" s="29" t="s">
        <v>59</v>
      </c>
      <c r="I500" s="90" t="s">
        <v>801</v>
      </c>
      <c r="J500" s="88" t="s">
        <v>255</v>
      </c>
      <c r="K500" s="44" t="s">
        <v>27</v>
      </c>
      <c r="L500" s="36" t="s">
        <v>93</v>
      </c>
      <c r="M500" s="106" t="s">
        <v>2196</v>
      </c>
      <c r="N500" s="32"/>
      <c r="O500" s="30"/>
      <c r="P500" s="33"/>
      <c r="Q500" s="34"/>
      <c r="R500" s="34"/>
      <c r="S500" s="34"/>
      <c r="T500" s="34"/>
      <c r="U500" s="34"/>
      <c r="V500" s="34"/>
      <c r="W500" s="34"/>
      <c r="X500" s="34"/>
      <c r="Y500" s="34"/>
      <c r="Z500" s="34"/>
      <c r="AA500" s="71">
        <v>45577</v>
      </c>
      <c r="AB500" s="20" t="s">
        <v>1338</v>
      </c>
      <c r="AC500" s="21" t="s">
        <v>881</v>
      </c>
      <c r="AD500" s="35" t="s">
        <v>2293</v>
      </c>
      <c r="AE500" s="64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3"/>
      <c r="AQ500" s="23"/>
      <c r="AR500" s="23"/>
      <c r="AS500" s="23"/>
      <c r="AT500" s="23"/>
      <c r="AU500" s="23"/>
      <c r="AV500" s="23"/>
      <c r="AW500" s="23"/>
      <c r="AX500" s="23"/>
      <c r="AY500" s="23"/>
      <c r="AZ500" s="23"/>
      <c r="BA500" s="24"/>
      <c r="BB500" s="24"/>
      <c r="BC500" s="24"/>
      <c r="BD500" s="24"/>
      <c r="BE500" s="24"/>
      <c r="BF500" s="24"/>
      <c r="BG500" s="24"/>
      <c r="BH500" s="24"/>
      <c r="BI500" s="24"/>
      <c r="BJ500" s="24"/>
      <c r="BK500" s="24"/>
      <c r="BL500" s="25"/>
      <c r="BM500" s="25"/>
      <c r="BN500" s="25"/>
      <c r="BO500" s="25"/>
      <c r="BP500" s="25"/>
      <c r="BQ500" s="25"/>
      <c r="BR500" s="25"/>
      <c r="BS500" s="25"/>
      <c r="BT500" s="25"/>
      <c r="BU500" s="25"/>
      <c r="BV500" s="25"/>
    </row>
    <row r="501" spans="1:74" ht="12" customHeight="1" x14ac:dyDescent="0.25">
      <c r="A501" s="27"/>
      <c r="B501" s="43" t="s">
        <v>331</v>
      </c>
      <c r="C501" s="96" t="s">
        <v>1564</v>
      </c>
      <c r="D501" s="97" t="s">
        <v>1565</v>
      </c>
      <c r="E501" s="98" t="s">
        <v>168</v>
      </c>
      <c r="F501" s="99">
        <v>41475</v>
      </c>
      <c r="G501" s="190">
        <v>500</v>
      </c>
      <c r="H501" s="29" t="s">
        <v>56</v>
      </c>
      <c r="I501" s="90" t="s">
        <v>1566</v>
      </c>
      <c r="J501" s="98" t="s">
        <v>1567</v>
      </c>
      <c r="K501" s="45" t="s">
        <v>34</v>
      </c>
      <c r="L501" s="36" t="s">
        <v>93</v>
      </c>
      <c r="M501" s="106" t="s">
        <v>2143</v>
      </c>
      <c r="N501" s="32"/>
      <c r="O501" s="21"/>
      <c r="P501" s="51"/>
      <c r="Q501" s="34"/>
      <c r="R501" s="34"/>
      <c r="S501" s="34"/>
      <c r="T501" s="34"/>
      <c r="U501" s="34"/>
      <c r="V501" s="34"/>
      <c r="W501" s="34"/>
      <c r="X501" s="34"/>
      <c r="Y501" s="34"/>
      <c r="Z501" s="34"/>
      <c r="AA501" s="71">
        <v>45577</v>
      </c>
      <c r="AB501" s="20" t="s">
        <v>1338</v>
      </c>
      <c r="AC501" s="21" t="s">
        <v>881</v>
      </c>
      <c r="AD501" s="35" t="s">
        <v>2314</v>
      </c>
      <c r="AE501" s="64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3"/>
      <c r="AQ501" s="23"/>
      <c r="AR501" s="23"/>
      <c r="AS501" s="23"/>
      <c r="AT501" s="23"/>
      <c r="AU501" s="23"/>
      <c r="AV501" s="23"/>
      <c r="AW501" s="23"/>
      <c r="AX501" s="23"/>
      <c r="AY501" s="23"/>
      <c r="AZ501" s="23"/>
      <c r="BA501" s="24"/>
      <c r="BB501" s="24"/>
      <c r="BC501" s="24"/>
      <c r="BD501" s="24"/>
      <c r="BE501" s="24"/>
      <c r="BF501" s="24"/>
      <c r="BG501" s="24"/>
      <c r="BH501" s="24"/>
      <c r="BI501" s="24"/>
      <c r="BJ501" s="24"/>
      <c r="BK501" s="24"/>
      <c r="BL501" s="25"/>
      <c r="BM501" s="25"/>
      <c r="BN501" s="25"/>
      <c r="BO501" s="25"/>
      <c r="BP501" s="25"/>
      <c r="BQ501" s="25"/>
      <c r="BR501" s="25"/>
      <c r="BS501" s="25"/>
      <c r="BT501" s="25"/>
      <c r="BU501" s="25"/>
      <c r="BV501" s="25"/>
    </row>
    <row r="502" spans="1:74" ht="12" customHeight="1" x14ac:dyDescent="0.25">
      <c r="A502" s="27"/>
      <c r="B502" s="43" t="s">
        <v>331</v>
      </c>
      <c r="C502" s="96" t="s">
        <v>1594</v>
      </c>
      <c r="D502" s="97" t="s">
        <v>1595</v>
      </c>
      <c r="E502" s="98" t="s">
        <v>1596</v>
      </c>
      <c r="F502" s="99">
        <v>41379</v>
      </c>
      <c r="G502" s="190">
        <v>500</v>
      </c>
      <c r="H502" s="29" t="s">
        <v>56</v>
      </c>
      <c r="I502" s="95" t="s">
        <v>1566</v>
      </c>
      <c r="J502" s="98" t="s">
        <v>1567</v>
      </c>
      <c r="K502" s="45" t="s">
        <v>34</v>
      </c>
      <c r="L502" s="36" t="s">
        <v>93</v>
      </c>
      <c r="M502" s="106" t="s">
        <v>2148</v>
      </c>
      <c r="N502" s="32"/>
      <c r="O502" s="37"/>
      <c r="P502" s="33"/>
      <c r="Q502" s="34"/>
      <c r="R502" s="34"/>
      <c r="S502" s="34"/>
      <c r="T502" s="34"/>
      <c r="U502" s="34"/>
      <c r="V502" s="34"/>
      <c r="W502" s="34"/>
      <c r="X502" s="34"/>
      <c r="Y502" s="34"/>
      <c r="Z502" s="34"/>
      <c r="AA502" s="71">
        <v>45577</v>
      </c>
      <c r="AB502" s="20" t="s">
        <v>1338</v>
      </c>
      <c r="AC502" s="21" t="s">
        <v>881</v>
      </c>
      <c r="AD502" s="35" t="s">
        <v>2314</v>
      </c>
      <c r="AE502" s="64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3"/>
      <c r="AQ502" s="23"/>
      <c r="AR502" s="23"/>
      <c r="AS502" s="23"/>
      <c r="AT502" s="23"/>
      <c r="AU502" s="23"/>
      <c r="AV502" s="23"/>
      <c r="AW502" s="23"/>
      <c r="AX502" s="23"/>
      <c r="AY502" s="23"/>
      <c r="AZ502" s="23"/>
      <c r="BA502" s="24"/>
      <c r="BB502" s="24"/>
      <c r="BC502" s="24"/>
      <c r="BD502" s="24"/>
      <c r="BE502" s="24"/>
      <c r="BF502" s="24"/>
      <c r="BG502" s="24"/>
      <c r="BH502" s="24"/>
      <c r="BI502" s="24"/>
      <c r="BJ502" s="24"/>
      <c r="BK502" s="24"/>
      <c r="BL502" s="25"/>
      <c r="BM502" s="25"/>
      <c r="BN502" s="25"/>
      <c r="BO502" s="25"/>
      <c r="BP502" s="25"/>
      <c r="BQ502" s="25"/>
      <c r="BR502" s="25"/>
      <c r="BS502" s="25"/>
      <c r="BT502" s="25"/>
      <c r="BU502" s="25"/>
      <c r="BV502" s="25"/>
    </row>
    <row r="503" spans="1:74" ht="12" customHeight="1" x14ac:dyDescent="0.25">
      <c r="A503" s="27"/>
      <c r="B503" s="43" t="s">
        <v>331</v>
      </c>
      <c r="C503" s="87" t="s">
        <v>1635</v>
      </c>
      <c r="D503" s="88" t="s">
        <v>1636</v>
      </c>
      <c r="E503" s="88" t="s">
        <v>83</v>
      </c>
      <c r="F503" s="89">
        <v>41061</v>
      </c>
      <c r="G503" s="189">
        <v>500</v>
      </c>
      <c r="H503" s="29" t="s">
        <v>59</v>
      </c>
      <c r="I503" s="90" t="s">
        <v>1566</v>
      </c>
      <c r="J503" s="88" t="s">
        <v>1567</v>
      </c>
      <c r="K503" s="21" t="s">
        <v>34</v>
      </c>
      <c r="L503" s="36" t="s">
        <v>93</v>
      </c>
      <c r="M503" s="106" t="s">
        <v>2157</v>
      </c>
      <c r="N503" s="32"/>
      <c r="O503" s="31"/>
      <c r="P503" s="33"/>
      <c r="Q503" s="34"/>
      <c r="R503" s="34"/>
      <c r="S503" s="34"/>
      <c r="T503" s="34"/>
      <c r="U503" s="34"/>
      <c r="V503" s="34"/>
      <c r="W503" s="34"/>
      <c r="X503" s="34"/>
      <c r="Y503" s="34"/>
      <c r="Z503" s="34"/>
      <c r="AA503" s="71">
        <v>45577</v>
      </c>
      <c r="AB503" s="20" t="s">
        <v>1338</v>
      </c>
      <c r="AC503" s="21" t="s">
        <v>881</v>
      </c>
      <c r="AD503" s="35" t="s">
        <v>2314</v>
      </c>
      <c r="AE503" s="64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3"/>
      <c r="AQ503" s="23"/>
      <c r="AR503" s="23"/>
      <c r="AS503" s="23"/>
      <c r="AT503" s="23"/>
      <c r="AU503" s="23"/>
      <c r="AV503" s="23"/>
      <c r="AW503" s="23"/>
      <c r="AX503" s="23"/>
      <c r="AY503" s="23"/>
      <c r="AZ503" s="23"/>
      <c r="BA503" s="24"/>
      <c r="BB503" s="24"/>
      <c r="BC503" s="24"/>
      <c r="BD503" s="24"/>
      <c r="BE503" s="24"/>
      <c r="BF503" s="24"/>
      <c r="BG503" s="24"/>
      <c r="BH503" s="24"/>
      <c r="BI503" s="24"/>
      <c r="BJ503" s="24"/>
      <c r="BK503" s="24"/>
      <c r="BL503" s="25"/>
      <c r="BM503" s="25"/>
      <c r="BN503" s="25"/>
      <c r="BO503" s="25"/>
      <c r="BP503" s="25"/>
      <c r="BQ503" s="25"/>
      <c r="BR503" s="25"/>
      <c r="BS503" s="25"/>
      <c r="BT503" s="25"/>
      <c r="BU503" s="25"/>
      <c r="BV503" s="25"/>
    </row>
    <row r="504" spans="1:74" ht="12" customHeight="1" x14ac:dyDescent="0.25">
      <c r="A504" s="27" t="e">
        <f>+#REF!+1</f>
        <v>#REF!</v>
      </c>
      <c r="B504" s="43" t="s">
        <v>208</v>
      </c>
      <c r="C504" s="87" t="s">
        <v>615</v>
      </c>
      <c r="D504" s="88" t="s">
        <v>345</v>
      </c>
      <c r="E504" s="88" t="s">
        <v>346</v>
      </c>
      <c r="F504" s="89">
        <v>40105</v>
      </c>
      <c r="G504" s="29">
        <v>941</v>
      </c>
      <c r="H504" s="29" t="s">
        <v>37</v>
      </c>
      <c r="I504" s="90" t="s">
        <v>802</v>
      </c>
      <c r="J504" s="88" t="s">
        <v>120</v>
      </c>
      <c r="K504" s="44" t="s">
        <v>27</v>
      </c>
      <c r="L504" s="36" t="s">
        <v>94</v>
      </c>
      <c r="M504" s="106" t="s">
        <v>2165</v>
      </c>
      <c r="N504" s="65"/>
      <c r="O504" s="68"/>
      <c r="P504" s="33"/>
      <c r="Q504" s="34">
        <f>MOD(AF504+AQ504+BB504+BM504+ROUND((AG504+AR504+BC504+BN504-R504)/100,),100)</f>
        <v>0</v>
      </c>
      <c r="R504" s="34">
        <f>MOD(AG504+AR504+BC504+BN504+ROUND((AH504+AS504+BD504+BO504-S504)/100,),100)</f>
        <v>0</v>
      </c>
      <c r="S504" s="34">
        <f>MOD(AH504+AS504+BD504+BO504+ROUND((AI504+AT504+BE504+BP504-T504)/100,),100)</f>
        <v>0</v>
      </c>
      <c r="T504" s="34">
        <f>MOD(AI504+AT504+BE504+BP504+ROUND((AJ504+AU504+BF504+BQ504-U504)/100,),100)</f>
        <v>0</v>
      </c>
      <c r="U504" s="34">
        <f>MOD(AJ504+AU504+BF504+BQ504+ROUND((AK504+AV504+BG504+BR504-V504)/100,),100)</f>
        <v>88</v>
      </c>
      <c r="V504" s="34">
        <f>MOD(AK504+AV504+BG504+BR504+ROUND((AL504+AW504+BH504+BS504-W504)/100,),100)</f>
        <v>0</v>
      </c>
      <c r="W504" s="34">
        <f>MOD(AL504+AW504+BH504+BS504+ROUND((AM504+AX504+BI504+BT504-X504)/100,),100)</f>
        <v>0</v>
      </c>
      <c r="X504" s="34">
        <f>MOD(AM504+AX504+BI504+BT504+ROUND((AN504+AY504+BJ504+BU504-Y504)/100,),100)</f>
        <v>0</v>
      </c>
      <c r="Y504" s="34">
        <f>MOD(AN504+AY504+BJ504+BU504+ROUND((AO504+AZ504+BK504+BV504-Z504)/100,),100)</f>
        <v>0</v>
      </c>
      <c r="Z504" s="34"/>
      <c r="AA504" s="71">
        <v>45577</v>
      </c>
      <c r="AB504" s="20" t="s">
        <v>1338</v>
      </c>
      <c r="AC504" s="21" t="s">
        <v>881</v>
      </c>
      <c r="AD504" s="35" t="s">
        <v>2312</v>
      </c>
      <c r="AE504" s="64"/>
      <c r="AF504" s="22"/>
      <c r="AG504" s="22"/>
      <c r="AH504" s="22"/>
      <c r="AI504" s="22"/>
      <c r="AJ504" s="22">
        <v>15</v>
      </c>
      <c r="AK504" s="22"/>
      <c r="AL504" s="22"/>
      <c r="AM504" s="22"/>
      <c r="AN504" s="22"/>
      <c r="AO504" s="22"/>
      <c r="AP504" s="23"/>
      <c r="AQ504" s="23"/>
      <c r="AR504" s="23"/>
      <c r="AS504" s="23"/>
      <c r="AT504" s="23"/>
      <c r="AU504" s="23">
        <v>24</v>
      </c>
      <c r="AV504" s="23"/>
      <c r="AW504" s="23"/>
      <c r="AX504" s="23"/>
      <c r="AY504" s="23"/>
      <c r="AZ504" s="23"/>
      <c r="BA504" s="24"/>
      <c r="BB504" s="24"/>
      <c r="BC504" s="24"/>
      <c r="BD504" s="24"/>
      <c r="BE504" s="24"/>
      <c r="BF504" s="24">
        <v>24</v>
      </c>
      <c r="BG504" s="24"/>
      <c r="BH504" s="24"/>
      <c r="BI504" s="24"/>
      <c r="BJ504" s="24"/>
      <c r="BK504" s="24"/>
      <c r="BL504" s="25"/>
      <c r="BM504" s="25"/>
      <c r="BN504" s="25"/>
      <c r="BO504" s="25"/>
      <c r="BP504" s="25"/>
      <c r="BQ504" s="25">
        <v>25</v>
      </c>
      <c r="BR504" s="25"/>
      <c r="BS504" s="25"/>
      <c r="BT504" s="25"/>
      <c r="BU504" s="25"/>
      <c r="BV504" s="25"/>
    </row>
    <row r="505" spans="1:74" ht="12" customHeight="1" x14ac:dyDescent="0.25">
      <c r="A505" s="27" t="e">
        <f>+#REF!+1</f>
        <v>#REF!</v>
      </c>
      <c r="B505" s="43" t="s">
        <v>208</v>
      </c>
      <c r="C505" s="87" t="s">
        <v>575</v>
      </c>
      <c r="D505" s="88" t="s">
        <v>262</v>
      </c>
      <c r="E505" s="88" t="s">
        <v>263</v>
      </c>
      <c r="F505" s="89">
        <v>38959</v>
      </c>
      <c r="G505" s="29">
        <v>620</v>
      </c>
      <c r="H505" s="21" t="s">
        <v>443</v>
      </c>
      <c r="I505" s="90" t="s">
        <v>802</v>
      </c>
      <c r="J505" s="88" t="s">
        <v>120</v>
      </c>
      <c r="K505" s="44" t="s">
        <v>27</v>
      </c>
      <c r="L505" s="36" t="s">
        <v>94</v>
      </c>
      <c r="M505" s="106" t="s">
        <v>2174</v>
      </c>
      <c r="N505" s="32"/>
      <c r="O505" s="30"/>
      <c r="P505" s="33"/>
      <c r="Q505" s="34">
        <f>MOD(AF505+AQ505+BB505+BM505+ROUND((AG505+AR505+BC505+BN505-R505)/100,),100)</f>
        <v>0</v>
      </c>
      <c r="R505" s="34">
        <f>MOD(AG505+AR505+BC505+BN505+ROUND((AH505+AS505+BD505+BO505-S505)/100,),100)</f>
        <v>0</v>
      </c>
      <c r="S505" s="34">
        <f>MOD(AH505+AS505+BD505+BO505+ROUND((AI505+AT505+BE505+BP505-T505)/100,),100)</f>
        <v>0</v>
      </c>
      <c r="T505" s="34">
        <f>MOD(AI505+AT505+BE505+BP505+ROUND((AJ505+AU505+BF505+BQ505-U505)/100,),100)</f>
        <v>0</v>
      </c>
      <c r="U505" s="34">
        <f>MOD(AJ505+AU505+BF505+BQ505+ROUND((AK505+AV505+BG505+BR505-V505)/100,),100)</f>
        <v>28</v>
      </c>
      <c r="V505" s="34">
        <f>MOD(AK505+AV505+BG505+BR505+ROUND((AL505+AW505+BH505+BS505-W505)/100,),100)</f>
        <v>0</v>
      </c>
      <c r="W505" s="34">
        <f>MOD(AL505+AW505+BH505+BS505+ROUND((AM505+AX505+BI505+BT505-X505)/100,),100)</f>
        <v>0</v>
      </c>
      <c r="X505" s="34">
        <f>MOD(AM505+AX505+BI505+BT505+ROUND((AN505+AY505+BJ505+BU505-Y505)/100,),100)</f>
        <v>0</v>
      </c>
      <c r="Y505" s="34">
        <f>MOD(AN505+AY505+BJ505+BU505+ROUND((AO505+AZ505+BK505+BV505-Z505)/100,),100)</f>
        <v>0</v>
      </c>
      <c r="Z505" s="34"/>
      <c r="AA505" s="71">
        <v>45577</v>
      </c>
      <c r="AB505" s="20" t="s">
        <v>1338</v>
      </c>
      <c r="AC505" s="21" t="s">
        <v>881</v>
      </c>
      <c r="AD505" s="35" t="s">
        <v>2312</v>
      </c>
      <c r="AE505" s="64"/>
      <c r="AF505" s="22"/>
      <c r="AG505" s="22"/>
      <c r="AH505" s="22"/>
      <c r="AI505" s="22"/>
      <c r="AJ505" s="22">
        <v>8</v>
      </c>
      <c r="AK505" s="22"/>
      <c r="AL505" s="22"/>
      <c r="AM505" s="22"/>
      <c r="AN505" s="22"/>
      <c r="AO505" s="22"/>
      <c r="AP505" s="23"/>
      <c r="AQ505" s="23"/>
      <c r="AR505" s="23"/>
      <c r="AS505" s="23"/>
      <c r="AT505" s="23"/>
      <c r="AU505" s="23">
        <v>7</v>
      </c>
      <c r="AV505" s="23"/>
      <c r="AW505" s="23"/>
      <c r="AX505" s="23"/>
      <c r="AY505" s="23"/>
      <c r="AZ505" s="23"/>
      <c r="BA505" s="24"/>
      <c r="BB505" s="24"/>
      <c r="BC505" s="24"/>
      <c r="BD505" s="24"/>
      <c r="BE505" s="24"/>
      <c r="BF505" s="24">
        <v>4</v>
      </c>
      <c r="BG505" s="24"/>
      <c r="BH505" s="24"/>
      <c r="BI505" s="24"/>
      <c r="BJ505" s="24"/>
      <c r="BK505" s="24"/>
      <c r="BL505" s="25"/>
      <c r="BM505" s="25"/>
      <c r="BN505" s="25"/>
      <c r="BO505" s="25"/>
      <c r="BP505" s="25"/>
      <c r="BQ505" s="25">
        <v>9</v>
      </c>
      <c r="BR505" s="25"/>
      <c r="BS505" s="25"/>
      <c r="BT505" s="25"/>
      <c r="BU505" s="25"/>
      <c r="BV505" s="25"/>
    </row>
    <row r="506" spans="1:74" ht="12" customHeight="1" x14ac:dyDescent="0.25">
      <c r="A506" s="27" t="e">
        <f>+#REF!+1</f>
        <v>#REF!</v>
      </c>
      <c r="B506" s="43" t="s">
        <v>208</v>
      </c>
      <c r="C506" s="87" t="s">
        <v>620</v>
      </c>
      <c r="D506" s="88" t="s">
        <v>398</v>
      </c>
      <c r="E506" s="88" t="s">
        <v>399</v>
      </c>
      <c r="F506" s="89">
        <v>40118</v>
      </c>
      <c r="G506" s="29">
        <v>589</v>
      </c>
      <c r="H506" s="29" t="s">
        <v>37</v>
      </c>
      <c r="I506" s="90" t="s">
        <v>802</v>
      </c>
      <c r="J506" s="88" t="s">
        <v>120</v>
      </c>
      <c r="K506" s="44" t="s">
        <v>27</v>
      </c>
      <c r="L506" s="36" t="s">
        <v>93</v>
      </c>
      <c r="M506" s="106" t="s">
        <v>2195</v>
      </c>
      <c r="N506" s="65"/>
      <c r="O506" s="41"/>
      <c r="P506" s="33"/>
      <c r="Q506" s="34">
        <f>MOD(AF506+AQ506+BB506+BM506+ROUND((AG506+AR506+BC506+BN506-R506)/100,),100)</f>
        <v>0</v>
      </c>
      <c r="R506" s="34">
        <f>MOD(AG506+AR506+BC506+BN506+ROUND((AH506+AS506+BD506+BO506-S506)/100,),100)</f>
        <v>0</v>
      </c>
      <c r="S506" s="34">
        <f>MOD(AH506+AS506+BD506+BO506+ROUND((AI506+AT506+BE506+BP506-T506)/100,),100)</f>
        <v>0</v>
      </c>
      <c r="T506" s="34">
        <f>MOD(AI506+AT506+BE506+BP506+ROUND((AJ506+AU506+BF506+BQ506-U506)/100,),100)</f>
        <v>0</v>
      </c>
      <c r="U506" s="34">
        <f>MOD(AJ506+AU506+BF506+BQ506+ROUND((AK506+AV506+BG506+BR506-V506)/100,),100)</f>
        <v>0</v>
      </c>
      <c r="V506" s="34">
        <f>MOD(AK506+AV506+BG506+BR506+ROUND((AL506+AW506+BH506+BS506-W506)/100,),100)</f>
        <v>26</v>
      </c>
      <c r="W506" s="34">
        <f>MOD(AL506+AW506+BH506+BS506+ROUND((AM506+AX506+BI506+BT506-X506)/100,),100)</f>
        <v>0</v>
      </c>
      <c r="X506" s="34">
        <f>MOD(AM506+AX506+BI506+BT506+ROUND((AN506+AY506+BJ506+BU506-Y506)/100,),100)</f>
        <v>0</v>
      </c>
      <c r="Y506" s="34">
        <f>MOD(AN506+AY506+BJ506+BU506+ROUND((AO506+AZ506+BK506+BV506-Z506)/100,),100)</f>
        <v>0</v>
      </c>
      <c r="Z506" s="34"/>
      <c r="AA506" s="71">
        <v>45577</v>
      </c>
      <c r="AB506" s="20" t="s">
        <v>1338</v>
      </c>
      <c r="AC506" s="21" t="s">
        <v>881</v>
      </c>
      <c r="AD506" s="35" t="s">
        <v>2293</v>
      </c>
      <c r="AE506" s="64"/>
      <c r="AF506" s="22"/>
      <c r="AG506" s="22"/>
      <c r="AH506" s="22"/>
      <c r="AI506" s="22"/>
      <c r="AJ506" s="22"/>
      <c r="AK506" s="22">
        <v>8</v>
      </c>
      <c r="AL506" s="22"/>
      <c r="AM506" s="22"/>
      <c r="AN506" s="22"/>
      <c r="AO506" s="22"/>
      <c r="AP506" s="23"/>
      <c r="AQ506" s="23"/>
      <c r="AR506" s="23"/>
      <c r="AS506" s="23"/>
      <c r="AT506" s="23"/>
      <c r="AU506" s="23"/>
      <c r="AV506" s="23">
        <v>15</v>
      </c>
      <c r="AW506" s="23"/>
      <c r="AX506" s="23"/>
      <c r="AY506" s="23"/>
      <c r="AZ506" s="23"/>
      <c r="BA506" s="24"/>
      <c r="BB506" s="24"/>
      <c r="BC506" s="24"/>
      <c r="BD506" s="24"/>
      <c r="BE506" s="24"/>
      <c r="BF506" s="24"/>
      <c r="BG506" s="24">
        <v>2</v>
      </c>
      <c r="BH506" s="24"/>
      <c r="BI506" s="24"/>
      <c r="BJ506" s="24"/>
      <c r="BK506" s="24"/>
      <c r="BL506" s="25"/>
      <c r="BM506" s="25"/>
      <c r="BN506" s="25"/>
      <c r="BO506" s="25"/>
      <c r="BP506" s="25"/>
      <c r="BQ506" s="25"/>
      <c r="BR506" s="25"/>
      <c r="BS506" s="25">
        <v>100</v>
      </c>
      <c r="BT506" s="25"/>
      <c r="BU506" s="25"/>
      <c r="BV506" s="25"/>
    </row>
    <row r="507" spans="1:74" ht="12" customHeight="1" x14ac:dyDescent="0.25">
      <c r="A507" s="27"/>
      <c r="B507" s="43" t="s">
        <v>208</v>
      </c>
      <c r="C507" s="87" t="s">
        <v>1817</v>
      </c>
      <c r="D507" s="88" t="s">
        <v>198</v>
      </c>
      <c r="E507" s="88" t="s">
        <v>245</v>
      </c>
      <c r="F507" s="89">
        <v>39880</v>
      </c>
      <c r="G507" s="189">
        <v>500</v>
      </c>
      <c r="H507" s="29" t="s">
        <v>37</v>
      </c>
      <c r="I507" s="90" t="s">
        <v>802</v>
      </c>
      <c r="J507" s="88" t="s">
        <v>120</v>
      </c>
      <c r="K507" s="44" t="s">
        <v>27</v>
      </c>
      <c r="L507" s="36" t="s">
        <v>93</v>
      </c>
      <c r="M507" s="106" t="s">
        <v>2217</v>
      </c>
      <c r="N507" s="32"/>
      <c r="O507" s="45"/>
      <c r="P507" s="33"/>
      <c r="Q507" s="34"/>
      <c r="R507" s="34"/>
      <c r="S507" s="34"/>
      <c r="T507" s="34"/>
      <c r="U507" s="34"/>
      <c r="V507" s="34"/>
      <c r="W507" s="34"/>
      <c r="X507" s="34"/>
      <c r="Y507" s="34"/>
      <c r="Z507" s="34"/>
      <c r="AA507" s="71">
        <v>45577</v>
      </c>
      <c r="AB507" s="20" t="s">
        <v>1338</v>
      </c>
      <c r="AC507" s="21" t="s">
        <v>881</v>
      </c>
      <c r="AD507" s="35" t="s">
        <v>2293</v>
      </c>
      <c r="AE507" s="64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3"/>
      <c r="AQ507" s="23"/>
      <c r="AR507" s="23"/>
      <c r="AS507" s="23"/>
      <c r="AT507" s="23"/>
      <c r="AU507" s="23"/>
      <c r="AV507" s="23"/>
      <c r="AW507" s="23"/>
      <c r="AX507" s="23"/>
      <c r="AY507" s="23"/>
      <c r="AZ507" s="23"/>
      <c r="BA507" s="24"/>
      <c r="BB507" s="24"/>
      <c r="BC507" s="24"/>
      <c r="BD507" s="24"/>
      <c r="BE507" s="24"/>
      <c r="BF507" s="24"/>
      <c r="BG507" s="24"/>
      <c r="BH507" s="24"/>
      <c r="BI507" s="24"/>
      <c r="BJ507" s="24"/>
      <c r="BK507" s="24"/>
      <c r="BL507" s="25"/>
      <c r="BM507" s="25"/>
      <c r="BN507" s="25"/>
      <c r="BO507" s="25"/>
      <c r="BP507" s="25"/>
      <c r="BQ507" s="25"/>
      <c r="BR507" s="25"/>
      <c r="BS507" s="25"/>
      <c r="BT507" s="25"/>
      <c r="BU507" s="25"/>
      <c r="BV507" s="25"/>
    </row>
    <row r="508" spans="1:74" ht="12" customHeight="1" x14ac:dyDescent="0.25">
      <c r="A508" s="27"/>
      <c r="B508" s="43" t="s">
        <v>276</v>
      </c>
      <c r="C508" s="35" t="s">
        <v>1743</v>
      </c>
      <c r="D508" s="101" t="s">
        <v>1744</v>
      </c>
      <c r="E508" s="101" t="s">
        <v>330</v>
      </c>
      <c r="F508" s="102">
        <v>40505</v>
      </c>
      <c r="G508" s="188">
        <v>505</v>
      </c>
      <c r="H508" s="29" t="s">
        <v>48</v>
      </c>
      <c r="I508" s="100" t="s">
        <v>802</v>
      </c>
      <c r="J508" s="101" t="s">
        <v>120</v>
      </c>
      <c r="K508" s="44" t="s">
        <v>27</v>
      </c>
      <c r="L508" s="36" t="s">
        <v>93</v>
      </c>
      <c r="M508" s="107" t="s">
        <v>2237</v>
      </c>
      <c r="N508" s="32"/>
      <c r="O508" s="21"/>
      <c r="P508" s="51"/>
      <c r="Q508" s="34"/>
      <c r="R508" s="34"/>
      <c r="S508" s="34"/>
      <c r="T508" s="34"/>
      <c r="U508" s="34"/>
      <c r="V508" s="34"/>
      <c r="W508" s="34"/>
      <c r="X508" s="34"/>
      <c r="Y508" s="34"/>
      <c r="Z508" s="34"/>
      <c r="AA508" s="71">
        <v>45577</v>
      </c>
      <c r="AB508" s="20" t="s">
        <v>1338</v>
      </c>
      <c r="AC508" s="21" t="s">
        <v>881</v>
      </c>
      <c r="AD508" s="35" t="s">
        <v>2313</v>
      </c>
      <c r="AE508" s="64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3"/>
      <c r="AQ508" s="23"/>
      <c r="AR508" s="23"/>
      <c r="AS508" s="23"/>
      <c r="AT508" s="23"/>
      <c r="AU508" s="23"/>
      <c r="AV508" s="23"/>
      <c r="AW508" s="23"/>
      <c r="AX508" s="23"/>
      <c r="AY508" s="23"/>
      <c r="AZ508" s="23"/>
      <c r="BA508" s="24"/>
      <c r="BB508" s="24"/>
      <c r="BC508" s="24"/>
      <c r="BD508" s="24"/>
      <c r="BE508" s="24"/>
      <c r="BF508" s="24"/>
      <c r="BG508" s="24"/>
      <c r="BH508" s="24"/>
      <c r="BI508" s="24"/>
      <c r="BJ508" s="24"/>
      <c r="BK508" s="24"/>
      <c r="BL508" s="25"/>
      <c r="BM508" s="25"/>
      <c r="BN508" s="25"/>
      <c r="BO508" s="25"/>
      <c r="BP508" s="25"/>
      <c r="BQ508" s="25"/>
      <c r="BR508" s="25"/>
      <c r="BS508" s="25"/>
      <c r="BT508" s="25"/>
      <c r="BU508" s="25"/>
      <c r="BV508" s="25"/>
    </row>
    <row r="509" spans="1:74" ht="12" customHeight="1" x14ac:dyDescent="0.25">
      <c r="A509" s="27"/>
      <c r="B509" s="43" t="s">
        <v>276</v>
      </c>
      <c r="C509" s="87" t="s">
        <v>1764</v>
      </c>
      <c r="D509" s="88" t="s">
        <v>198</v>
      </c>
      <c r="E509" s="88" t="s">
        <v>240</v>
      </c>
      <c r="F509" s="89">
        <v>40659</v>
      </c>
      <c r="G509" s="189">
        <v>500</v>
      </c>
      <c r="H509" s="29" t="s">
        <v>52</v>
      </c>
      <c r="I509" s="90" t="s">
        <v>802</v>
      </c>
      <c r="J509" s="88" t="s">
        <v>120</v>
      </c>
      <c r="K509" s="44" t="s">
        <v>27</v>
      </c>
      <c r="L509" s="36" t="s">
        <v>93</v>
      </c>
      <c r="M509" s="107" t="s">
        <v>2247</v>
      </c>
      <c r="N509" s="32"/>
      <c r="O509" s="30"/>
      <c r="P509" s="33"/>
      <c r="Q509" s="34"/>
      <c r="R509" s="34"/>
      <c r="S509" s="34"/>
      <c r="T509" s="34"/>
      <c r="U509" s="34"/>
      <c r="V509" s="34"/>
      <c r="W509" s="34"/>
      <c r="X509" s="34"/>
      <c r="Y509" s="34"/>
      <c r="Z509" s="34"/>
      <c r="AA509" s="71">
        <v>45577</v>
      </c>
      <c r="AB509" s="20" t="s">
        <v>1338</v>
      </c>
      <c r="AC509" s="21" t="s">
        <v>881</v>
      </c>
      <c r="AD509" s="35" t="s">
        <v>2313</v>
      </c>
      <c r="AE509" s="64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3"/>
      <c r="AQ509" s="23"/>
      <c r="AR509" s="23"/>
      <c r="AS509" s="23"/>
      <c r="AT509" s="23"/>
      <c r="AU509" s="23"/>
      <c r="AV509" s="23"/>
      <c r="AW509" s="23"/>
      <c r="AX509" s="23">
        <v>15</v>
      </c>
      <c r="AY509" s="23"/>
      <c r="AZ509" s="23"/>
      <c r="BA509" s="24"/>
      <c r="BB509" s="24"/>
      <c r="BC509" s="24"/>
      <c r="BD509" s="24"/>
      <c r="BE509" s="24"/>
      <c r="BF509" s="24"/>
      <c r="BG509" s="24"/>
      <c r="BH509" s="24"/>
      <c r="BI509" s="24">
        <v>15</v>
      </c>
      <c r="BJ509" s="24"/>
      <c r="BK509" s="24"/>
      <c r="BL509" s="25"/>
      <c r="BM509" s="25"/>
      <c r="BN509" s="25"/>
      <c r="BO509" s="25"/>
      <c r="BP509" s="25"/>
      <c r="BQ509" s="25"/>
      <c r="BR509" s="25"/>
      <c r="BS509" s="25"/>
      <c r="BT509" s="25"/>
      <c r="BU509" s="25"/>
      <c r="BV509" s="25"/>
    </row>
    <row r="510" spans="1:74" ht="12" customHeight="1" x14ac:dyDescent="0.25">
      <c r="A510" s="27"/>
      <c r="B510" s="43" t="s">
        <v>276</v>
      </c>
      <c r="C510" s="96" t="s">
        <v>1770</v>
      </c>
      <c r="D510" s="97" t="s">
        <v>1771</v>
      </c>
      <c r="E510" s="98" t="s">
        <v>197</v>
      </c>
      <c r="F510" s="99">
        <v>40605</v>
      </c>
      <c r="G510" s="190">
        <v>500</v>
      </c>
      <c r="H510" s="29" t="s">
        <v>52</v>
      </c>
      <c r="I510" s="95" t="s">
        <v>802</v>
      </c>
      <c r="J510" s="98" t="s">
        <v>120</v>
      </c>
      <c r="K510" s="45" t="s">
        <v>27</v>
      </c>
      <c r="L510" s="36" t="s">
        <v>93</v>
      </c>
      <c r="M510" s="107" t="s">
        <v>2249</v>
      </c>
      <c r="N510" s="32"/>
      <c r="O510" s="37"/>
      <c r="P510" s="33"/>
      <c r="Q510" s="34"/>
      <c r="R510" s="34"/>
      <c r="S510" s="34"/>
      <c r="T510" s="34"/>
      <c r="U510" s="34"/>
      <c r="V510" s="34"/>
      <c r="W510" s="34"/>
      <c r="X510" s="34"/>
      <c r="Y510" s="34"/>
      <c r="Z510" s="34"/>
      <c r="AA510" s="71">
        <v>45577</v>
      </c>
      <c r="AB510" s="20" t="s">
        <v>1338</v>
      </c>
      <c r="AC510" s="21" t="s">
        <v>881</v>
      </c>
      <c r="AD510" s="35" t="s">
        <v>2313</v>
      </c>
      <c r="AE510" s="64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3"/>
      <c r="AQ510" s="23"/>
      <c r="AR510" s="23"/>
      <c r="AS510" s="23"/>
      <c r="AT510" s="23"/>
      <c r="AU510" s="23"/>
      <c r="AV510" s="23"/>
      <c r="AW510" s="23"/>
      <c r="AX510" s="23"/>
      <c r="AY510" s="23"/>
      <c r="AZ510" s="23"/>
      <c r="BA510" s="24"/>
      <c r="BB510" s="24"/>
      <c r="BC510" s="24"/>
      <c r="BD510" s="24"/>
      <c r="BE510" s="24"/>
      <c r="BF510" s="24"/>
      <c r="BG510" s="24"/>
      <c r="BH510" s="24"/>
      <c r="BI510" s="24"/>
      <c r="BJ510" s="24"/>
      <c r="BK510" s="24"/>
      <c r="BL510" s="25"/>
      <c r="BM510" s="25"/>
      <c r="BN510" s="25"/>
      <c r="BO510" s="25"/>
      <c r="BP510" s="25"/>
      <c r="BQ510" s="25"/>
      <c r="BR510" s="25"/>
      <c r="BS510" s="25"/>
      <c r="BT510" s="25"/>
      <c r="BU510" s="25"/>
      <c r="BV510" s="25"/>
    </row>
    <row r="511" spans="1:74" ht="12" customHeight="1" x14ac:dyDescent="0.25">
      <c r="A511" s="27"/>
      <c r="B511" s="43" t="s">
        <v>331</v>
      </c>
      <c r="C511" s="87" t="s">
        <v>1124</v>
      </c>
      <c r="D511" s="88" t="s">
        <v>1125</v>
      </c>
      <c r="E511" s="88" t="s">
        <v>233</v>
      </c>
      <c r="F511" s="89">
        <v>41057</v>
      </c>
      <c r="G511" s="29">
        <v>500</v>
      </c>
      <c r="H511" s="29" t="s">
        <v>59</v>
      </c>
      <c r="I511" s="90" t="s">
        <v>802</v>
      </c>
      <c r="J511" s="88" t="s">
        <v>120</v>
      </c>
      <c r="K511" s="21" t="s">
        <v>27</v>
      </c>
      <c r="L511" s="36" t="s">
        <v>94</v>
      </c>
      <c r="M511" s="106" t="s">
        <v>2165</v>
      </c>
      <c r="N511" s="32"/>
      <c r="O511" s="31"/>
      <c r="P511" s="33"/>
      <c r="Q511" s="34">
        <f>MOD(AF511+AQ511+BB511+BM511+ROUND((AG511+AR511+BC511+BN511-R511)/100,),100)</f>
        <v>0</v>
      </c>
      <c r="R511" s="34">
        <f>MOD(AG511+AR511+BC511+BN511+ROUND((AH511+AS511+BD511+BO511-S511)/100,),100)</f>
        <v>0</v>
      </c>
      <c r="S511" s="34">
        <f>MOD(AH511+AS511+BD511+BO511+ROUND((AI511+AT511+BE511+BP511-T511)/100,),100)</f>
        <v>0</v>
      </c>
      <c r="T511" s="34">
        <f>MOD(AI511+AT511+BE511+BP511+ROUND((AJ511+AU511+BF511+BQ511-U511)/100,),100)</f>
        <v>0</v>
      </c>
      <c r="U511" s="34">
        <f>MOD(AJ511+AU511+BF511+BQ511+ROUND((AK511+AV511+BG511+BR511-V511)/100,),100)</f>
        <v>0</v>
      </c>
      <c r="V511" s="34">
        <f>MOD(AK511+AV511+BG511+BR511+ROUND((AL511+AW511+BH511+BS511-W511)/100,),100)</f>
        <v>0</v>
      </c>
      <c r="W511" s="34">
        <f>MOD(AL511+AW511+BH511+BS511+ROUND((AM511+AX511+BI511+BT511-X511)/100,),100)</f>
        <v>17</v>
      </c>
      <c r="X511" s="34">
        <f>MOD(AM511+AX511+BI511+BT511+ROUND((AN511+AY511+BJ511+BU511-Y511)/100,),100)</f>
        <v>50</v>
      </c>
      <c r="Y511" s="34">
        <f>MOD(AN511+AY511+BJ511+BU511+ROUND((AO511+AZ511+BK511+BV511-Z511)/100,),100)</f>
        <v>0</v>
      </c>
      <c r="Z511" s="34"/>
      <c r="AA511" s="71">
        <v>45577</v>
      </c>
      <c r="AB511" s="20" t="s">
        <v>1338</v>
      </c>
      <c r="AC511" s="21" t="s">
        <v>881</v>
      </c>
      <c r="AD511" s="35" t="s">
        <v>2293</v>
      </c>
      <c r="AE511" s="64"/>
      <c r="AF511" s="22"/>
      <c r="AG511" s="22"/>
      <c r="AH511" s="22"/>
      <c r="AI511" s="22"/>
      <c r="AJ511" s="22"/>
      <c r="AK511" s="22"/>
      <c r="AL511" s="22">
        <v>3</v>
      </c>
      <c r="AM511" s="22"/>
      <c r="AN511" s="22"/>
      <c r="AO511" s="22"/>
      <c r="AP511" s="23"/>
      <c r="AQ511" s="23"/>
      <c r="AR511" s="23"/>
      <c r="AS511" s="23"/>
      <c r="AT511" s="23"/>
      <c r="AU511" s="23"/>
      <c r="AV511" s="23"/>
      <c r="AW511" s="23">
        <v>11</v>
      </c>
      <c r="AX511" s="23"/>
      <c r="AY511" s="23"/>
      <c r="AZ511" s="23"/>
      <c r="BA511" s="24"/>
      <c r="BB511" s="24"/>
      <c r="BC511" s="24"/>
      <c r="BD511" s="24"/>
      <c r="BE511" s="24"/>
      <c r="BF511" s="24"/>
      <c r="BG511" s="24"/>
      <c r="BH511" s="24">
        <v>3</v>
      </c>
      <c r="BI511" s="24"/>
      <c r="BJ511" s="24"/>
      <c r="BK511" s="24"/>
      <c r="BL511" s="25"/>
      <c r="BM511" s="25"/>
      <c r="BN511" s="25"/>
      <c r="BO511" s="25"/>
      <c r="BP511" s="25"/>
      <c r="BQ511" s="25"/>
      <c r="BR511" s="25"/>
      <c r="BS511" s="25"/>
      <c r="BT511" s="25">
        <v>50</v>
      </c>
      <c r="BU511" s="25"/>
      <c r="BV511" s="25"/>
    </row>
    <row r="512" spans="1:74" ht="12" customHeight="1" x14ac:dyDescent="0.25">
      <c r="A512" s="27"/>
      <c r="B512" s="43" t="s">
        <v>331</v>
      </c>
      <c r="C512" s="87" t="s">
        <v>1568</v>
      </c>
      <c r="D512" s="88" t="s">
        <v>1569</v>
      </c>
      <c r="E512" s="88" t="s">
        <v>1543</v>
      </c>
      <c r="F512" s="89">
        <v>41526</v>
      </c>
      <c r="G512" s="189">
        <v>500</v>
      </c>
      <c r="H512" s="29" t="s">
        <v>56</v>
      </c>
      <c r="I512" s="90" t="s">
        <v>802</v>
      </c>
      <c r="J512" s="88" t="s">
        <v>120</v>
      </c>
      <c r="K512" s="21" t="s">
        <v>27</v>
      </c>
      <c r="L512" s="36" t="s">
        <v>93</v>
      </c>
      <c r="M512" s="106" t="s">
        <v>2188</v>
      </c>
      <c r="N512" s="32"/>
      <c r="O512" s="31"/>
      <c r="P512" s="33"/>
      <c r="Q512" s="34"/>
      <c r="R512" s="34"/>
      <c r="S512" s="34"/>
      <c r="T512" s="34"/>
      <c r="U512" s="34"/>
      <c r="V512" s="34"/>
      <c r="W512" s="34"/>
      <c r="X512" s="34"/>
      <c r="Y512" s="34"/>
      <c r="Z512" s="34"/>
      <c r="AA512" s="71">
        <v>45577</v>
      </c>
      <c r="AB512" s="20" t="s">
        <v>1338</v>
      </c>
      <c r="AC512" s="21" t="s">
        <v>881</v>
      </c>
      <c r="AD512" s="35" t="s">
        <v>2293</v>
      </c>
      <c r="AE512" s="64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3"/>
      <c r="AQ512" s="23"/>
      <c r="AR512" s="23"/>
      <c r="AS512" s="23"/>
      <c r="AT512" s="23"/>
      <c r="AU512" s="23"/>
      <c r="AV512" s="23"/>
      <c r="AW512" s="23"/>
      <c r="AX512" s="23"/>
      <c r="AY512" s="23"/>
      <c r="AZ512" s="23"/>
      <c r="BA512" s="24"/>
      <c r="BB512" s="24"/>
      <c r="BC512" s="24"/>
      <c r="BD512" s="24"/>
      <c r="BE512" s="24"/>
      <c r="BF512" s="24"/>
      <c r="BG512" s="24"/>
      <c r="BH512" s="24"/>
      <c r="BI512" s="24"/>
      <c r="BJ512" s="24"/>
      <c r="BK512" s="24"/>
      <c r="BL512" s="25"/>
      <c r="BM512" s="25"/>
      <c r="BN512" s="25"/>
      <c r="BO512" s="25"/>
      <c r="BP512" s="25"/>
      <c r="BQ512" s="25"/>
      <c r="BR512" s="25"/>
      <c r="BS512" s="25"/>
      <c r="BT512" s="25"/>
      <c r="BU512" s="25"/>
      <c r="BV512" s="25"/>
    </row>
    <row r="513" spans="1:74" ht="12" customHeight="1" x14ac:dyDescent="0.25">
      <c r="A513" s="27"/>
      <c r="B513" s="43" t="s">
        <v>68</v>
      </c>
      <c r="C513" s="87" t="s">
        <v>855</v>
      </c>
      <c r="D513" s="88" t="s">
        <v>856</v>
      </c>
      <c r="E513" s="88" t="s">
        <v>114</v>
      </c>
      <c r="F513" s="89">
        <v>22013</v>
      </c>
      <c r="G513" s="29">
        <v>992</v>
      </c>
      <c r="H513" s="29" t="s">
        <v>1858</v>
      </c>
      <c r="I513" s="90" t="s">
        <v>803</v>
      </c>
      <c r="J513" s="88" t="s">
        <v>137</v>
      </c>
      <c r="K513" s="44" t="s">
        <v>27</v>
      </c>
      <c r="L513" s="36" t="s">
        <v>93</v>
      </c>
      <c r="M513" s="106" t="s">
        <v>2165</v>
      </c>
      <c r="N513" s="32"/>
      <c r="O513" s="47"/>
      <c r="P513" s="33"/>
      <c r="Q513" s="34">
        <f>MOD(AF513+AQ513+BB513+BM513+ROUND((AG513+AR513+BC513+BN513-R513)/100,),100)</f>
        <v>0</v>
      </c>
      <c r="R513" s="34">
        <f>MOD(AG513+AR513+BC513+BN513+ROUND((AH513+AS513+BD513+BO513-S513)/100,),100)</f>
        <v>0</v>
      </c>
      <c r="S513" s="34">
        <f>MOD(AH513+AS513+BD513+BO513+ROUND((AI513+AT513+BE513+BP513-T513)/100,),100)</f>
        <v>0</v>
      </c>
      <c r="T513" s="34">
        <f>MOD(AI513+AT513+BE513+BP513+ROUND((AJ513+AU513+BF513+BQ513-U513)/100,),100)</f>
        <v>0</v>
      </c>
      <c r="U513" s="34">
        <f>MOD(AJ513+AU513+BF513+BQ513+ROUND((AK513+AV513+BG513+BR513-V513)/100,),100)</f>
        <v>70</v>
      </c>
      <c r="V513" s="34">
        <f>MOD(AK513+AV513+BG513+BR513+ROUND((AL513+AW513+BH513+BS513-W513)/100,),100)</f>
        <v>0</v>
      </c>
      <c r="W513" s="34">
        <f>MOD(AL513+AW513+BH513+BS513+ROUND((AM513+AX513+BI513+BT513-X513)/100,),100)</f>
        <v>0</v>
      </c>
      <c r="X513" s="34">
        <f>MOD(AM513+AX513+BI513+BT513+ROUND((AN513+AY513+BJ513+BU513-Y513)/100,),100)</f>
        <v>0</v>
      </c>
      <c r="Y513" s="34">
        <f>MOD(AN513+AY513+BJ513+BU513+ROUND((AO513+AZ513+BK513+BV513-Z513)/100,),100)</f>
        <v>0</v>
      </c>
      <c r="Z513" s="34"/>
      <c r="AA513" s="71">
        <v>45578</v>
      </c>
      <c r="AB513" s="20" t="s">
        <v>1313</v>
      </c>
      <c r="AC513" s="21" t="s">
        <v>1219</v>
      </c>
      <c r="AD513" s="35" t="s">
        <v>2293</v>
      </c>
      <c r="AE513" s="64"/>
      <c r="AF513" s="22"/>
      <c r="AG513" s="22"/>
      <c r="AH513" s="22"/>
      <c r="AI513" s="22"/>
      <c r="AJ513" s="22">
        <v>23</v>
      </c>
      <c r="AK513" s="22"/>
      <c r="AL513" s="22"/>
      <c r="AM513" s="22"/>
      <c r="AN513" s="22"/>
      <c r="AO513" s="22"/>
      <c r="AP513" s="23"/>
      <c r="AQ513" s="23"/>
      <c r="AR513" s="23"/>
      <c r="AS513" s="23"/>
      <c r="AT513" s="23"/>
      <c r="AU513" s="23">
        <v>24</v>
      </c>
      <c r="AV513" s="23"/>
      <c r="AW513" s="23"/>
      <c r="AX513" s="23"/>
      <c r="AY513" s="23"/>
      <c r="AZ513" s="23"/>
      <c r="BA513" s="24"/>
      <c r="BB513" s="24"/>
      <c r="BC513" s="24"/>
      <c r="BD513" s="24"/>
      <c r="BE513" s="24"/>
      <c r="BF513" s="24">
        <v>23</v>
      </c>
      <c r="BG513" s="24"/>
      <c r="BH513" s="24"/>
      <c r="BI513" s="24"/>
      <c r="BJ513" s="24"/>
      <c r="BK513" s="24"/>
      <c r="BL513" s="25"/>
      <c r="BM513" s="25"/>
      <c r="BN513" s="25"/>
      <c r="BO513" s="25"/>
      <c r="BP513" s="25"/>
      <c r="BQ513" s="25"/>
      <c r="BR513" s="25"/>
      <c r="BS513" s="25"/>
      <c r="BT513" s="25"/>
      <c r="BU513" s="25"/>
      <c r="BV513" s="25"/>
    </row>
    <row r="514" spans="1:74" ht="12" customHeight="1" x14ac:dyDescent="0.25">
      <c r="A514" s="27"/>
      <c r="B514" s="43" t="s">
        <v>68</v>
      </c>
      <c r="C514" s="87" t="s">
        <v>1278</v>
      </c>
      <c r="D514" s="88" t="s">
        <v>1279</v>
      </c>
      <c r="E514" s="88" t="s">
        <v>1280</v>
      </c>
      <c r="F514" s="89">
        <v>38542</v>
      </c>
      <c r="G514" s="29">
        <v>861</v>
      </c>
      <c r="H514" s="29" t="s">
        <v>71</v>
      </c>
      <c r="I514" s="90" t="s">
        <v>803</v>
      </c>
      <c r="J514" s="88" t="s">
        <v>137</v>
      </c>
      <c r="K514" s="44" t="s">
        <v>27</v>
      </c>
      <c r="L514" s="36" t="s">
        <v>93</v>
      </c>
      <c r="M514" s="106" t="s">
        <v>2174</v>
      </c>
      <c r="N514" s="32"/>
      <c r="O514" s="30"/>
      <c r="P514" s="33"/>
      <c r="Q514" s="34">
        <f>MOD(AF514+AQ514+BB514+BM514+ROUND((AG514+AR514+BC514+BN514-R514)/100,),100)</f>
        <v>0</v>
      </c>
      <c r="R514" s="34">
        <f>MOD(AG514+AR514+BC514+BN514+ROUND((AH514+AS514+BD514+BO514-S514)/100,),100)</f>
        <v>0</v>
      </c>
      <c r="S514" s="34">
        <f>MOD(AH514+AS514+BD514+BO514+ROUND((AI514+AT514+BE514+BP514-T514)/100,),100)</f>
        <v>0</v>
      </c>
      <c r="T514" s="34">
        <f>MOD(AI514+AT514+BE514+BP514+ROUND((AJ514+AU514+BF514+BQ514-U514)/100,),100)</f>
        <v>0</v>
      </c>
      <c r="U514" s="34">
        <f>MOD(AJ514+AU514+BF514+BQ514+ROUND((AK514+AV514+BG514+BR514-V514)/100,),100)</f>
        <v>38</v>
      </c>
      <c r="V514" s="34">
        <f>MOD(AK514+AV514+BG514+BR514+ROUND((AL514+AW514+BH514+BS514-W514)/100,),100)</f>
        <v>0</v>
      </c>
      <c r="W514" s="34">
        <f>MOD(AL514+AW514+BH514+BS514+ROUND((AM514+AX514+BI514+BT514-X514)/100,),100)</f>
        <v>0</v>
      </c>
      <c r="X514" s="34">
        <f>MOD(AM514+AX514+BI514+BT514+ROUND((AN514+AY514+BJ514+BU514-Y514)/100,),100)</f>
        <v>0</v>
      </c>
      <c r="Y514" s="34">
        <f>MOD(AN514+AY514+BJ514+BU514+ROUND((AO514+AZ514+BK514+BV514-Z514)/100,),100)</f>
        <v>0</v>
      </c>
      <c r="Z514" s="34"/>
      <c r="AA514" s="71">
        <v>45578</v>
      </c>
      <c r="AB514" s="20" t="s">
        <v>1313</v>
      </c>
      <c r="AC514" s="21" t="s">
        <v>1219</v>
      </c>
      <c r="AD514" s="35" t="s">
        <v>2293</v>
      </c>
      <c r="AE514" s="64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3"/>
      <c r="AQ514" s="23"/>
      <c r="AR514" s="23"/>
      <c r="AS514" s="23"/>
      <c r="AT514" s="23"/>
      <c r="AU514" s="23"/>
      <c r="AV514" s="23">
        <v>100</v>
      </c>
      <c r="AW514" s="23"/>
      <c r="AX514" s="23"/>
      <c r="AY514" s="23"/>
      <c r="AZ514" s="23"/>
      <c r="BA514" s="24"/>
      <c r="BB514" s="24"/>
      <c r="BC514" s="24"/>
      <c r="BD514" s="24"/>
      <c r="BE514" s="24"/>
      <c r="BF514" s="24">
        <v>24</v>
      </c>
      <c r="BG514" s="24"/>
      <c r="BH514" s="24"/>
      <c r="BI514" s="24"/>
      <c r="BJ514" s="24"/>
      <c r="BK514" s="24"/>
      <c r="BL514" s="25"/>
      <c r="BM514" s="25"/>
      <c r="BN514" s="25"/>
      <c r="BO514" s="25"/>
      <c r="BP514" s="25"/>
      <c r="BQ514" s="25">
        <v>13</v>
      </c>
      <c r="BR514" s="25"/>
      <c r="BS514" s="25"/>
      <c r="BT514" s="25"/>
      <c r="BU514" s="25"/>
      <c r="BV514" s="25"/>
    </row>
    <row r="515" spans="1:74" ht="12" customHeight="1" x14ac:dyDescent="0.25">
      <c r="A515" s="27"/>
      <c r="B515" s="43" t="s">
        <v>68</v>
      </c>
      <c r="C515" s="96" t="s">
        <v>192</v>
      </c>
      <c r="D515" s="97" t="s">
        <v>193</v>
      </c>
      <c r="E515" s="98" t="s">
        <v>194</v>
      </c>
      <c r="F515" s="99">
        <v>23924</v>
      </c>
      <c r="G515" s="15">
        <v>818</v>
      </c>
      <c r="H515" s="15" t="s">
        <v>1838</v>
      </c>
      <c r="I515" s="90" t="s">
        <v>803</v>
      </c>
      <c r="J515" s="98" t="s">
        <v>137</v>
      </c>
      <c r="K515" s="45" t="s">
        <v>27</v>
      </c>
      <c r="L515" s="36" t="s">
        <v>93</v>
      </c>
      <c r="M515" s="106" t="s">
        <v>2180</v>
      </c>
      <c r="N515" s="32"/>
      <c r="O515" s="30"/>
      <c r="P515" s="33"/>
      <c r="Q515" s="34">
        <f>MOD(AF515+AQ515+BB515+BM515+ROUND((AG515+AR515+BC515+BN515-R515)/100,),100)</f>
        <v>0</v>
      </c>
      <c r="R515" s="34">
        <f>MOD(AG515+AR515+BC515+BN515+ROUND((AH515+AS515+BD515+BO515-S515)/100,),100)</f>
        <v>0</v>
      </c>
      <c r="S515" s="34">
        <f>MOD(AH515+AS515+BD515+BO515+ROUND((AI515+AT515+BE515+BP515-T515)/100,),100)</f>
        <v>0</v>
      </c>
      <c r="T515" s="34">
        <f>MOD(AI515+AT515+BE515+BP515+ROUND((AJ515+AU515+BF515+BQ515-U515)/100,),100)</f>
        <v>0</v>
      </c>
      <c r="U515" s="34">
        <f>MOD(AJ515+AU515+BF515+BQ515+ROUND((AK515+AV515+BG515+BR515-V515)/100,),100)</f>
        <v>9</v>
      </c>
      <c r="V515" s="34">
        <f>MOD(AK515+AV515+BG515+BR515+ROUND((AL515+AW515+BH515+BS515-W515)/100,),100)</f>
        <v>75</v>
      </c>
      <c r="W515" s="34">
        <f>MOD(AL515+AW515+BH515+BS515+ROUND((AM515+AX515+BI515+BT515-X515)/100,),100)</f>
        <v>0</v>
      </c>
      <c r="X515" s="34">
        <f>MOD(AM515+AX515+BI515+BT515+ROUND((AN515+AY515+BJ515+BU515-Y515)/100,),100)</f>
        <v>0</v>
      </c>
      <c r="Y515" s="34">
        <f>MOD(AN515+AY515+BJ515+BU515+ROUND((AO515+AZ515+BK515+BV515-Z515)/100,),100)</f>
        <v>0</v>
      </c>
      <c r="Z515" s="34"/>
      <c r="AA515" s="71">
        <v>45578</v>
      </c>
      <c r="AB515" s="20" t="s">
        <v>1313</v>
      </c>
      <c r="AC515" s="21" t="s">
        <v>1219</v>
      </c>
      <c r="AD515" s="35" t="s">
        <v>2293</v>
      </c>
      <c r="AE515" s="64"/>
      <c r="AF515" s="22"/>
      <c r="AG515" s="22"/>
      <c r="AH515" s="22"/>
      <c r="AI515" s="22"/>
      <c r="AJ515" s="22">
        <v>7</v>
      </c>
      <c r="AK515" s="22"/>
      <c r="AL515" s="22"/>
      <c r="AM515" s="22"/>
      <c r="AN515" s="22"/>
      <c r="AO515" s="22"/>
      <c r="AP515" s="23"/>
      <c r="AQ515" s="23"/>
      <c r="AR515" s="23"/>
      <c r="AS515" s="23"/>
      <c r="AT515" s="23"/>
      <c r="AU515" s="23">
        <v>2</v>
      </c>
      <c r="AV515" s="23"/>
      <c r="AW515" s="23"/>
      <c r="AX515" s="23"/>
      <c r="AY515" s="23"/>
      <c r="AZ515" s="23"/>
      <c r="BA515" s="24"/>
      <c r="BB515" s="24"/>
      <c r="BC515" s="24"/>
      <c r="BD515" s="24"/>
      <c r="BE515" s="24"/>
      <c r="BF515" s="24"/>
      <c r="BG515" s="24"/>
      <c r="BH515" s="24"/>
      <c r="BI515" s="24"/>
      <c r="BJ515" s="24"/>
      <c r="BK515" s="24"/>
      <c r="BL515" s="25"/>
      <c r="BM515" s="25"/>
      <c r="BN515" s="25"/>
      <c r="BO515" s="25"/>
      <c r="BP515" s="25"/>
      <c r="BQ515" s="25"/>
      <c r="BR515" s="25">
        <v>75</v>
      </c>
      <c r="BS515" s="25"/>
      <c r="BT515" s="25"/>
      <c r="BU515" s="25"/>
      <c r="BV515" s="25"/>
    </row>
    <row r="516" spans="1:74" ht="12" customHeight="1" x14ac:dyDescent="0.25">
      <c r="A516" s="27"/>
      <c r="B516" s="43" t="s">
        <v>68</v>
      </c>
      <c r="C516" s="92" t="s">
        <v>1906</v>
      </c>
      <c r="D516" s="93" t="s">
        <v>1907</v>
      </c>
      <c r="E516" s="94" t="s">
        <v>896</v>
      </c>
      <c r="F516" s="91">
        <v>22094</v>
      </c>
      <c r="G516" s="191">
        <v>691</v>
      </c>
      <c r="H516" s="14" t="s">
        <v>1858</v>
      </c>
      <c r="I516" s="95" t="s">
        <v>803</v>
      </c>
      <c r="J516" s="94" t="s">
        <v>137</v>
      </c>
      <c r="K516" s="44" t="s">
        <v>27</v>
      </c>
      <c r="L516" s="36" t="s">
        <v>1998</v>
      </c>
      <c r="M516" s="106" t="s">
        <v>2219</v>
      </c>
      <c r="N516" s="32"/>
      <c r="O516" s="30"/>
      <c r="P516" s="33"/>
      <c r="Q516" s="34"/>
      <c r="R516" s="34"/>
      <c r="S516" s="34"/>
      <c r="T516" s="34"/>
      <c r="U516" s="34"/>
      <c r="V516" s="34"/>
      <c r="W516" s="34"/>
      <c r="X516" s="34"/>
      <c r="Y516" s="34"/>
      <c r="Z516" s="34"/>
      <c r="AA516" s="71">
        <v>45578</v>
      </c>
      <c r="AB516" s="20" t="s">
        <v>1313</v>
      </c>
      <c r="AC516" s="21" t="s">
        <v>1219</v>
      </c>
      <c r="AD516" s="35" t="s">
        <v>2293</v>
      </c>
      <c r="AE516" s="64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3"/>
      <c r="AQ516" s="23"/>
      <c r="AR516" s="23"/>
      <c r="AS516" s="23"/>
      <c r="AT516" s="23"/>
      <c r="AU516" s="23"/>
      <c r="AV516" s="23"/>
      <c r="AW516" s="23"/>
      <c r="AX516" s="23"/>
      <c r="AY516" s="23"/>
      <c r="AZ516" s="23"/>
      <c r="BA516" s="24"/>
      <c r="BB516" s="24"/>
      <c r="BC516" s="24"/>
      <c r="BD516" s="24"/>
      <c r="BE516" s="24"/>
      <c r="BF516" s="24"/>
      <c r="BG516" s="24"/>
      <c r="BH516" s="24"/>
      <c r="BI516" s="24"/>
      <c r="BJ516" s="24"/>
      <c r="BK516" s="24"/>
      <c r="BL516" s="25"/>
      <c r="BM516" s="25"/>
      <c r="BN516" s="25"/>
      <c r="BO516" s="25"/>
      <c r="BP516" s="25"/>
      <c r="BQ516" s="25"/>
      <c r="BR516" s="25"/>
      <c r="BS516" s="25"/>
      <c r="BT516" s="25"/>
      <c r="BU516" s="25"/>
      <c r="BV516" s="25"/>
    </row>
    <row r="517" spans="1:74" ht="12" customHeight="1" x14ac:dyDescent="0.25">
      <c r="A517" s="27">
        <f>+A516+1</f>
        <v>1</v>
      </c>
      <c r="B517" s="43" t="s">
        <v>208</v>
      </c>
      <c r="C517" s="87" t="s">
        <v>601</v>
      </c>
      <c r="D517" s="88" t="s">
        <v>274</v>
      </c>
      <c r="E517" s="88" t="s">
        <v>73</v>
      </c>
      <c r="F517" s="89">
        <v>39507</v>
      </c>
      <c r="G517" s="29">
        <v>1163</v>
      </c>
      <c r="H517" s="29" t="s">
        <v>36</v>
      </c>
      <c r="I517" s="90" t="s">
        <v>803</v>
      </c>
      <c r="J517" s="88" t="s">
        <v>137</v>
      </c>
      <c r="K517" s="44" t="s">
        <v>27</v>
      </c>
      <c r="L517" s="36" t="s">
        <v>40</v>
      </c>
      <c r="M517" s="107" t="s">
        <v>1323</v>
      </c>
      <c r="N517" s="32"/>
      <c r="O517" s="41"/>
      <c r="P517" s="33"/>
      <c r="Q517" s="34">
        <f>MOD(AF517+AQ517+BB517+BM517+ROUND((AG517+AR517+BC517+BN517-R517)/100,),100)</f>
        <v>0</v>
      </c>
      <c r="R517" s="34">
        <f>MOD(AG517+AR517+BC517+BN517+ROUND((AH517+AS517+BD517+BO517-S517)/100,),100)</f>
        <v>0</v>
      </c>
      <c r="S517" s="34">
        <f>MOD(AH517+AS517+BD517+BO517+ROUND((AI517+AT517+BE517+BP517-T517)/100,),100)</f>
        <v>0</v>
      </c>
      <c r="T517" s="34">
        <f>MOD(AI517+AT517+BE517+BP517+ROUND((AJ517+AU517+BF517+BQ517-U517)/100,),100)</f>
        <v>56</v>
      </c>
      <c r="U517" s="34">
        <f>MOD(AJ517+AU517+BF517+BQ517+ROUND((AK517+AV517+BG517+BR517-V517)/100,),100)</f>
        <v>0</v>
      </c>
      <c r="V517" s="34">
        <f>MOD(AK517+AV517+BG517+BR517+ROUND((AL517+AW517+BH517+BS517-W517)/100,),100)</f>
        <v>0</v>
      </c>
      <c r="W517" s="34">
        <f>MOD(AL517+AW517+BH517+BS517+ROUND((AM517+AX517+BI517+BT517-X517)/100,),100)</f>
        <v>0</v>
      </c>
      <c r="X517" s="34">
        <f>MOD(AM517+AX517+BI517+BT517+ROUND((AN517+AY517+BJ517+BU517-Y517)/100,),100)</f>
        <v>0</v>
      </c>
      <c r="Y517" s="34">
        <f>MOD(AN517+AY517+BJ517+BU517+ROUND((AO517+AZ517+BK517+BV517-Z517)/100,),100)</f>
        <v>0</v>
      </c>
      <c r="Z517" s="34"/>
      <c r="AA517" s="71">
        <v>45577</v>
      </c>
      <c r="AB517" s="20" t="s">
        <v>1338</v>
      </c>
      <c r="AC517" s="21" t="s">
        <v>881</v>
      </c>
      <c r="AD517" s="35" t="s">
        <v>2204</v>
      </c>
      <c r="AE517" s="64"/>
      <c r="AF517" s="22"/>
      <c r="AG517" s="22"/>
      <c r="AH517" s="22"/>
      <c r="AI517" s="22">
        <v>8</v>
      </c>
      <c r="AJ517" s="22"/>
      <c r="AK517" s="22"/>
      <c r="AL517" s="22"/>
      <c r="AM517" s="22"/>
      <c r="AN517" s="22"/>
      <c r="AO517" s="22"/>
      <c r="AP517" s="23"/>
      <c r="AQ517" s="23"/>
      <c r="AR517" s="23"/>
      <c r="AS517" s="23"/>
      <c r="AT517" s="23">
        <v>22</v>
      </c>
      <c r="AU517" s="23"/>
      <c r="AV517" s="23"/>
      <c r="AW517" s="23"/>
      <c r="AX517" s="23"/>
      <c r="AY517" s="23"/>
      <c r="AZ517" s="23"/>
      <c r="BA517" s="24"/>
      <c r="BB517" s="24"/>
      <c r="BC517" s="24"/>
      <c r="BD517" s="24"/>
      <c r="BE517" s="24">
        <v>13</v>
      </c>
      <c r="BF517" s="24"/>
      <c r="BG517" s="24"/>
      <c r="BH517" s="24"/>
      <c r="BI517" s="24"/>
      <c r="BJ517" s="24"/>
      <c r="BK517" s="24"/>
      <c r="BL517" s="25"/>
      <c r="BM517" s="25"/>
      <c r="BN517" s="25"/>
      <c r="BO517" s="25"/>
      <c r="BP517" s="25">
        <v>13</v>
      </c>
      <c r="BQ517" s="25"/>
      <c r="BR517" s="25"/>
      <c r="BS517" s="25"/>
      <c r="BT517" s="25"/>
      <c r="BU517" s="25"/>
      <c r="BV517" s="25"/>
    </row>
    <row r="518" spans="1:74" ht="12" customHeight="1" x14ac:dyDescent="0.25">
      <c r="A518" s="27"/>
      <c r="B518" s="43" t="s">
        <v>208</v>
      </c>
      <c r="C518" s="87" t="s">
        <v>593</v>
      </c>
      <c r="D518" s="88" t="s">
        <v>594</v>
      </c>
      <c r="E518" s="88" t="s">
        <v>595</v>
      </c>
      <c r="F518" s="89">
        <v>39438</v>
      </c>
      <c r="G518" s="29">
        <v>1011</v>
      </c>
      <c r="H518" s="14" t="s">
        <v>33</v>
      </c>
      <c r="I518" s="90" t="s">
        <v>803</v>
      </c>
      <c r="J518" s="88" t="s">
        <v>137</v>
      </c>
      <c r="K518" s="44" t="s">
        <v>27</v>
      </c>
      <c r="L518" s="36" t="s">
        <v>94</v>
      </c>
      <c r="M518" s="106" t="s">
        <v>2171</v>
      </c>
      <c r="N518" s="32"/>
      <c r="O518" s="37"/>
      <c r="P518" s="33"/>
      <c r="Q518" s="34">
        <f>MOD(AF518+AQ518+BB518+BM518+ROUND((AG518+AR518+BC518+BN518-R518)/100,),100)</f>
        <v>0</v>
      </c>
      <c r="R518" s="34">
        <f>MOD(AG518+AR518+BC518+BN518+ROUND((AH518+AS518+BD518+BO518-S518)/100,),100)</f>
        <v>0</v>
      </c>
      <c r="S518" s="34">
        <f>MOD(AH518+AS518+BD518+BO518+ROUND((AI518+AT518+BE518+BP518-T518)/100,),100)</f>
        <v>0</v>
      </c>
      <c r="T518" s="34">
        <f>MOD(AI518+AT518+BE518+BP518+ROUND((AJ518+AU518+BF518+BQ518-U518)/100,),100)</f>
        <v>1</v>
      </c>
      <c r="U518" s="34">
        <f>MOD(AJ518+AU518+BF518+BQ518+ROUND((AK518+AV518+BG518+BR518-V518)/100,),100)</f>
        <v>21</v>
      </c>
      <c r="V518" s="34">
        <f>MOD(AK518+AV518+BG518+BR518+ROUND((AL518+AW518+BH518+BS518-W518)/100,),100)</f>
        <v>0</v>
      </c>
      <c r="W518" s="34">
        <f>MOD(AL518+AW518+BH518+BS518+ROUND((AM518+AX518+BI518+BT518-X518)/100,),100)</f>
        <v>0</v>
      </c>
      <c r="X518" s="34">
        <f>MOD(AM518+AX518+BI518+BT518+ROUND((AN518+AY518+BJ518+BU518-Y518)/100,),100)</f>
        <v>0</v>
      </c>
      <c r="Y518" s="34">
        <f>MOD(AN518+AY518+BJ518+BU518+ROUND((AO518+AZ518+BK518+BV518-Z518)/100,),100)</f>
        <v>0</v>
      </c>
      <c r="Z518" s="34"/>
      <c r="AA518" s="71">
        <v>45577</v>
      </c>
      <c r="AB518" s="20" t="s">
        <v>1338</v>
      </c>
      <c r="AC518" s="21" t="s">
        <v>881</v>
      </c>
      <c r="AD518" s="35" t="s">
        <v>2312</v>
      </c>
      <c r="AE518" s="64"/>
      <c r="AF518" s="22"/>
      <c r="AG518" s="22"/>
      <c r="AH518" s="22"/>
      <c r="AI518" s="22"/>
      <c r="AJ518" s="22">
        <v>17</v>
      </c>
      <c r="AK518" s="22"/>
      <c r="AL518" s="22"/>
      <c r="AM518" s="22"/>
      <c r="AN518" s="22"/>
      <c r="AO518" s="22"/>
      <c r="AP518" s="23"/>
      <c r="AQ518" s="23"/>
      <c r="AR518" s="23"/>
      <c r="AS518" s="23"/>
      <c r="AT518" s="23"/>
      <c r="AU518" s="23">
        <v>25</v>
      </c>
      <c r="AV518" s="23"/>
      <c r="AW518" s="23"/>
      <c r="AX518" s="23"/>
      <c r="AY518" s="23"/>
      <c r="AZ518" s="23"/>
      <c r="BA518" s="24"/>
      <c r="BB518" s="24"/>
      <c r="BC518" s="24"/>
      <c r="BD518" s="24"/>
      <c r="BE518" s="24"/>
      <c r="BF518" s="24">
        <v>37</v>
      </c>
      <c r="BG518" s="24"/>
      <c r="BH518" s="24"/>
      <c r="BI518" s="24"/>
      <c r="BJ518" s="24"/>
      <c r="BK518" s="24"/>
      <c r="BL518" s="25"/>
      <c r="BM518" s="25"/>
      <c r="BN518" s="25"/>
      <c r="BO518" s="25"/>
      <c r="BP518" s="25"/>
      <c r="BQ518" s="25">
        <v>42</v>
      </c>
      <c r="BR518" s="25"/>
      <c r="BS518" s="25"/>
      <c r="BT518" s="25"/>
      <c r="BU518" s="25"/>
      <c r="BV518" s="25"/>
    </row>
    <row r="519" spans="1:74" ht="12" customHeight="1" x14ac:dyDescent="0.25">
      <c r="A519" s="27"/>
      <c r="B519" s="43" t="s">
        <v>208</v>
      </c>
      <c r="C519" s="92" t="s">
        <v>661</v>
      </c>
      <c r="D519" s="93" t="s">
        <v>662</v>
      </c>
      <c r="E519" s="94" t="s">
        <v>663</v>
      </c>
      <c r="F519" s="91">
        <v>39750</v>
      </c>
      <c r="G519" s="14">
        <v>857</v>
      </c>
      <c r="H519" s="29" t="s">
        <v>36</v>
      </c>
      <c r="I519" s="95" t="s">
        <v>803</v>
      </c>
      <c r="J519" s="94" t="s">
        <v>137</v>
      </c>
      <c r="K519" s="44" t="s">
        <v>27</v>
      </c>
      <c r="L519" s="36" t="s">
        <v>94</v>
      </c>
      <c r="M519" s="106" t="s">
        <v>2170</v>
      </c>
      <c r="N519" s="32"/>
      <c r="O519" s="30"/>
      <c r="P519" s="33"/>
      <c r="Q519" s="34">
        <f>MOD(AF519+AQ519+BB519+BM519+ROUND((AG519+AR519+BC519+BN519-R519)/100,),100)</f>
        <v>0</v>
      </c>
      <c r="R519" s="34">
        <f>MOD(AG519+AR519+BC519+BN519+ROUND((AH519+AS519+BD519+BO519-S519)/100,),100)</f>
        <v>0</v>
      </c>
      <c r="S519" s="34">
        <f>MOD(AH519+AS519+BD519+BO519+ROUND((AI519+AT519+BE519+BP519-T519)/100,),100)</f>
        <v>0</v>
      </c>
      <c r="T519" s="34">
        <f>MOD(AI519+AT519+BE519+BP519+ROUND((AJ519+AU519+BF519+BQ519-U519)/100,),100)</f>
        <v>0</v>
      </c>
      <c r="U519" s="34">
        <f>MOD(AJ519+AU519+BF519+BQ519+ROUND((AK519+AV519+BG519+BR519-V519)/100,),100)</f>
        <v>67</v>
      </c>
      <c r="V519" s="34">
        <f>MOD(AK519+AV519+BG519+BR519+ROUND((AL519+AW519+BH519+BS519-W519)/100,),100)</f>
        <v>0</v>
      </c>
      <c r="W519" s="34">
        <f>MOD(AL519+AW519+BH519+BS519+ROUND((AM519+AX519+BI519+BT519-X519)/100,),100)</f>
        <v>0</v>
      </c>
      <c r="X519" s="34">
        <f>MOD(AM519+AX519+BI519+BT519+ROUND((AN519+AY519+BJ519+BU519-Y519)/100,),100)</f>
        <v>0</v>
      </c>
      <c r="Y519" s="34">
        <f>MOD(AN519+AY519+BJ519+BU519+ROUND((AO519+AZ519+BK519+BV519-Z519)/100,),100)</f>
        <v>0</v>
      </c>
      <c r="Z519" s="34"/>
      <c r="AA519" s="71">
        <v>45577</v>
      </c>
      <c r="AB519" s="20" t="s">
        <v>1338</v>
      </c>
      <c r="AC519" s="21" t="s">
        <v>881</v>
      </c>
      <c r="AD519" s="35" t="s">
        <v>2312</v>
      </c>
      <c r="AE519" s="64"/>
      <c r="AF519" s="22"/>
      <c r="AG519" s="22"/>
      <c r="AH519" s="22"/>
      <c r="AI519" s="22"/>
      <c r="AJ519" s="22"/>
      <c r="AK519" s="22">
        <v>100</v>
      </c>
      <c r="AL519" s="22"/>
      <c r="AM519" s="22"/>
      <c r="AN519" s="22"/>
      <c r="AO519" s="22"/>
      <c r="AP519" s="23"/>
      <c r="AQ519" s="23"/>
      <c r="AR519" s="23"/>
      <c r="AS519" s="23"/>
      <c r="AT519" s="23"/>
      <c r="AU519" s="23">
        <v>11</v>
      </c>
      <c r="AV519" s="23"/>
      <c r="AW519" s="23"/>
      <c r="AX519" s="23"/>
      <c r="AY519" s="23"/>
      <c r="AZ519" s="23"/>
      <c r="BA519" s="24"/>
      <c r="BB519" s="24"/>
      <c r="BC519" s="24"/>
      <c r="BD519" s="24"/>
      <c r="BE519" s="24"/>
      <c r="BF519" s="24">
        <v>23</v>
      </c>
      <c r="BG519" s="24"/>
      <c r="BH519" s="24"/>
      <c r="BI519" s="24"/>
      <c r="BJ519" s="24"/>
      <c r="BK519" s="24"/>
      <c r="BL519" s="25"/>
      <c r="BM519" s="25"/>
      <c r="BN519" s="25"/>
      <c r="BO519" s="25"/>
      <c r="BP519" s="25"/>
      <c r="BQ519" s="25">
        <v>32</v>
      </c>
      <c r="BR519" s="25"/>
      <c r="BS519" s="25"/>
      <c r="BT519" s="25"/>
      <c r="BU519" s="25"/>
      <c r="BV519" s="25"/>
    </row>
    <row r="520" spans="1:74" ht="12" customHeight="1" x14ac:dyDescent="0.25">
      <c r="A520" s="27"/>
      <c r="B520" s="43" t="s">
        <v>208</v>
      </c>
      <c r="C520" s="96" t="s">
        <v>963</v>
      </c>
      <c r="D520" s="97" t="s">
        <v>964</v>
      </c>
      <c r="E520" s="98" t="s">
        <v>965</v>
      </c>
      <c r="F520" s="99">
        <v>39557</v>
      </c>
      <c r="G520" s="15">
        <v>710</v>
      </c>
      <c r="H520" s="29" t="s">
        <v>36</v>
      </c>
      <c r="I520" s="90" t="s">
        <v>803</v>
      </c>
      <c r="J520" s="98" t="s">
        <v>137</v>
      </c>
      <c r="K520" s="45" t="s">
        <v>27</v>
      </c>
      <c r="L520" s="36" t="s">
        <v>94</v>
      </c>
      <c r="M520" s="106" t="s">
        <v>2169</v>
      </c>
      <c r="N520" s="32"/>
      <c r="O520" s="30"/>
      <c r="P520" s="33"/>
      <c r="Q520" s="34">
        <f>MOD(AF520+AQ520+BB520+BM520+ROUND((AG520+AR520+BC520+BN520-R520)/100,),100)</f>
        <v>0</v>
      </c>
      <c r="R520" s="34">
        <f>MOD(AG520+AR520+BC520+BN520+ROUND((AH520+AS520+BD520+BO520-S520)/100,),100)</f>
        <v>0</v>
      </c>
      <c r="S520" s="34">
        <f>MOD(AH520+AS520+BD520+BO520+ROUND((AI520+AT520+BE520+BP520-T520)/100,),100)</f>
        <v>0</v>
      </c>
      <c r="T520" s="34">
        <f>MOD(AI520+AT520+BE520+BP520+ROUND((AJ520+AU520+BF520+BQ520-U520)/100,),100)</f>
        <v>0</v>
      </c>
      <c r="U520" s="34">
        <f>MOD(AJ520+AU520+BF520+BQ520+ROUND((AK520+AV520+BG520+BR520-V520)/100,),100)</f>
        <v>41</v>
      </c>
      <c r="V520" s="34">
        <f>MOD(AK520+AV520+BG520+BR520+ROUND((AL520+AW520+BH520+BS520-W520)/100,),100)</f>
        <v>75</v>
      </c>
      <c r="W520" s="34">
        <f>MOD(AL520+AW520+BH520+BS520+ROUND((AM520+AX520+BI520+BT520-X520)/100,),100)</f>
        <v>0</v>
      </c>
      <c r="X520" s="34">
        <f>MOD(AM520+AX520+BI520+BT520+ROUND((AN520+AY520+BJ520+BU520-Y520)/100,),100)</f>
        <v>0</v>
      </c>
      <c r="Y520" s="34">
        <f>MOD(AN520+AY520+BJ520+BU520+ROUND((AO520+AZ520+BK520+BV520-Z520)/100,),100)</f>
        <v>0</v>
      </c>
      <c r="Z520" s="34"/>
      <c r="AA520" s="71">
        <v>45577</v>
      </c>
      <c r="AB520" s="20" t="s">
        <v>1338</v>
      </c>
      <c r="AC520" s="21" t="s">
        <v>881</v>
      </c>
      <c r="AD520" s="35" t="s">
        <v>2312</v>
      </c>
      <c r="AE520" s="64"/>
      <c r="AF520" s="22"/>
      <c r="AG520" s="22"/>
      <c r="AH520" s="22"/>
      <c r="AI520" s="22"/>
      <c r="AJ520" s="22"/>
      <c r="AK520" s="22">
        <v>75</v>
      </c>
      <c r="AL520" s="22"/>
      <c r="AM520" s="22"/>
      <c r="AN520" s="22"/>
      <c r="AO520" s="22"/>
      <c r="AP520" s="23"/>
      <c r="AQ520" s="23"/>
      <c r="AR520" s="23"/>
      <c r="AS520" s="23"/>
      <c r="AT520" s="23"/>
      <c r="AU520" s="23">
        <v>8</v>
      </c>
      <c r="AV520" s="23"/>
      <c r="AW520" s="23"/>
      <c r="AX520" s="23"/>
      <c r="AY520" s="23"/>
      <c r="AZ520" s="23"/>
      <c r="BA520" s="24"/>
      <c r="BB520" s="24"/>
      <c r="BC520" s="24"/>
      <c r="BD520" s="24"/>
      <c r="BE520" s="24"/>
      <c r="BF520" s="24">
        <v>11</v>
      </c>
      <c r="BG520" s="24"/>
      <c r="BH520" s="24"/>
      <c r="BI520" s="24"/>
      <c r="BJ520" s="24"/>
      <c r="BK520" s="24"/>
      <c r="BL520" s="25"/>
      <c r="BM520" s="25"/>
      <c r="BN520" s="25"/>
      <c r="BO520" s="25"/>
      <c r="BP520" s="25"/>
      <c r="BQ520" s="25">
        <v>22</v>
      </c>
      <c r="BR520" s="25"/>
      <c r="BS520" s="25"/>
      <c r="BT520" s="25"/>
      <c r="BU520" s="25"/>
      <c r="BV520" s="25"/>
    </row>
    <row r="521" spans="1:74" ht="12" customHeight="1" x14ac:dyDescent="0.25">
      <c r="A521" s="27"/>
      <c r="B521" s="43" t="s">
        <v>276</v>
      </c>
      <c r="C521" s="96" t="s">
        <v>968</v>
      </c>
      <c r="D521" s="97" t="s">
        <v>969</v>
      </c>
      <c r="E521" s="98" t="s">
        <v>347</v>
      </c>
      <c r="F521" s="99">
        <v>40321</v>
      </c>
      <c r="G521" s="15">
        <v>704</v>
      </c>
      <c r="H521" s="14" t="s">
        <v>48</v>
      </c>
      <c r="I521" s="95" t="s">
        <v>803</v>
      </c>
      <c r="J521" s="98" t="s">
        <v>137</v>
      </c>
      <c r="K521" s="45" t="s">
        <v>27</v>
      </c>
      <c r="L521" s="36" t="s">
        <v>94</v>
      </c>
      <c r="M521" s="107" t="s">
        <v>2169</v>
      </c>
      <c r="N521" s="65"/>
      <c r="O521" s="37"/>
      <c r="P521" s="33"/>
      <c r="Q521" s="34">
        <f>MOD(AF521+AQ521+BB521+BM521+ROUND((AG521+AR521+BC521+BN521-R521)/100,),100)</f>
        <v>0</v>
      </c>
      <c r="R521" s="34">
        <f>MOD(AG521+AR521+BC521+BN521+ROUND((AH521+AS521+BD521+BO521-S521)/100,),100)</f>
        <v>0</v>
      </c>
      <c r="S521" s="34">
        <f>MOD(AH521+AS521+BD521+BO521+ROUND((AI521+AT521+BE521+BP521-T521)/100,),100)</f>
        <v>0</v>
      </c>
      <c r="T521" s="34">
        <f>MOD(AI521+AT521+BE521+BP521+ROUND((AJ521+AU521+BF521+BQ521-U521)/100,),100)</f>
        <v>0</v>
      </c>
      <c r="U521" s="34">
        <f>MOD(AJ521+AU521+BF521+BQ521+ROUND((AK521+AV521+BG521+BR521-V521)/100,),100)</f>
        <v>0</v>
      </c>
      <c r="V521" s="34">
        <f>MOD(AK521+AV521+BG521+BR521+ROUND((AL521+AW521+BH521+BS521-W521)/100,),100)</f>
        <v>26</v>
      </c>
      <c r="W521" s="34">
        <f>MOD(AL521+AW521+BH521+BS521+ROUND((AM521+AX521+BI521+BT521-X521)/100,),100)</f>
        <v>50</v>
      </c>
      <c r="X521" s="34">
        <f>MOD(AM521+AX521+BI521+BT521+ROUND((AN521+AY521+BJ521+BU521-Y521)/100,),100)</f>
        <v>0</v>
      </c>
      <c r="Y521" s="34">
        <f>MOD(AN521+AY521+BJ521+BU521+ROUND((AO521+AZ521+BK521+BV521-Z521)/100,),100)</f>
        <v>0</v>
      </c>
      <c r="Z521" s="34"/>
      <c r="AA521" s="71">
        <v>45577</v>
      </c>
      <c r="AB521" s="20" t="s">
        <v>1338</v>
      </c>
      <c r="AC521" s="21" t="s">
        <v>881</v>
      </c>
      <c r="AD521" s="35" t="s">
        <v>2313</v>
      </c>
      <c r="AE521" s="64"/>
      <c r="AF521" s="22"/>
      <c r="AG521" s="22"/>
      <c r="AH521" s="22"/>
      <c r="AI521" s="22"/>
      <c r="AJ521" s="22"/>
      <c r="AK521" s="22"/>
      <c r="AL521" s="22">
        <v>75</v>
      </c>
      <c r="AM521" s="22"/>
      <c r="AN521" s="22"/>
      <c r="AO521" s="22"/>
      <c r="AP521" s="23"/>
      <c r="AQ521" s="23"/>
      <c r="AR521" s="23"/>
      <c r="AS521" s="23"/>
      <c r="AT521" s="23"/>
      <c r="AU521" s="23"/>
      <c r="AV521" s="23"/>
      <c r="AW521" s="23">
        <v>75</v>
      </c>
      <c r="AX521" s="23"/>
      <c r="AY521" s="23"/>
      <c r="AZ521" s="23"/>
      <c r="BA521" s="24"/>
      <c r="BB521" s="24"/>
      <c r="BC521" s="24"/>
      <c r="BD521" s="24"/>
      <c r="BE521" s="24"/>
      <c r="BF521" s="24"/>
      <c r="BG521" s="24"/>
      <c r="BH521" s="24">
        <v>100</v>
      </c>
      <c r="BI521" s="24"/>
      <c r="BJ521" s="24"/>
      <c r="BK521" s="24"/>
      <c r="BL521" s="25"/>
      <c r="BM521" s="25"/>
      <c r="BN521" s="25"/>
      <c r="BO521" s="25"/>
      <c r="BP521" s="25"/>
      <c r="BQ521" s="25"/>
      <c r="BR521" s="25">
        <v>24</v>
      </c>
      <c r="BS521" s="25"/>
      <c r="BT521" s="25"/>
      <c r="BU521" s="25"/>
      <c r="BV521" s="25"/>
    </row>
    <row r="522" spans="1:74" ht="12" customHeight="1" x14ac:dyDescent="0.25">
      <c r="A522" s="27"/>
      <c r="B522" s="43" t="s">
        <v>331</v>
      </c>
      <c r="C522" s="87" t="s">
        <v>1249</v>
      </c>
      <c r="D522" s="88" t="s">
        <v>1250</v>
      </c>
      <c r="E522" s="88" t="s">
        <v>1251</v>
      </c>
      <c r="F522" s="89">
        <v>41274</v>
      </c>
      <c r="G522" s="29">
        <v>533</v>
      </c>
      <c r="H522" s="29" t="s">
        <v>59</v>
      </c>
      <c r="I522" s="90" t="s">
        <v>803</v>
      </c>
      <c r="J522" s="88" t="s">
        <v>137</v>
      </c>
      <c r="K522" s="44" t="s">
        <v>27</v>
      </c>
      <c r="L522" s="36" t="s">
        <v>94</v>
      </c>
      <c r="M522" s="106" t="s">
        <v>2168</v>
      </c>
      <c r="N522" s="32"/>
      <c r="O522" s="30"/>
      <c r="P522" s="33"/>
      <c r="Q522" s="34">
        <f>MOD(AF522+AQ522+BB522+BM522+ROUND((AG522+AR522+BC522+BN522-R522)/100,),100)</f>
        <v>0</v>
      </c>
      <c r="R522" s="34">
        <f>MOD(AG522+AR522+BC522+BN522+ROUND((AH522+AS522+BD522+BO522-S522)/100,),100)</f>
        <v>0</v>
      </c>
      <c r="S522" s="34">
        <f>MOD(AH522+AS522+BD522+BO522+ROUND((AI522+AT522+BE522+BP522-T522)/100,),100)</f>
        <v>0</v>
      </c>
      <c r="T522" s="34">
        <f>MOD(AI522+AT522+BE522+BP522+ROUND((AJ522+AU522+BF522+BQ522-U522)/100,),100)</f>
        <v>0</v>
      </c>
      <c r="U522" s="34">
        <f>MOD(AJ522+AU522+BF522+BQ522+ROUND((AK522+AV522+BG522+BR522-V522)/100,),100)</f>
        <v>0</v>
      </c>
      <c r="V522" s="34">
        <f>MOD(AK522+AV522+BG522+BR522+ROUND((AL522+AW522+BH522+BS522-W522)/100,),100)</f>
        <v>0</v>
      </c>
      <c r="W522" s="34">
        <f>MOD(AL522+AW522+BH522+BS522+ROUND((AM522+AX522+BI522+BT522-X522)/100,),100)</f>
        <v>25</v>
      </c>
      <c r="X522" s="34">
        <f>MOD(AM522+AX522+BI522+BT522+ROUND((AN522+AY522+BJ522+BU522-Y522)/100,),100)</f>
        <v>0</v>
      </c>
      <c r="Y522" s="34">
        <f>MOD(AN522+AY522+BJ522+BU522+ROUND((AO522+AZ522+BK522+BV522-Z522)/100,),100)</f>
        <v>0</v>
      </c>
      <c r="Z522" s="34"/>
      <c r="AA522" s="71">
        <v>45577</v>
      </c>
      <c r="AB522" s="20" t="s">
        <v>1338</v>
      </c>
      <c r="AC522" s="21" t="s">
        <v>881</v>
      </c>
      <c r="AD522" s="35" t="s">
        <v>2293</v>
      </c>
      <c r="AE522" s="64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3"/>
      <c r="AQ522" s="23"/>
      <c r="AR522" s="23"/>
      <c r="AS522" s="23"/>
      <c r="AT522" s="23"/>
      <c r="AU522" s="23"/>
      <c r="AV522" s="23"/>
      <c r="AW522" s="23"/>
      <c r="AX522" s="23">
        <v>100</v>
      </c>
      <c r="AY522" s="23"/>
      <c r="AZ522" s="23"/>
      <c r="BA522" s="24"/>
      <c r="BB522" s="24"/>
      <c r="BC522" s="24"/>
      <c r="BD522" s="24"/>
      <c r="BE522" s="24"/>
      <c r="BF522" s="24"/>
      <c r="BG522" s="24"/>
      <c r="BH522" s="24">
        <v>11</v>
      </c>
      <c r="BI522" s="24"/>
      <c r="BJ522" s="24"/>
      <c r="BK522" s="24"/>
      <c r="BL522" s="25"/>
      <c r="BM522" s="25"/>
      <c r="BN522" s="25"/>
      <c r="BO522" s="25"/>
      <c r="BP522" s="25"/>
      <c r="BQ522" s="25"/>
      <c r="BR522" s="25"/>
      <c r="BS522" s="25">
        <v>13</v>
      </c>
      <c r="BT522" s="25"/>
      <c r="BU522" s="25"/>
      <c r="BV522" s="25"/>
    </row>
    <row r="523" spans="1:74" ht="12" customHeight="1" x14ac:dyDescent="0.25">
      <c r="A523" s="27"/>
      <c r="B523" s="43" t="s">
        <v>331</v>
      </c>
      <c r="C523" s="87" t="s">
        <v>1649</v>
      </c>
      <c r="D523" s="88" t="s">
        <v>1650</v>
      </c>
      <c r="E523" s="88" t="s">
        <v>1651</v>
      </c>
      <c r="F523" s="89">
        <v>41579</v>
      </c>
      <c r="G523" s="189">
        <v>534</v>
      </c>
      <c r="H523" s="29" t="s">
        <v>56</v>
      </c>
      <c r="I523" s="90" t="s">
        <v>803</v>
      </c>
      <c r="J523" s="88" t="s">
        <v>137</v>
      </c>
      <c r="K523" s="44" t="s">
        <v>27</v>
      </c>
      <c r="L523" s="36" t="s">
        <v>94</v>
      </c>
      <c r="M523" s="106" t="s">
        <v>2180</v>
      </c>
      <c r="N523" s="32"/>
      <c r="O523" s="31"/>
      <c r="P523" s="33"/>
      <c r="Q523" s="34"/>
      <c r="R523" s="34"/>
      <c r="S523" s="34"/>
      <c r="T523" s="34"/>
      <c r="U523" s="34"/>
      <c r="V523" s="34"/>
      <c r="W523" s="34"/>
      <c r="X523" s="34"/>
      <c r="Y523" s="34"/>
      <c r="Z523" s="34"/>
      <c r="AA523" s="71">
        <v>45577</v>
      </c>
      <c r="AB523" s="20" t="s">
        <v>1338</v>
      </c>
      <c r="AC523" s="21" t="s">
        <v>881</v>
      </c>
      <c r="AD523" s="35" t="s">
        <v>2293</v>
      </c>
      <c r="AE523" s="64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3"/>
      <c r="AQ523" s="23"/>
      <c r="AR523" s="23"/>
      <c r="AS523" s="23"/>
      <c r="AT523" s="23"/>
      <c r="AU523" s="23"/>
      <c r="AV523" s="23"/>
      <c r="AW523" s="23"/>
      <c r="AX523" s="23"/>
      <c r="AY523" s="23"/>
      <c r="AZ523" s="23"/>
      <c r="BA523" s="24"/>
      <c r="BB523" s="24"/>
      <c r="BC523" s="24"/>
      <c r="BD523" s="24"/>
      <c r="BE523" s="24"/>
      <c r="BF523" s="24"/>
      <c r="BG523" s="24"/>
      <c r="BH523" s="24"/>
      <c r="BI523" s="24"/>
      <c r="BJ523" s="24"/>
      <c r="BK523" s="24"/>
      <c r="BL523" s="25"/>
      <c r="BM523" s="25"/>
      <c r="BN523" s="25"/>
      <c r="BO523" s="25"/>
      <c r="BP523" s="25"/>
      <c r="BQ523" s="25"/>
      <c r="BR523" s="25"/>
      <c r="BS523" s="25"/>
      <c r="BT523" s="25"/>
      <c r="BU523" s="25"/>
      <c r="BV523" s="25"/>
    </row>
    <row r="524" spans="1:74" ht="12" customHeight="1" x14ac:dyDescent="0.25">
      <c r="A524" s="27"/>
      <c r="B524" s="43" t="s">
        <v>331</v>
      </c>
      <c r="C524" s="87" t="s">
        <v>1671</v>
      </c>
      <c r="D524" s="88" t="s">
        <v>1672</v>
      </c>
      <c r="E524" s="88" t="s">
        <v>273</v>
      </c>
      <c r="F524" s="89">
        <v>41325</v>
      </c>
      <c r="G524" s="189">
        <v>524</v>
      </c>
      <c r="H524" s="29" t="s">
        <v>56</v>
      </c>
      <c r="I524" s="90" t="s">
        <v>803</v>
      </c>
      <c r="J524" s="88" t="s">
        <v>137</v>
      </c>
      <c r="K524" s="21" t="s">
        <v>27</v>
      </c>
      <c r="L524" s="36" t="s">
        <v>94</v>
      </c>
      <c r="M524" s="106" t="s">
        <v>2182</v>
      </c>
      <c r="N524" s="32"/>
      <c r="O524" s="31"/>
      <c r="P524" s="33"/>
      <c r="Q524" s="34"/>
      <c r="R524" s="34"/>
      <c r="S524" s="34"/>
      <c r="T524" s="34"/>
      <c r="U524" s="34"/>
      <c r="V524" s="34"/>
      <c r="W524" s="34"/>
      <c r="X524" s="34"/>
      <c r="Y524" s="34"/>
      <c r="Z524" s="34"/>
      <c r="AA524" s="71">
        <v>45577</v>
      </c>
      <c r="AB524" s="20" t="s">
        <v>1338</v>
      </c>
      <c r="AC524" s="21" t="s">
        <v>881</v>
      </c>
      <c r="AD524" s="35" t="s">
        <v>2293</v>
      </c>
      <c r="AE524" s="64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3"/>
      <c r="AQ524" s="23"/>
      <c r="AR524" s="23"/>
      <c r="AS524" s="23"/>
      <c r="AT524" s="23"/>
      <c r="AU524" s="23"/>
      <c r="AV524" s="23"/>
      <c r="AW524" s="23"/>
      <c r="AX524" s="23"/>
      <c r="AY524" s="23"/>
      <c r="AZ524" s="23"/>
      <c r="BA524" s="24"/>
      <c r="BB524" s="24"/>
      <c r="BC524" s="24"/>
      <c r="BD524" s="24"/>
      <c r="BE524" s="24"/>
      <c r="BF524" s="24"/>
      <c r="BG524" s="24"/>
      <c r="BH524" s="24"/>
      <c r="BI524" s="24"/>
      <c r="BJ524" s="24"/>
      <c r="BK524" s="24"/>
      <c r="BL524" s="25"/>
      <c r="BM524" s="25"/>
      <c r="BN524" s="25"/>
      <c r="BO524" s="25"/>
      <c r="BP524" s="25"/>
      <c r="BQ524" s="25"/>
      <c r="BR524" s="25"/>
      <c r="BS524" s="25"/>
      <c r="BT524" s="25"/>
      <c r="BU524" s="25"/>
      <c r="BV524" s="25"/>
    </row>
    <row r="525" spans="1:74" ht="12" customHeight="1" x14ac:dyDescent="0.25">
      <c r="A525" s="27"/>
      <c r="B525" s="43" t="s">
        <v>331</v>
      </c>
      <c r="C525" s="87" t="s">
        <v>1581</v>
      </c>
      <c r="D525" s="88" t="s">
        <v>1480</v>
      </c>
      <c r="E525" s="88" t="s">
        <v>1582</v>
      </c>
      <c r="F525" s="89">
        <v>41130</v>
      </c>
      <c r="G525" s="189">
        <v>500</v>
      </c>
      <c r="H525" s="29" t="s">
        <v>59</v>
      </c>
      <c r="I525" s="90" t="s">
        <v>803</v>
      </c>
      <c r="J525" s="88" t="s">
        <v>137</v>
      </c>
      <c r="K525" s="44" t="s">
        <v>27</v>
      </c>
      <c r="L525" s="36" t="s">
        <v>93</v>
      </c>
      <c r="M525" s="106" t="s">
        <v>2194</v>
      </c>
      <c r="N525" s="32"/>
      <c r="O525" s="37"/>
      <c r="P525" s="33"/>
      <c r="Q525" s="34"/>
      <c r="R525" s="34"/>
      <c r="S525" s="34"/>
      <c r="T525" s="34"/>
      <c r="U525" s="34"/>
      <c r="V525" s="34"/>
      <c r="W525" s="34"/>
      <c r="X525" s="34"/>
      <c r="Y525" s="34"/>
      <c r="Z525" s="34"/>
      <c r="AA525" s="71">
        <v>45577</v>
      </c>
      <c r="AB525" s="20" t="s">
        <v>1338</v>
      </c>
      <c r="AC525" s="21" t="s">
        <v>881</v>
      </c>
      <c r="AD525" s="35" t="s">
        <v>2293</v>
      </c>
      <c r="AE525" s="64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3"/>
      <c r="AQ525" s="23"/>
      <c r="AR525" s="23"/>
      <c r="AS525" s="23"/>
      <c r="AT525" s="23"/>
      <c r="AU525" s="23"/>
      <c r="AV525" s="23"/>
      <c r="AW525" s="23"/>
      <c r="AX525" s="23"/>
      <c r="AY525" s="23"/>
      <c r="AZ525" s="23"/>
      <c r="BA525" s="24"/>
      <c r="BB525" s="24"/>
      <c r="BC525" s="24"/>
      <c r="BD525" s="24"/>
      <c r="BE525" s="24"/>
      <c r="BF525" s="24"/>
      <c r="BG525" s="24"/>
      <c r="BH525" s="24"/>
      <c r="BI525" s="24"/>
      <c r="BJ525" s="24"/>
      <c r="BK525" s="24"/>
      <c r="BL525" s="25"/>
      <c r="BM525" s="25"/>
      <c r="BN525" s="25"/>
      <c r="BO525" s="25"/>
      <c r="BP525" s="25"/>
      <c r="BQ525" s="25"/>
      <c r="BR525" s="25"/>
      <c r="BS525" s="25"/>
      <c r="BT525" s="25"/>
      <c r="BU525" s="25"/>
      <c r="BV525" s="25"/>
    </row>
    <row r="526" spans="1:74" ht="12" customHeight="1" x14ac:dyDescent="0.25">
      <c r="A526" s="27"/>
      <c r="B526" s="43" t="s">
        <v>276</v>
      </c>
      <c r="C526" s="87" t="s">
        <v>1039</v>
      </c>
      <c r="D526" s="88" t="s">
        <v>1040</v>
      </c>
      <c r="E526" s="88" t="s">
        <v>743</v>
      </c>
      <c r="F526" s="89">
        <v>40529</v>
      </c>
      <c r="G526" s="29">
        <v>500</v>
      </c>
      <c r="H526" s="14" t="s">
        <v>48</v>
      </c>
      <c r="I526" s="90" t="s">
        <v>804</v>
      </c>
      <c r="J526" s="88" t="s">
        <v>533</v>
      </c>
      <c r="K526" s="44" t="s">
        <v>34</v>
      </c>
      <c r="L526" s="36" t="s">
        <v>93</v>
      </c>
      <c r="M526" s="107" t="s">
        <v>2138</v>
      </c>
      <c r="N526" s="65"/>
      <c r="O526" s="30"/>
      <c r="P526" s="33"/>
      <c r="Q526" s="34">
        <f>MOD(AF526+AQ526+BB526+BM526+ROUND((AG526+AR526+BC526+BN526-R526)/100,),100)</f>
        <v>0</v>
      </c>
      <c r="R526" s="34">
        <f>MOD(AG526+AR526+BC526+BN526+ROUND((AH526+AS526+BD526+BO526-S526)/100,),100)</f>
        <v>0</v>
      </c>
      <c r="S526" s="34">
        <f>MOD(AH526+AS526+BD526+BO526+ROUND((AI526+AT526+BE526+BP526-T526)/100,),100)</f>
        <v>0</v>
      </c>
      <c r="T526" s="34">
        <f>MOD(AI526+AT526+BE526+BP526+ROUND((AJ526+AU526+BF526+BQ526-U526)/100,),100)</f>
        <v>0</v>
      </c>
      <c r="U526" s="34">
        <f>MOD(AJ526+AU526+BF526+BQ526+ROUND((AK526+AV526+BG526+BR526-V526)/100,),100)</f>
        <v>0</v>
      </c>
      <c r="V526" s="34">
        <f>MOD(AK526+AV526+BG526+BR526+ROUND((AL526+AW526+BH526+BS526-W526)/100,),100)</f>
        <v>1</v>
      </c>
      <c r="W526" s="34">
        <f>MOD(AL526+AW526+BH526+BS526+ROUND((AM526+AX526+BI526+BT526-X526)/100,),100)</f>
        <v>25</v>
      </c>
      <c r="X526" s="34">
        <f>MOD(AM526+AX526+BI526+BT526+ROUND((AN526+AY526+BJ526+BU526-Y526)/100,),100)</f>
        <v>0</v>
      </c>
      <c r="Y526" s="34">
        <f>MOD(AN526+AY526+BJ526+BU526+ROUND((AO526+AZ526+BK526+BV526-Z526)/100,),100)</f>
        <v>0</v>
      </c>
      <c r="Z526" s="34"/>
      <c r="AA526" s="71">
        <v>45577</v>
      </c>
      <c r="AB526" s="20" t="s">
        <v>1338</v>
      </c>
      <c r="AC526" s="21" t="s">
        <v>881</v>
      </c>
      <c r="AD526" s="35" t="s">
        <v>2260</v>
      </c>
      <c r="AE526" s="64"/>
      <c r="AF526" s="22"/>
      <c r="AG526" s="22"/>
      <c r="AH526" s="22"/>
      <c r="AI526" s="22"/>
      <c r="AJ526" s="22"/>
      <c r="AK526" s="22"/>
      <c r="AL526" s="22">
        <v>30</v>
      </c>
      <c r="AM526" s="22"/>
      <c r="AN526" s="22"/>
      <c r="AO526" s="22"/>
      <c r="AP526" s="23"/>
      <c r="AQ526" s="23"/>
      <c r="AR526" s="23"/>
      <c r="AS526" s="23"/>
      <c r="AT526" s="23"/>
      <c r="AU526" s="23"/>
      <c r="AV526" s="23"/>
      <c r="AW526" s="23">
        <v>15</v>
      </c>
      <c r="AX526" s="23"/>
      <c r="AY526" s="23"/>
      <c r="AZ526" s="23"/>
      <c r="BA526" s="24"/>
      <c r="BB526" s="24"/>
      <c r="BC526" s="24"/>
      <c r="BD526" s="24"/>
      <c r="BE526" s="24"/>
      <c r="BF526" s="24"/>
      <c r="BG526" s="24"/>
      <c r="BH526" s="24">
        <v>30</v>
      </c>
      <c r="BI526" s="24"/>
      <c r="BJ526" s="24"/>
      <c r="BK526" s="24"/>
      <c r="BL526" s="25"/>
      <c r="BM526" s="25"/>
      <c r="BN526" s="25"/>
      <c r="BO526" s="25"/>
      <c r="BP526" s="25"/>
      <c r="BQ526" s="25"/>
      <c r="BR526" s="25"/>
      <c r="BS526" s="25">
        <v>50</v>
      </c>
      <c r="BT526" s="25"/>
      <c r="BU526" s="25"/>
      <c r="BV526" s="25"/>
    </row>
    <row r="527" spans="1:74" ht="12" customHeight="1" x14ac:dyDescent="0.25">
      <c r="A527" s="27"/>
      <c r="B527" s="43" t="s">
        <v>276</v>
      </c>
      <c r="C527" s="87" t="s">
        <v>1017</v>
      </c>
      <c r="D527" s="88" t="s">
        <v>1018</v>
      </c>
      <c r="E527" s="88" t="s">
        <v>1019</v>
      </c>
      <c r="F527" s="89">
        <v>40368</v>
      </c>
      <c r="G527" s="29">
        <v>500</v>
      </c>
      <c r="H527" s="14" t="s">
        <v>48</v>
      </c>
      <c r="I527" s="90" t="s">
        <v>804</v>
      </c>
      <c r="J527" s="88" t="s">
        <v>533</v>
      </c>
      <c r="K527" s="44" t="s">
        <v>34</v>
      </c>
      <c r="L527" s="36" t="s">
        <v>93</v>
      </c>
      <c r="M527" s="107" t="s">
        <v>2141</v>
      </c>
      <c r="N527" s="65"/>
      <c r="O527" s="41"/>
      <c r="P527" s="33"/>
      <c r="Q527" s="34">
        <f>MOD(AF527+AQ527+BB527+BM527+ROUND((AG527+AR527+BC527+BN527-R527)/100,),100)</f>
        <v>0</v>
      </c>
      <c r="R527" s="34">
        <f>MOD(AG527+AR527+BC527+BN527+ROUND((AH527+AS527+BD527+BO527-S527)/100,),100)</f>
        <v>0</v>
      </c>
      <c r="S527" s="34">
        <f>MOD(AH527+AS527+BD527+BO527+ROUND((AI527+AT527+BE527+BP527-T527)/100,),100)</f>
        <v>0</v>
      </c>
      <c r="T527" s="34">
        <f>MOD(AI527+AT527+BE527+BP527+ROUND((AJ527+AU527+BF527+BQ527-U527)/100,),100)</f>
        <v>0</v>
      </c>
      <c r="U527" s="34">
        <f>MOD(AJ527+AU527+BF527+BQ527+ROUND((AK527+AV527+BG527+BR527-V527)/100,),100)</f>
        <v>0</v>
      </c>
      <c r="V527" s="34">
        <f>MOD(AK527+AV527+BG527+BR527+ROUND((AL527+AW527+BH527+BS527-W527)/100,),100)</f>
        <v>1</v>
      </c>
      <c r="W527" s="34">
        <f>MOD(AL527+AW527+BH527+BS527+ROUND((AM527+AX527+BI527+BT527-X527)/100,),100)</f>
        <v>7</v>
      </c>
      <c r="X527" s="34">
        <f>MOD(AM527+AX527+BI527+BT527+ROUND((AN527+AY527+BJ527+BU527-Y527)/100,),100)</f>
        <v>0</v>
      </c>
      <c r="Y527" s="34">
        <f>MOD(AN527+AY527+BJ527+BU527+ROUND((AO527+AZ527+BK527+BV527-Z527)/100,),100)</f>
        <v>0</v>
      </c>
      <c r="Z527" s="34"/>
      <c r="AA527" s="71">
        <v>45577</v>
      </c>
      <c r="AB527" s="20" t="s">
        <v>1338</v>
      </c>
      <c r="AC527" s="21" t="s">
        <v>881</v>
      </c>
      <c r="AD527" s="35" t="s">
        <v>2260</v>
      </c>
      <c r="AE527" s="64"/>
      <c r="AF527" s="22"/>
      <c r="AG527" s="22"/>
      <c r="AH527" s="22"/>
      <c r="AI527" s="22"/>
      <c r="AJ527" s="22"/>
      <c r="AK527" s="22"/>
      <c r="AL527" s="22">
        <v>75</v>
      </c>
      <c r="AM527" s="22"/>
      <c r="AN527" s="22"/>
      <c r="AO527" s="22"/>
      <c r="AP527" s="23"/>
      <c r="AQ527" s="23"/>
      <c r="AR527" s="23"/>
      <c r="AS527" s="23"/>
      <c r="AT527" s="23"/>
      <c r="AU527" s="23"/>
      <c r="AV527" s="23"/>
      <c r="AW527" s="23"/>
      <c r="AX527" s="23"/>
      <c r="AY527" s="23"/>
      <c r="AZ527" s="23"/>
      <c r="BA527" s="24"/>
      <c r="BB527" s="24"/>
      <c r="BC527" s="24"/>
      <c r="BD527" s="24"/>
      <c r="BE527" s="24"/>
      <c r="BF527" s="24"/>
      <c r="BG527" s="24"/>
      <c r="BH527" s="24">
        <v>2</v>
      </c>
      <c r="BI527" s="24"/>
      <c r="BJ527" s="24"/>
      <c r="BK527" s="24"/>
      <c r="BL527" s="25"/>
      <c r="BM527" s="25"/>
      <c r="BN527" s="25"/>
      <c r="BO527" s="25"/>
      <c r="BP527" s="25"/>
      <c r="BQ527" s="25"/>
      <c r="BR527" s="25"/>
      <c r="BS527" s="25">
        <v>30</v>
      </c>
      <c r="BT527" s="25"/>
      <c r="BU527" s="25"/>
      <c r="BV527" s="25"/>
    </row>
    <row r="528" spans="1:74" ht="12" customHeight="1" x14ac:dyDescent="0.25">
      <c r="A528" s="27"/>
      <c r="B528" s="43" t="s">
        <v>276</v>
      </c>
      <c r="C528" s="96" t="s">
        <v>972</v>
      </c>
      <c r="D528" s="97" t="s">
        <v>973</v>
      </c>
      <c r="E528" s="98" t="s">
        <v>240</v>
      </c>
      <c r="F528" s="99">
        <v>40543</v>
      </c>
      <c r="G528" s="15">
        <v>500</v>
      </c>
      <c r="H528" s="14" t="s">
        <v>48</v>
      </c>
      <c r="I528" s="95" t="s">
        <v>804</v>
      </c>
      <c r="J528" s="98" t="s">
        <v>533</v>
      </c>
      <c r="K528" s="45" t="s">
        <v>34</v>
      </c>
      <c r="L528" s="36" t="s">
        <v>93</v>
      </c>
      <c r="M528" s="107" t="s">
        <v>2147</v>
      </c>
      <c r="N528" s="65"/>
      <c r="O528" s="30"/>
      <c r="P528" s="33"/>
      <c r="Q528" s="34">
        <f>MOD(AF528+AQ528+BB528+BM528+ROUND((AG528+AR528+BC528+BN528-R528)/100,),100)</f>
        <v>0</v>
      </c>
      <c r="R528" s="34">
        <f>MOD(AG528+AR528+BC528+BN528+ROUND((AH528+AS528+BD528+BO528-S528)/100,),100)</f>
        <v>0</v>
      </c>
      <c r="S528" s="34">
        <f>MOD(AH528+AS528+BD528+BO528+ROUND((AI528+AT528+BE528+BP528-T528)/100,),100)</f>
        <v>0</v>
      </c>
      <c r="T528" s="34">
        <f>MOD(AI528+AT528+BE528+BP528+ROUND((AJ528+AU528+BF528+BQ528-U528)/100,),100)</f>
        <v>0</v>
      </c>
      <c r="U528" s="34">
        <f>MOD(AJ528+AU528+BF528+BQ528+ROUND((AK528+AV528+BG528+BR528-V528)/100,),100)</f>
        <v>0</v>
      </c>
      <c r="V528" s="34">
        <f>MOD(AK528+AV528+BG528+BR528+ROUND((AL528+AW528+BH528+BS528-W528)/100,),100)</f>
        <v>0</v>
      </c>
      <c r="W528" s="34">
        <f>MOD(AL528+AW528+BH528+BS528+ROUND((AM528+AX528+BI528+BT528-X528)/100,),100)</f>
        <v>16</v>
      </c>
      <c r="X528" s="34">
        <f>MOD(AM528+AX528+BI528+BT528+ROUND((AN528+AY528+BJ528+BU528-Y528)/100,),100)</f>
        <v>0</v>
      </c>
      <c r="Y528" s="34">
        <f>MOD(AN528+AY528+BJ528+BU528+ROUND((AO528+AZ528+BK528+BV528-Z528)/100,),100)</f>
        <v>0</v>
      </c>
      <c r="Z528" s="34"/>
      <c r="AA528" s="71">
        <v>45577</v>
      </c>
      <c r="AB528" s="20" t="s">
        <v>1338</v>
      </c>
      <c r="AC528" s="21" t="s">
        <v>881</v>
      </c>
      <c r="AD528" s="35" t="s">
        <v>2260</v>
      </c>
      <c r="AE528" s="64"/>
      <c r="AF528" s="22"/>
      <c r="AG528" s="22"/>
      <c r="AH528" s="22"/>
      <c r="AI528" s="22"/>
      <c r="AJ528" s="22"/>
      <c r="AK528" s="22"/>
      <c r="AL528" s="22">
        <v>12</v>
      </c>
      <c r="AM528" s="22"/>
      <c r="AN528" s="22"/>
      <c r="AO528" s="22"/>
      <c r="AP528" s="23"/>
      <c r="AQ528" s="23"/>
      <c r="AR528" s="23"/>
      <c r="AS528" s="23"/>
      <c r="AT528" s="23"/>
      <c r="AU528" s="23"/>
      <c r="AV528" s="23"/>
      <c r="AW528" s="23"/>
      <c r="AX528" s="23"/>
      <c r="AY528" s="23"/>
      <c r="AZ528" s="23"/>
      <c r="BA528" s="24"/>
      <c r="BB528" s="24"/>
      <c r="BC528" s="24"/>
      <c r="BD528" s="24"/>
      <c r="BE528" s="24"/>
      <c r="BF528" s="24"/>
      <c r="BG528" s="24"/>
      <c r="BH528" s="24">
        <v>2</v>
      </c>
      <c r="BI528" s="24"/>
      <c r="BJ528" s="24"/>
      <c r="BK528" s="24"/>
      <c r="BL528" s="25"/>
      <c r="BM528" s="25"/>
      <c r="BN528" s="25"/>
      <c r="BO528" s="25"/>
      <c r="BP528" s="25"/>
      <c r="BQ528" s="25"/>
      <c r="BR528" s="25"/>
      <c r="BS528" s="25">
        <v>2</v>
      </c>
      <c r="BT528" s="25"/>
      <c r="BU528" s="25"/>
      <c r="BV528" s="25"/>
    </row>
    <row r="529" spans="1:74" ht="12" customHeight="1" x14ac:dyDescent="0.25">
      <c r="A529" s="27"/>
      <c r="B529" s="43" t="s">
        <v>276</v>
      </c>
      <c r="C529" s="92" t="s">
        <v>984</v>
      </c>
      <c r="D529" s="93" t="s">
        <v>985</v>
      </c>
      <c r="E529" s="94" t="s">
        <v>986</v>
      </c>
      <c r="F529" s="91">
        <v>40259</v>
      </c>
      <c r="G529" s="14">
        <v>500</v>
      </c>
      <c r="H529" s="14" t="s">
        <v>48</v>
      </c>
      <c r="I529" s="95" t="s">
        <v>804</v>
      </c>
      <c r="J529" s="94" t="s">
        <v>533</v>
      </c>
      <c r="K529" s="44" t="s">
        <v>34</v>
      </c>
      <c r="L529" s="36" t="s">
        <v>93</v>
      </c>
      <c r="M529" s="107" t="s">
        <v>2148</v>
      </c>
      <c r="N529" s="65"/>
      <c r="O529" s="37"/>
      <c r="P529" s="33"/>
      <c r="Q529" s="34">
        <f>MOD(AF529+AQ529+BB529+BM529+ROUND((AG529+AR529+BC529+BN529-R529)/100,),100)</f>
        <v>0</v>
      </c>
      <c r="R529" s="34">
        <f>MOD(AG529+AR529+BC529+BN529+ROUND((AH529+AS529+BD529+BO529-S529)/100,),100)</f>
        <v>0</v>
      </c>
      <c r="S529" s="34">
        <f>MOD(AH529+AS529+BD529+BO529+ROUND((AI529+AT529+BE529+BP529-T529)/100,),100)</f>
        <v>0</v>
      </c>
      <c r="T529" s="34">
        <f>MOD(AI529+AT529+BE529+BP529+ROUND((AJ529+AU529+BF529+BQ529-U529)/100,),100)</f>
        <v>0</v>
      </c>
      <c r="U529" s="34">
        <f>MOD(AJ529+AU529+BF529+BQ529+ROUND((AK529+AV529+BG529+BR529-V529)/100,),100)</f>
        <v>0</v>
      </c>
      <c r="V529" s="34">
        <f>MOD(AK529+AV529+BG529+BR529+ROUND((AL529+AW529+BH529+BS529-W529)/100,),100)</f>
        <v>0</v>
      </c>
      <c r="W529" s="34">
        <f>MOD(AL529+AW529+BH529+BS529+ROUND((AM529+AX529+BI529+BT529-X529)/100,),100)</f>
        <v>15</v>
      </c>
      <c r="X529" s="34">
        <f>MOD(AM529+AX529+BI529+BT529+ROUND((AN529+AY529+BJ529+BU529-Y529)/100,),100)</f>
        <v>0</v>
      </c>
      <c r="Y529" s="34">
        <f>MOD(AN529+AY529+BJ529+BU529+ROUND((AO529+AZ529+BK529+BV529-Z529)/100,),100)</f>
        <v>0</v>
      </c>
      <c r="Z529" s="34"/>
      <c r="AA529" s="71">
        <v>45577</v>
      </c>
      <c r="AB529" s="20" t="s">
        <v>1338</v>
      </c>
      <c r="AC529" s="21" t="s">
        <v>881</v>
      </c>
      <c r="AD529" s="35" t="s">
        <v>2260</v>
      </c>
      <c r="AE529" s="64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3"/>
      <c r="AQ529" s="23"/>
      <c r="AR529" s="23"/>
      <c r="AS529" s="23"/>
      <c r="AT529" s="23"/>
      <c r="AU529" s="23"/>
      <c r="AV529" s="23"/>
      <c r="AW529" s="23"/>
      <c r="AX529" s="23"/>
      <c r="AY529" s="23"/>
      <c r="AZ529" s="23"/>
      <c r="BA529" s="24"/>
      <c r="BB529" s="24"/>
      <c r="BC529" s="24"/>
      <c r="BD529" s="24"/>
      <c r="BE529" s="24"/>
      <c r="BF529" s="24"/>
      <c r="BG529" s="24"/>
      <c r="BH529" s="24">
        <v>15</v>
      </c>
      <c r="BI529" s="24"/>
      <c r="BJ529" s="24"/>
      <c r="BK529" s="24"/>
      <c r="BL529" s="25"/>
      <c r="BM529" s="25"/>
      <c r="BN529" s="25"/>
      <c r="BO529" s="25"/>
      <c r="BP529" s="25"/>
      <c r="BQ529" s="25"/>
      <c r="BR529" s="25"/>
      <c r="BS529" s="25"/>
      <c r="BT529" s="25"/>
      <c r="BU529" s="25"/>
      <c r="BV529" s="25"/>
    </row>
    <row r="530" spans="1:74" ht="12" customHeight="1" x14ac:dyDescent="0.25">
      <c r="A530" s="27"/>
      <c r="B530" s="43" t="s">
        <v>276</v>
      </c>
      <c r="C530" s="87" t="s">
        <v>1775</v>
      </c>
      <c r="D530" s="88" t="s">
        <v>1776</v>
      </c>
      <c r="E530" s="88" t="s">
        <v>1111</v>
      </c>
      <c r="F530" s="89">
        <v>40849</v>
      </c>
      <c r="G530" s="189">
        <v>500</v>
      </c>
      <c r="H530" s="29" t="s">
        <v>52</v>
      </c>
      <c r="I530" s="90" t="s">
        <v>804</v>
      </c>
      <c r="J530" s="88" t="s">
        <v>533</v>
      </c>
      <c r="K530" s="21" t="s">
        <v>34</v>
      </c>
      <c r="L530" s="36" t="s">
        <v>93</v>
      </c>
      <c r="M530" s="107" t="s">
        <v>2155</v>
      </c>
      <c r="N530" s="32"/>
      <c r="O530" s="31"/>
      <c r="P530" s="33"/>
      <c r="Q530" s="34"/>
      <c r="R530" s="34"/>
      <c r="S530" s="34"/>
      <c r="T530" s="34"/>
      <c r="U530" s="34"/>
      <c r="V530" s="34"/>
      <c r="W530" s="34"/>
      <c r="X530" s="34"/>
      <c r="Y530" s="34"/>
      <c r="Z530" s="34"/>
      <c r="AA530" s="71">
        <v>45577</v>
      </c>
      <c r="AB530" s="20" t="s">
        <v>1338</v>
      </c>
      <c r="AC530" s="21" t="s">
        <v>881</v>
      </c>
      <c r="AD530" s="35" t="s">
        <v>2260</v>
      </c>
      <c r="AE530" s="64"/>
      <c r="AF530" s="22"/>
      <c r="AG530" s="22"/>
      <c r="AH530" s="22"/>
      <c r="AI530" s="22"/>
      <c r="AJ530" s="22"/>
      <c r="AK530" s="22"/>
      <c r="AL530" s="22"/>
      <c r="AM530" s="22">
        <v>30</v>
      </c>
      <c r="AN530" s="22"/>
      <c r="AO530" s="22"/>
      <c r="AP530" s="23"/>
      <c r="AQ530" s="23"/>
      <c r="AR530" s="23"/>
      <c r="AS530" s="23"/>
      <c r="AT530" s="23"/>
      <c r="AU530" s="23"/>
      <c r="AV530" s="23"/>
      <c r="AW530" s="23"/>
      <c r="AX530" s="23">
        <v>50</v>
      </c>
      <c r="AY530" s="23"/>
      <c r="AZ530" s="23"/>
      <c r="BA530" s="24"/>
      <c r="BB530" s="24"/>
      <c r="BC530" s="24"/>
      <c r="BD530" s="24"/>
      <c r="BE530" s="24"/>
      <c r="BF530" s="24"/>
      <c r="BG530" s="24"/>
      <c r="BH530" s="24"/>
      <c r="BI530" s="24">
        <v>15</v>
      </c>
      <c r="BJ530" s="24"/>
      <c r="BK530" s="24"/>
      <c r="BL530" s="25"/>
      <c r="BM530" s="25"/>
      <c r="BN530" s="25"/>
      <c r="BO530" s="25"/>
      <c r="BP530" s="25"/>
      <c r="BQ530" s="25"/>
      <c r="BR530" s="25"/>
      <c r="BS530" s="25"/>
      <c r="BT530" s="25">
        <v>2</v>
      </c>
      <c r="BU530" s="25"/>
      <c r="BV530" s="25"/>
    </row>
    <row r="531" spans="1:74" ht="12" customHeight="1" x14ac:dyDescent="0.25">
      <c r="A531" s="27"/>
      <c r="B531" s="43" t="s">
        <v>331</v>
      </c>
      <c r="C531" s="96" t="s">
        <v>1145</v>
      </c>
      <c r="D531" s="97" t="s">
        <v>658</v>
      </c>
      <c r="E531" s="98" t="s">
        <v>1146</v>
      </c>
      <c r="F531" s="99">
        <v>40929</v>
      </c>
      <c r="G531" s="15">
        <v>507</v>
      </c>
      <c r="H531" s="29" t="s">
        <v>59</v>
      </c>
      <c r="I531" s="90" t="s">
        <v>804</v>
      </c>
      <c r="J531" s="98" t="s">
        <v>533</v>
      </c>
      <c r="K531" s="45" t="s">
        <v>34</v>
      </c>
      <c r="L531" s="36" t="s">
        <v>40</v>
      </c>
      <c r="M531" s="106" t="s">
        <v>1334</v>
      </c>
      <c r="N531" s="32"/>
      <c r="O531" s="21"/>
      <c r="P531" s="51"/>
      <c r="Q531" s="34">
        <f>MOD(AF531+AQ531+BB531+BM531+ROUND((AG531+AR531+BC531+BN531-R531)/100,),100)</f>
        <v>0</v>
      </c>
      <c r="R531" s="34">
        <f>MOD(AG531+AR531+BC531+BN531+ROUND((AH531+AS531+BD531+BO531-S531)/100,),100)</f>
        <v>0</v>
      </c>
      <c r="S531" s="34">
        <f>MOD(AH531+AS531+BD531+BO531+ROUND((AI531+AT531+BE531+BP531-T531)/100,),100)</f>
        <v>0</v>
      </c>
      <c r="T531" s="34">
        <f>MOD(AI531+AT531+BE531+BP531+ROUND((AJ531+AU531+BF531+BQ531-U531)/100,),100)</f>
        <v>0</v>
      </c>
      <c r="U531" s="34">
        <f>MOD(AJ531+AU531+BF531+BQ531+ROUND((AK531+AV531+BG531+BR531-V531)/100,),100)</f>
        <v>0</v>
      </c>
      <c r="V531" s="34">
        <f>MOD(AK531+AV531+BG531+BR531+ROUND((AL531+AW531+BH531+BS531-W531)/100,),100)</f>
        <v>0</v>
      </c>
      <c r="W531" s="34">
        <f>MOD(AL531+AW531+BH531+BS531+ROUND((AM531+AX531+BI531+BT531-X531)/100,),100)</f>
        <v>68</v>
      </c>
      <c r="X531" s="34">
        <f>MOD(AM531+AX531+BI531+BT531+ROUND((AN531+AY531+BJ531+BU531-Y531)/100,),100)</f>
        <v>0</v>
      </c>
      <c r="Y531" s="34">
        <f>MOD(AN531+AY531+BJ531+BU531+ROUND((AO531+AZ531+BK531+BV531-Z531)/100,),100)</f>
        <v>0</v>
      </c>
      <c r="Z531" s="34"/>
      <c r="AA531" s="71">
        <v>45577</v>
      </c>
      <c r="AB531" s="20" t="s">
        <v>1338</v>
      </c>
      <c r="AC531" s="21" t="s">
        <v>881</v>
      </c>
      <c r="AD531" s="35" t="s">
        <v>2111</v>
      </c>
      <c r="AE531" s="64"/>
      <c r="AF531" s="22"/>
      <c r="AG531" s="22"/>
      <c r="AH531" s="22"/>
      <c r="AI531" s="22"/>
      <c r="AJ531" s="22"/>
      <c r="AK531" s="22"/>
      <c r="AL531" s="22">
        <v>28</v>
      </c>
      <c r="AM531" s="22"/>
      <c r="AN531" s="22"/>
      <c r="AO531" s="22"/>
      <c r="AP531" s="23"/>
      <c r="AQ531" s="23"/>
      <c r="AR531" s="23"/>
      <c r="AS531" s="23"/>
      <c r="AT531" s="23"/>
      <c r="AU531" s="23"/>
      <c r="AV531" s="23"/>
      <c r="AW531" s="23">
        <v>13</v>
      </c>
      <c r="AX531" s="23"/>
      <c r="AY531" s="23"/>
      <c r="AZ531" s="23"/>
      <c r="BA531" s="24"/>
      <c r="BB531" s="24"/>
      <c r="BC531" s="24"/>
      <c r="BD531" s="24"/>
      <c r="BE531" s="24"/>
      <c r="BF531" s="24"/>
      <c r="BG531" s="24"/>
      <c r="BH531" s="24">
        <v>22</v>
      </c>
      <c r="BI531" s="24"/>
      <c r="BJ531" s="24"/>
      <c r="BK531" s="24"/>
      <c r="BL531" s="25"/>
      <c r="BM531" s="25"/>
      <c r="BN531" s="25"/>
      <c r="BO531" s="25"/>
      <c r="BP531" s="25"/>
      <c r="BQ531" s="25"/>
      <c r="BR531" s="25"/>
      <c r="BS531" s="25">
        <v>5</v>
      </c>
      <c r="BT531" s="25"/>
      <c r="BU531" s="25"/>
      <c r="BV531" s="25"/>
    </row>
    <row r="532" spans="1:74" ht="12" customHeight="1" x14ac:dyDescent="0.25">
      <c r="A532" s="27"/>
      <c r="B532" s="43" t="s">
        <v>331</v>
      </c>
      <c r="C532" s="96" t="s">
        <v>1077</v>
      </c>
      <c r="D532" s="97" t="s">
        <v>1078</v>
      </c>
      <c r="E532" s="98" t="s">
        <v>1079</v>
      </c>
      <c r="F532" s="99">
        <v>41178</v>
      </c>
      <c r="G532" s="15">
        <v>593</v>
      </c>
      <c r="H532" s="29" t="s">
        <v>59</v>
      </c>
      <c r="I532" s="95" t="s">
        <v>804</v>
      </c>
      <c r="J532" s="98" t="s">
        <v>533</v>
      </c>
      <c r="K532" s="45" t="s">
        <v>34</v>
      </c>
      <c r="L532" s="36" t="s">
        <v>94</v>
      </c>
      <c r="M532" s="106" t="s">
        <v>2113</v>
      </c>
      <c r="N532" s="32"/>
      <c r="O532" s="37"/>
      <c r="P532" s="33"/>
      <c r="Q532" s="34">
        <f>MOD(AF532+AQ532+BB532+BM532+ROUND((AG532+AR532+BC532+BN532-R532)/100,),100)</f>
        <v>0</v>
      </c>
      <c r="R532" s="34">
        <f>MOD(AG532+AR532+BC532+BN532+ROUND((AH532+AS532+BD532+BO532-S532)/100,),100)</f>
        <v>0</v>
      </c>
      <c r="S532" s="34">
        <f>MOD(AH532+AS532+BD532+BO532+ROUND((AI532+AT532+BE532+BP532-T532)/100,),100)</f>
        <v>0</v>
      </c>
      <c r="T532" s="34">
        <f>MOD(AI532+AT532+BE532+BP532+ROUND((AJ532+AU532+BF532+BQ532-U532)/100,),100)</f>
        <v>0</v>
      </c>
      <c r="U532" s="34">
        <f>MOD(AJ532+AU532+BF532+BQ532+ROUND((AK532+AV532+BG532+BR532-V532)/100,),100)</f>
        <v>0</v>
      </c>
      <c r="V532" s="34">
        <f>MOD(AK532+AV532+BG532+BR532+ROUND((AL532+AW532+BH532+BS532-W532)/100,),100)</f>
        <v>0</v>
      </c>
      <c r="W532" s="34">
        <f>MOD(AL532+AW532+BH532+BS532+ROUND((AM532+AX532+BI532+BT532-X532)/100,),100)</f>
        <v>26</v>
      </c>
      <c r="X532" s="34">
        <f>MOD(AM532+AX532+BI532+BT532+ROUND((AN532+AY532+BJ532+BU532-Y532)/100,),100)</f>
        <v>50</v>
      </c>
      <c r="Y532" s="34">
        <f>MOD(AN532+AY532+BJ532+BU532+ROUND((AO532+AZ532+BK532+BV532-Z532)/100,),100)</f>
        <v>0</v>
      </c>
      <c r="Z532" s="34"/>
      <c r="AA532" s="71">
        <v>45577</v>
      </c>
      <c r="AB532" s="20" t="s">
        <v>1338</v>
      </c>
      <c r="AC532" s="21" t="s">
        <v>881</v>
      </c>
      <c r="AD532" s="35" t="s">
        <v>2314</v>
      </c>
      <c r="AE532" s="64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3"/>
      <c r="AQ532" s="23"/>
      <c r="AR532" s="23"/>
      <c r="AS532" s="23"/>
      <c r="AT532" s="23"/>
      <c r="AU532" s="23"/>
      <c r="AV532" s="23"/>
      <c r="AW532" s="23"/>
      <c r="AX532" s="23">
        <v>50</v>
      </c>
      <c r="AY532" s="23"/>
      <c r="AZ532" s="23"/>
      <c r="BA532" s="24"/>
      <c r="BB532" s="24"/>
      <c r="BC532" s="24"/>
      <c r="BD532" s="24"/>
      <c r="BE532" s="24"/>
      <c r="BF532" s="24"/>
      <c r="BG532" s="24"/>
      <c r="BH532" s="24"/>
      <c r="BI532" s="24">
        <v>100</v>
      </c>
      <c r="BJ532" s="24"/>
      <c r="BK532" s="24"/>
      <c r="BL532" s="25"/>
      <c r="BM532" s="25"/>
      <c r="BN532" s="25"/>
      <c r="BO532" s="25"/>
      <c r="BP532" s="25"/>
      <c r="BQ532" s="25"/>
      <c r="BR532" s="25"/>
      <c r="BS532" s="25">
        <v>25</v>
      </c>
      <c r="BT532" s="25"/>
      <c r="BU532" s="25"/>
      <c r="BV532" s="25"/>
    </row>
    <row r="533" spans="1:74" ht="12" customHeight="1" x14ac:dyDescent="0.25">
      <c r="A533" s="27"/>
      <c r="B533" s="43" t="s">
        <v>331</v>
      </c>
      <c r="C533" s="87" t="s">
        <v>1180</v>
      </c>
      <c r="D533" s="88" t="s">
        <v>1181</v>
      </c>
      <c r="E533" s="88" t="s">
        <v>168</v>
      </c>
      <c r="F533" s="89">
        <v>41442</v>
      </c>
      <c r="G533" s="29">
        <v>500</v>
      </c>
      <c r="H533" s="29" t="s">
        <v>56</v>
      </c>
      <c r="I533" s="90" t="s">
        <v>804</v>
      </c>
      <c r="J533" s="88" t="s">
        <v>533</v>
      </c>
      <c r="K533" s="21" t="s">
        <v>34</v>
      </c>
      <c r="L533" s="36" t="s">
        <v>94</v>
      </c>
      <c r="M533" s="106" t="s">
        <v>2124</v>
      </c>
      <c r="N533" s="32"/>
      <c r="O533" s="31"/>
      <c r="P533" s="33"/>
      <c r="Q533" s="34">
        <f>MOD(AF533+AQ533+BB533+BM533+ROUND((AG533+AR533+BC533+BN533-R533)/100,),100)</f>
        <v>0</v>
      </c>
      <c r="R533" s="34">
        <f>MOD(AG533+AR533+BC533+BN533+ROUND((AH533+AS533+BD533+BO533-S533)/100,),100)</f>
        <v>0</v>
      </c>
      <c r="S533" s="34">
        <f>MOD(AH533+AS533+BD533+BO533+ROUND((AI533+AT533+BE533+BP533-T533)/100,),100)</f>
        <v>0</v>
      </c>
      <c r="T533" s="34">
        <f>MOD(AI533+AT533+BE533+BP533+ROUND((AJ533+AU533+BF533+BQ533-U533)/100,),100)</f>
        <v>0</v>
      </c>
      <c r="U533" s="34">
        <f>MOD(AJ533+AU533+BF533+BQ533+ROUND((AK533+AV533+BG533+BR533-V533)/100,),100)</f>
        <v>0</v>
      </c>
      <c r="V533" s="34">
        <f>MOD(AK533+AV533+BG533+BR533+ROUND((AL533+AW533+BH533+BS533-W533)/100,),100)</f>
        <v>0</v>
      </c>
      <c r="W533" s="34">
        <f>MOD(AL533+AW533+BH533+BS533+ROUND((AM533+AX533+BI533+BT533-X533)/100,),100)</f>
        <v>3</v>
      </c>
      <c r="X533" s="34">
        <f>MOD(AM533+AX533+BI533+BT533+ROUND((AN533+AY533+BJ533+BU533-Y533)/100,),100)</f>
        <v>50</v>
      </c>
      <c r="Y533" s="34">
        <f>MOD(AN533+AY533+BJ533+BU533+ROUND((AO533+AZ533+BK533+BV533-Z533)/100,),100)</f>
        <v>0</v>
      </c>
      <c r="Z533" s="34"/>
      <c r="AA533" s="71">
        <v>45577</v>
      </c>
      <c r="AB533" s="20" t="s">
        <v>1338</v>
      </c>
      <c r="AC533" s="21" t="s">
        <v>881</v>
      </c>
      <c r="AD533" s="35" t="s">
        <v>2314</v>
      </c>
      <c r="AE533" s="64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3"/>
      <c r="AQ533" s="23"/>
      <c r="AR533" s="23"/>
      <c r="AS533" s="23"/>
      <c r="AT533" s="23"/>
      <c r="AU533" s="23"/>
      <c r="AV533" s="23"/>
      <c r="AW533" s="23"/>
      <c r="AX533" s="23">
        <v>50</v>
      </c>
      <c r="AY533" s="23"/>
      <c r="AZ533" s="23"/>
      <c r="BA533" s="24"/>
      <c r="BB533" s="24"/>
      <c r="BC533" s="24"/>
      <c r="BD533" s="24"/>
      <c r="BE533" s="24"/>
      <c r="BF533" s="24"/>
      <c r="BG533" s="24"/>
      <c r="BH533" s="24"/>
      <c r="BI533" s="24">
        <v>100</v>
      </c>
      <c r="BJ533" s="24"/>
      <c r="BK533" s="24"/>
      <c r="BL533" s="25"/>
      <c r="BM533" s="25"/>
      <c r="BN533" s="25"/>
      <c r="BO533" s="25"/>
      <c r="BP533" s="25"/>
      <c r="BQ533" s="25"/>
      <c r="BR533" s="25"/>
      <c r="BS533" s="25">
        <v>2</v>
      </c>
      <c r="BT533" s="25"/>
      <c r="BU533" s="25"/>
      <c r="BV533" s="25"/>
    </row>
    <row r="534" spans="1:74" ht="12" customHeight="1" x14ac:dyDescent="0.25">
      <c r="A534" s="27"/>
      <c r="B534" s="43" t="s">
        <v>331</v>
      </c>
      <c r="C534" s="87" t="s">
        <v>1238</v>
      </c>
      <c r="D534" s="88" t="s">
        <v>1239</v>
      </c>
      <c r="E534" s="88" t="s">
        <v>1240</v>
      </c>
      <c r="F534" s="89">
        <v>41429</v>
      </c>
      <c r="G534" s="29">
        <v>502</v>
      </c>
      <c r="H534" s="29" t="s">
        <v>56</v>
      </c>
      <c r="I534" s="90" t="s">
        <v>804</v>
      </c>
      <c r="J534" s="88" t="s">
        <v>533</v>
      </c>
      <c r="K534" s="21" t="s">
        <v>34</v>
      </c>
      <c r="L534" s="36" t="s">
        <v>94</v>
      </c>
      <c r="M534" s="106" t="s">
        <v>2126</v>
      </c>
      <c r="N534" s="32"/>
      <c r="O534" s="31"/>
      <c r="P534" s="33"/>
      <c r="Q534" s="34">
        <f>MOD(AF534+AQ534+BB534+BM534+ROUND((AG534+AR534+BC534+BN534-R534)/100,),100)</f>
        <v>0</v>
      </c>
      <c r="R534" s="34">
        <f>MOD(AG534+AR534+BC534+BN534+ROUND((AH534+AS534+BD534+BO534-S534)/100,),100)</f>
        <v>0</v>
      </c>
      <c r="S534" s="34">
        <f>MOD(AH534+AS534+BD534+BO534+ROUND((AI534+AT534+BE534+BP534-T534)/100,),100)</f>
        <v>0</v>
      </c>
      <c r="T534" s="34">
        <f>MOD(AI534+AT534+BE534+BP534+ROUND((AJ534+AU534+BF534+BQ534-U534)/100,),100)</f>
        <v>0</v>
      </c>
      <c r="U534" s="34">
        <f>MOD(AJ534+AU534+BF534+BQ534+ROUND((AK534+AV534+BG534+BR534-V534)/100,),100)</f>
        <v>0</v>
      </c>
      <c r="V534" s="34">
        <f>MOD(AK534+AV534+BG534+BR534+ROUND((AL534+AW534+BH534+BS534-W534)/100,),100)</f>
        <v>0</v>
      </c>
      <c r="W534" s="34">
        <f>MOD(AL534+AW534+BH534+BS534+ROUND((AM534+AX534+BI534+BT534-X534)/100,),100)</f>
        <v>1</v>
      </c>
      <c r="X534" s="34">
        <f>MOD(AM534+AX534+BI534+BT534+ROUND((AN534+AY534+BJ534+BU534-Y534)/100,),100)</f>
        <v>55</v>
      </c>
      <c r="Y534" s="34">
        <f>MOD(AN534+AY534+BJ534+BU534+ROUND((AO534+AZ534+BK534+BV534-Z534)/100,),100)</f>
        <v>0</v>
      </c>
      <c r="Z534" s="34"/>
      <c r="AA534" s="71">
        <v>45577</v>
      </c>
      <c r="AB534" s="20" t="s">
        <v>1338</v>
      </c>
      <c r="AC534" s="21" t="s">
        <v>881</v>
      </c>
      <c r="AD534" s="35" t="s">
        <v>2314</v>
      </c>
      <c r="AE534" s="64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3"/>
      <c r="AQ534" s="23"/>
      <c r="AR534" s="23"/>
      <c r="AS534" s="23"/>
      <c r="AT534" s="23"/>
      <c r="AU534" s="23"/>
      <c r="AV534" s="23"/>
      <c r="AW534" s="23"/>
      <c r="AX534" s="23">
        <v>30</v>
      </c>
      <c r="AY534" s="23"/>
      <c r="AZ534" s="23"/>
      <c r="BA534" s="24"/>
      <c r="BB534" s="24"/>
      <c r="BC534" s="24"/>
      <c r="BD534" s="24"/>
      <c r="BE534" s="24"/>
      <c r="BF534" s="24"/>
      <c r="BG534" s="24"/>
      <c r="BH534" s="24"/>
      <c r="BI534" s="24">
        <v>75</v>
      </c>
      <c r="BJ534" s="24"/>
      <c r="BK534" s="24"/>
      <c r="BL534" s="25"/>
      <c r="BM534" s="25"/>
      <c r="BN534" s="25"/>
      <c r="BO534" s="25"/>
      <c r="BP534" s="25"/>
      <c r="BQ534" s="25"/>
      <c r="BR534" s="25"/>
      <c r="BS534" s="25"/>
      <c r="BT534" s="25">
        <v>50</v>
      </c>
      <c r="BU534" s="25"/>
      <c r="BV534" s="25"/>
    </row>
    <row r="535" spans="1:74" ht="12" customHeight="1" x14ac:dyDescent="0.25">
      <c r="A535" s="27"/>
      <c r="B535" s="43" t="s">
        <v>331</v>
      </c>
      <c r="C535" s="87" t="s">
        <v>1654</v>
      </c>
      <c r="D535" s="88" t="s">
        <v>1655</v>
      </c>
      <c r="E535" s="88" t="s">
        <v>1656</v>
      </c>
      <c r="F535" s="89">
        <v>41143</v>
      </c>
      <c r="G535" s="189">
        <v>500</v>
      </c>
      <c r="H535" s="29" t="s">
        <v>59</v>
      </c>
      <c r="I535" s="90" t="s">
        <v>804</v>
      </c>
      <c r="J535" s="88" t="s">
        <v>533</v>
      </c>
      <c r="K535" s="44" t="s">
        <v>34</v>
      </c>
      <c r="L535" s="36" t="s">
        <v>93</v>
      </c>
      <c r="M535" s="106" t="s">
        <v>2155</v>
      </c>
      <c r="N535" s="32"/>
      <c r="O535" s="30"/>
      <c r="P535" s="33"/>
      <c r="Q535" s="34"/>
      <c r="R535" s="34"/>
      <c r="S535" s="34"/>
      <c r="T535" s="34"/>
      <c r="U535" s="34"/>
      <c r="V535" s="34"/>
      <c r="W535" s="34"/>
      <c r="X535" s="34"/>
      <c r="Y535" s="34"/>
      <c r="Z535" s="34"/>
      <c r="AA535" s="71">
        <v>45577</v>
      </c>
      <c r="AB535" s="20" t="s">
        <v>1338</v>
      </c>
      <c r="AC535" s="21" t="s">
        <v>881</v>
      </c>
      <c r="AD535" s="35" t="s">
        <v>2314</v>
      </c>
      <c r="AE535" s="64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3"/>
      <c r="AQ535" s="23"/>
      <c r="AR535" s="23"/>
      <c r="AS535" s="23"/>
      <c r="AT535" s="23"/>
      <c r="AU535" s="23"/>
      <c r="AV535" s="23"/>
      <c r="AW535" s="23"/>
      <c r="AX535" s="23"/>
      <c r="AY535" s="23"/>
      <c r="AZ535" s="23"/>
      <c r="BA535" s="24"/>
      <c r="BB535" s="24"/>
      <c r="BC535" s="24"/>
      <c r="BD535" s="24"/>
      <c r="BE535" s="24"/>
      <c r="BF535" s="24"/>
      <c r="BG535" s="24"/>
      <c r="BH535" s="24"/>
      <c r="BI535" s="24"/>
      <c r="BJ535" s="24"/>
      <c r="BK535" s="24"/>
      <c r="BL535" s="25"/>
      <c r="BM535" s="25"/>
      <c r="BN535" s="25"/>
      <c r="BO535" s="25"/>
      <c r="BP535" s="25"/>
      <c r="BQ535" s="25"/>
      <c r="BR535" s="25"/>
      <c r="BS535" s="25"/>
      <c r="BT535" s="25"/>
      <c r="BU535" s="25"/>
      <c r="BV535" s="25"/>
    </row>
    <row r="536" spans="1:74" ht="12" customHeight="1" x14ac:dyDescent="0.25">
      <c r="A536" s="27"/>
      <c r="B536" s="43" t="s">
        <v>413</v>
      </c>
      <c r="C536" s="96" t="s">
        <v>1195</v>
      </c>
      <c r="D536" s="97" t="s">
        <v>116</v>
      </c>
      <c r="E536" s="98" t="s">
        <v>233</v>
      </c>
      <c r="F536" s="99">
        <v>41833</v>
      </c>
      <c r="G536" s="15">
        <v>532</v>
      </c>
      <c r="H536" s="29" t="s">
        <v>416</v>
      </c>
      <c r="I536" s="90" t="s">
        <v>804</v>
      </c>
      <c r="J536" s="98" t="s">
        <v>533</v>
      </c>
      <c r="K536" s="45" t="s">
        <v>34</v>
      </c>
      <c r="L536" s="36" t="s">
        <v>40</v>
      </c>
      <c r="M536" s="106" t="s">
        <v>1324</v>
      </c>
      <c r="N536" s="32"/>
      <c r="O536" s="21"/>
      <c r="P536" s="51"/>
      <c r="Q536" s="34">
        <f>MOD(AF536+AQ536+BB536+BM536+ROUND((AG536+AR536+BC536+BN536-R536)/100,),100)</f>
        <v>0</v>
      </c>
      <c r="R536" s="34">
        <f>MOD(AG536+AR536+BC536+BN536+ROUND((AH536+AS536+BD536+BO536-S536)/100,),100)</f>
        <v>0</v>
      </c>
      <c r="S536" s="34">
        <f>MOD(AH536+AS536+BD536+BO536+ROUND((AI536+AT536+BE536+BP536-T536)/100,),100)</f>
        <v>0</v>
      </c>
      <c r="T536" s="34">
        <f>MOD(AI536+AT536+BE536+BP536+ROUND((AJ536+AU536+BF536+BQ536-U536)/100,),100)</f>
        <v>0</v>
      </c>
      <c r="U536" s="34">
        <f>MOD(AJ536+AU536+BF536+BQ536+ROUND((AK536+AV536+BG536+BR536-V536)/100,),100)</f>
        <v>0</v>
      </c>
      <c r="V536" s="34">
        <f>MOD(AK536+AV536+BG536+BR536+ROUND((AL536+AW536+BH536+BS536-W536)/100,),100)</f>
        <v>0</v>
      </c>
      <c r="W536" s="34">
        <f>MOD(AL536+AW536+BH536+BS536+ROUND((AM536+AX536+BI536+BT536-X536)/100,),100)</f>
        <v>9</v>
      </c>
      <c r="X536" s="34">
        <f>MOD(AM536+AX536+BI536+BT536+ROUND((AN536+AY536+BJ536+BU536-Y536)/100,),100)</f>
        <v>75</v>
      </c>
      <c r="Y536" s="34">
        <f>MOD(AN536+AY536+BJ536+BU536+ROUND((AO536+AZ536+BK536+BV536-Z536)/100,),100)</f>
        <v>0</v>
      </c>
      <c r="Z536" s="34"/>
      <c r="AA536" s="71">
        <v>45577</v>
      </c>
      <c r="AB536" s="20" t="s">
        <v>1338</v>
      </c>
      <c r="AC536" s="21" t="s">
        <v>881</v>
      </c>
      <c r="AD536" s="35" t="s">
        <v>2310</v>
      </c>
      <c r="AE536" s="64"/>
      <c r="AF536" s="22"/>
      <c r="AG536" s="22"/>
      <c r="AH536" s="22"/>
      <c r="AI536" s="22"/>
      <c r="AJ536" s="22"/>
      <c r="AK536" s="22"/>
      <c r="AL536" s="22">
        <v>9</v>
      </c>
      <c r="AM536" s="22"/>
      <c r="AN536" s="22"/>
      <c r="AO536" s="22"/>
      <c r="AP536" s="23"/>
      <c r="AQ536" s="23"/>
      <c r="AR536" s="23"/>
      <c r="AS536" s="23"/>
      <c r="AT536" s="23"/>
      <c r="AU536" s="23"/>
      <c r="AV536" s="23"/>
      <c r="AW536" s="23"/>
      <c r="AX536" s="23"/>
      <c r="AY536" s="23"/>
      <c r="AZ536" s="23"/>
      <c r="BA536" s="24"/>
      <c r="BB536" s="24"/>
      <c r="BC536" s="24"/>
      <c r="BD536" s="24"/>
      <c r="BE536" s="24"/>
      <c r="BF536" s="24"/>
      <c r="BG536" s="24"/>
      <c r="BH536" s="24"/>
      <c r="BI536" s="24">
        <v>75</v>
      </c>
      <c r="BJ536" s="24"/>
      <c r="BK536" s="24"/>
      <c r="BL536" s="25"/>
      <c r="BM536" s="25"/>
      <c r="BN536" s="25"/>
      <c r="BO536" s="25"/>
      <c r="BP536" s="25"/>
      <c r="BQ536" s="25"/>
      <c r="BR536" s="25"/>
      <c r="BS536" s="25"/>
      <c r="BT536" s="25"/>
      <c r="BU536" s="25"/>
      <c r="BV536" s="25"/>
    </row>
    <row r="537" spans="1:74" ht="12" customHeight="1" x14ac:dyDescent="0.25">
      <c r="A537" s="27"/>
      <c r="B537" s="43" t="s">
        <v>413</v>
      </c>
      <c r="C537" s="87" t="s">
        <v>1201</v>
      </c>
      <c r="D537" s="88" t="s">
        <v>1202</v>
      </c>
      <c r="E537" s="88" t="s">
        <v>168</v>
      </c>
      <c r="F537" s="89">
        <v>41918</v>
      </c>
      <c r="G537" s="29">
        <v>500</v>
      </c>
      <c r="H537" s="29" t="s">
        <v>416</v>
      </c>
      <c r="I537" s="90" t="s">
        <v>804</v>
      </c>
      <c r="J537" s="88" t="s">
        <v>533</v>
      </c>
      <c r="K537" s="21" t="s">
        <v>34</v>
      </c>
      <c r="L537" s="36" t="s">
        <v>40</v>
      </c>
      <c r="M537" s="106" t="s">
        <v>1326</v>
      </c>
      <c r="N537" s="32"/>
      <c r="O537" s="31"/>
      <c r="P537" s="33"/>
      <c r="Q537" s="34">
        <f>MOD(AF537+AQ537+BB537+BM537+ROUND((AG537+AR537+BC537+BN537-R537)/100,),100)</f>
        <v>0</v>
      </c>
      <c r="R537" s="34">
        <f>MOD(AG537+AR537+BC537+BN537+ROUND((AH537+AS537+BD537+BO537-S537)/100,),100)</f>
        <v>0</v>
      </c>
      <c r="S537" s="34">
        <f>MOD(AH537+AS537+BD537+BO537+ROUND((AI537+AT537+BE537+BP537-T537)/100,),100)</f>
        <v>0</v>
      </c>
      <c r="T537" s="34">
        <f>MOD(AI537+AT537+BE537+BP537+ROUND((AJ537+AU537+BF537+BQ537-U537)/100,),100)</f>
        <v>0</v>
      </c>
      <c r="U537" s="34">
        <f>MOD(AJ537+AU537+BF537+BQ537+ROUND((AK537+AV537+BG537+BR537-V537)/100,),100)</f>
        <v>0</v>
      </c>
      <c r="V537" s="34">
        <f>MOD(AK537+AV537+BG537+BR537+ROUND((AL537+AW537+BH537+BS537-W537)/100,),100)</f>
        <v>0</v>
      </c>
      <c r="W537" s="34">
        <f>MOD(AL537+AW537+BH537+BS537+ROUND((AM537+AX537+BI537+BT537-X537)/100,),100)</f>
        <v>5</v>
      </c>
      <c r="X537" s="34">
        <f>MOD(AM537+AX537+BI537+BT537+ROUND((AN537+AY537+BJ537+BU537-Y537)/100,),100)</f>
        <v>15</v>
      </c>
      <c r="Y537" s="34">
        <f>MOD(AN537+AY537+BJ537+BU537+ROUND((AO537+AZ537+BK537+BV537-Z537)/100,),100)</f>
        <v>0</v>
      </c>
      <c r="Z537" s="34"/>
      <c r="AA537" s="71">
        <v>45577</v>
      </c>
      <c r="AB537" s="20" t="s">
        <v>1338</v>
      </c>
      <c r="AC537" s="21" t="s">
        <v>881</v>
      </c>
      <c r="AD537" s="35" t="s">
        <v>2310</v>
      </c>
      <c r="AE537" s="64"/>
      <c r="AF537" s="22"/>
      <c r="AG537" s="22"/>
      <c r="AH537" s="22"/>
      <c r="AI537" s="22"/>
      <c r="AJ537" s="22"/>
      <c r="AK537" s="22"/>
      <c r="AL537" s="22">
        <v>5</v>
      </c>
      <c r="AM537" s="22"/>
      <c r="AN537" s="22"/>
      <c r="AO537" s="22"/>
      <c r="AP537" s="23"/>
      <c r="AQ537" s="23"/>
      <c r="AR537" s="23"/>
      <c r="AS537" s="23"/>
      <c r="AT537" s="23"/>
      <c r="AU537" s="23"/>
      <c r="AV537" s="23"/>
      <c r="AW537" s="23"/>
      <c r="AX537" s="23"/>
      <c r="AY537" s="23"/>
      <c r="AZ537" s="23"/>
      <c r="BA537" s="24"/>
      <c r="BB537" s="24"/>
      <c r="BC537" s="24"/>
      <c r="BD537" s="24"/>
      <c r="BE537" s="24"/>
      <c r="BF537" s="24"/>
      <c r="BG537" s="24"/>
      <c r="BH537" s="24"/>
      <c r="BI537" s="24"/>
      <c r="BJ537" s="24"/>
      <c r="BK537" s="24"/>
      <c r="BL537" s="25"/>
      <c r="BM537" s="25"/>
      <c r="BN537" s="25"/>
      <c r="BO537" s="25"/>
      <c r="BP537" s="25"/>
      <c r="BQ537" s="25"/>
      <c r="BR537" s="25"/>
      <c r="BS537" s="25"/>
      <c r="BT537" s="25">
        <v>15</v>
      </c>
      <c r="BU537" s="25"/>
      <c r="BV537" s="25"/>
    </row>
    <row r="538" spans="1:74" ht="12" customHeight="1" x14ac:dyDescent="0.25">
      <c r="A538" s="27"/>
      <c r="B538" s="43" t="s">
        <v>413</v>
      </c>
      <c r="C538" s="87" t="s">
        <v>1443</v>
      </c>
      <c r="D538" s="88" t="s">
        <v>625</v>
      </c>
      <c r="E538" s="88" t="s">
        <v>862</v>
      </c>
      <c r="F538" s="89">
        <v>42775</v>
      </c>
      <c r="G538" s="189">
        <v>500</v>
      </c>
      <c r="H538" s="103" t="s">
        <v>64</v>
      </c>
      <c r="I538" s="90" t="s">
        <v>804</v>
      </c>
      <c r="J538" s="88" t="s">
        <v>533</v>
      </c>
      <c r="K538" s="21" t="s">
        <v>34</v>
      </c>
      <c r="L538" s="36" t="s">
        <v>94</v>
      </c>
      <c r="M538" s="106" t="s">
        <v>1556</v>
      </c>
      <c r="N538" s="32"/>
      <c r="O538" s="31"/>
      <c r="P538" s="33"/>
      <c r="Q538" s="34"/>
      <c r="R538" s="34"/>
      <c r="S538" s="34"/>
      <c r="T538" s="34"/>
      <c r="U538" s="34"/>
      <c r="V538" s="34"/>
      <c r="W538" s="34"/>
      <c r="X538" s="34"/>
      <c r="Y538" s="34"/>
      <c r="Z538" s="34"/>
      <c r="AA538" s="71">
        <v>45577</v>
      </c>
      <c r="AB538" s="20" t="s">
        <v>1338</v>
      </c>
      <c r="AC538" s="21" t="s">
        <v>881</v>
      </c>
      <c r="AD538" s="35" t="s">
        <v>2310</v>
      </c>
      <c r="AE538" s="64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3"/>
      <c r="AQ538" s="23"/>
      <c r="AR538" s="23"/>
      <c r="AS538" s="23"/>
      <c r="AT538" s="23"/>
      <c r="AU538" s="23"/>
      <c r="AV538" s="23"/>
      <c r="AW538" s="23"/>
      <c r="AX538" s="23"/>
      <c r="AY538" s="23"/>
      <c r="AZ538" s="23"/>
      <c r="BA538" s="24"/>
      <c r="BB538" s="24"/>
      <c r="BC538" s="24"/>
      <c r="BD538" s="24"/>
      <c r="BE538" s="24"/>
      <c r="BF538" s="24"/>
      <c r="BG538" s="24"/>
      <c r="BH538" s="24"/>
      <c r="BI538" s="24"/>
      <c r="BJ538" s="24"/>
      <c r="BK538" s="24"/>
      <c r="BL538" s="25"/>
      <c r="BM538" s="25"/>
      <c r="BN538" s="25"/>
      <c r="BO538" s="25"/>
      <c r="BP538" s="25"/>
      <c r="BQ538" s="25"/>
      <c r="BR538" s="25"/>
      <c r="BS538" s="25"/>
      <c r="BT538" s="25"/>
      <c r="BU538" s="25"/>
      <c r="BV538" s="25"/>
    </row>
    <row r="539" spans="1:74" ht="12" customHeight="1" x14ac:dyDescent="0.25">
      <c r="A539" s="27" t="e">
        <f>+#REF!+1</f>
        <v>#REF!</v>
      </c>
      <c r="B539" s="43" t="s">
        <v>68</v>
      </c>
      <c r="C539" s="87" t="s">
        <v>490</v>
      </c>
      <c r="D539" s="88" t="s">
        <v>109</v>
      </c>
      <c r="E539" s="88" t="s">
        <v>110</v>
      </c>
      <c r="F539" s="89">
        <v>34628</v>
      </c>
      <c r="G539" s="29">
        <v>1149</v>
      </c>
      <c r="H539" s="29" t="s">
        <v>71</v>
      </c>
      <c r="I539" s="90" t="s">
        <v>805</v>
      </c>
      <c r="J539" s="88" t="s">
        <v>471</v>
      </c>
      <c r="K539" s="44" t="s">
        <v>27</v>
      </c>
      <c r="L539" s="36" t="s">
        <v>94</v>
      </c>
      <c r="M539" s="106" t="s">
        <v>1348</v>
      </c>
      <c r="N539" s="32"/>
      <c r="O539" s="41"/>
      <c r="P539" s="33"/>
      <c r="Q539" s="34">
        <f>MOD(AF539+AQ539+BB539+BM539+ROUND((AG539+AR539+BC539+BN539-R539)/100,),100)</f>
        <v>0</v>
      </c>
      <c r="R539" s="34">
        <f>MOD(AG539+AR539+BC539+BN539+ROUND((AH539+AS539+BD539+BO539-S539)/100,),100)</f>
        <v>0</v>
      </c>
      <c r="S539" s="34">
        <f>MOD(AH539+AS539+BD539+BO539+ROUND((AI539+AT539+BE539+BP539-T539)/100,),100)</f>
        <v>0</v>
      </c>
      <c r="T539" s="34">
        <f>MOD(AI539+AT539+BE539+BP539+ROUND((AJ539+AU539+BF539+BQ539-U539)/100,),100)</f>
        <v>64</v>
      </c>
      <c r="U539" s="34">
        <f>MOD(AJ539+AU539+BF539+BQ539+ROUND((AK539+AV539+BG539+BR539-V539)/100,),100)</f>
        <v>0</v>
      </c>
      <c r="V539" s="34">
        <f>MOD(AK539+AV539+BG539+BR539+ROUND((AL539+AW539+BH539+BS539-W539)/100,),100)</f>
        <v>0</v>
      </c>
      <c r="W539" s="34">
        <f>MOD(AL539+AW539+BH539+BS539+ROUND((AM539+AX539+BI539+BT539-X539)/100,),100)</f>
        <v>0</v>
      </c>
      <c r="X539" s="34">
        <f>MOD(AM539+AX539+BI539+BT539+ROUND((AN539+AY539+BJ539+BU539-Y539)/100,),100)</f>
        <v>0</v>
      </c>
      <c r="Y539" s="34">
        <f>MOD(AN539+AY539+BJ539+BU539+ROUND((AO539+AZ539+BK539+BV539-Z539)/100,),100)</f>
        <v>0</v>
      </c>
      <c r="Z539" s="34"/>
      <c r="AA539" s="71">
        <v>45578</v>
      </c>
      <c r="AB539" s="20" t="s">
        <v>1313</v>
      </c>
      <c r="AC539" s="21" t="s">
        <v>1219</v>
      </c>
      <c r="AD539" s="35" t="s">
        <v>2204</v>
      </c>
      <c r="AE539" s="46"/>
      <c r="AF539" s="22"/>
      <c r="AG539" s="22"/>
      <c r="AH539" s="22"/>
      <c r="AI539" s="22">
        <v>15</v>
      </c>
      <c r="AJ539" s="22"/>
      <c r="AK539" s="22"/>
      <c r="AL539" s="22"/>
      <c r="AM539" s="22"/>
      <c r="AN539" s="22"/>
      <c r="AO539" s="22"/>
      <c r="AP539" s="23"/>
      <c r="AQ539" s="23"/>
      <c r="AR539" s="23"/>
      <c r="AS539" s="23"/>
      <c r="AT539" s="23">
        <v>6</v>
      </c>
      <c r="AU539" s="23"/>
      <c r="AV539" s="23"/>
      <c r="AW539" s="23"/>
      <c r="AX539" s="23"/>
      <c r="AY539" s="23"/>
      <c r="AZ539" s="23"/>
      <c r="BA539" s="24"/>
      <c r="BB539" s="24"/>
      <c r="BC539" s="24"/>
      <c r="BD539" s="24"/>
      <c r="BE539" s="24">
        <v>15</v>
      </c>
      <c r="BF539" s="24"/>
      <c r="BG539" s="24"/>
      <c r="BH539" s="24"/>
      <c r="BI539" s="24"/>
      <c r="BJ539" s="24"/>
      <c r="BK539" s="24"/>
      <c r="BL539" s="25"/>
      <c r="BM539" s="25"/>
      <c r="BN539" s="25"/>
      <c r="BO539" s="25"/>
      <c r="BP539" s="25">
        <v>28</v>
      </c>
      <c r="BQ539" s="25"/>
      <c r="BR539" s="25"/>
      <c r="BS539" s="25"/>
      <c r="BT539" s="25"/>
      <c r="BU539" s="25"/>
      <c r="BV539" s="25"/>
    </row>
    <row r="540" spans="1:74" ht="12" customHeight="1" x14ac:dyDescent="0.25">
      <c r="A540" s="27" t="e">
        <f>+#REF!+1</f>
        <v>#REF!</v>
      </c>
      <c r="B540" s="43" t="s">
        <v>68</v>
      </c>
      <c r="C540" s="87" t="s">
        <v>507</v>
      </c>
      <c r="D540" s="88" t="s">
        <v>179</v>
      </c>
      <c r="E540" s="88" t="s">
        <v>97</v>
      </c>
      <c r="F540" s="89">
        <v>33365</v>
      </c>
      <c r="G540" s="29">
        <v>1021</v>
      </c>
      <c r="H540" s="29" t="s">
        <v>71</v>
      </c>
      <c r="I540" s="90" t="s">
        <v>805</v>
      </c>
      <c r="J540" s="88" t="s">
        <v>471</v>
      </c>
      <c r="K540" s="44" t="s">
        <v>27</v>
      </c>
      <c r="L540" s="36" t="s">
        <v>93</v>
      </c>
      <c r="M540" s="106" t="s">
        <v>2166</v>
      </c>
      <c r="N540" s="32"/>
      <c r="O540" s="41"/>
      <c r="P540" s="33"/>
      <c r="Q540" s="34">
        <f>MOD(AF540+AQ540+BB540+BM540+ROUND((AG540+AR540+BC540+BN540-R540)/100,),100)</f>
        <v>0</v>
      </c>
      <c r="R540" s="34">
        <f>MOD(AG540+AR540+BC540+BN540+ROUND((AH540+AS540+BD540+BO540-S540)/100,),100)</f>
        <v>0</v>
      </c>
      <c r="S540" s="34">
        <f>MOD(AH540+AS540+BD540+BO540+ROUND((AI540+AT540+BE540+BP540-T540)/100,),100)</f>
        <v>0</v>
      </c>
      <c r="T540" s="34">
        <f>MOD(AI540+AT540+BE540+BP540+ROUND((AJ540+AU540+BF540+BQ540-U540)/100,),100)</f>
        <v>0</v>
      </c>
      <c r="U540" s="34">
        <f>MOD(AJ540+AU540+BF540+BQ540+ROUND((AK540+AV540+BG540+BR540-V540)/100,),100)</f>
        <v>95</v>
      </c>
      <c r="V540" s="34">
        <f>MOD(AK540+AV540+BG540+BR540+ROUND((AL540+AW540+BH540+BS540-W540)/100,),100)</f>
        <v>0</v>
      </c>
      <c r="W540" s="34">
        <f>MOD(AL540+AW540+BH540+BS540+ROUND((AM540+AX540+BI540+BT540-X540)/100,),100)</f>
        <v>0</v>
      </c>
      <c r="X540" s="34">
        <f>MOD(AM540+AX540+BI540+BT540+ROUND((AN540+AY540+BJ540+BU540-Y540)/100,),100)</f>
        <v>0</v>
      </c>
      <c r="Y540" s="34">
        <f>MOD(AN540+AY540+BJ540+BU540+ROUND((AO540+AZ540+BK540+BV540-Z540)/100,),100)</f>
        <v>0</v>
      </c>
      <c r="Z540" s="34"/>
      <c r="AA540" s="71">
        <v>45578</v>
      </c>
      <c r="AB540" s="20" t="s">
        <v>1313</v>
      </c>
      <c r="AC540" s="21" t="s">
        <v>1219</v>
      </c>
      <c r="AD540" s="35" t="s">
        <v>2293</v>
      </c>
      <c r="AE540" s="64"/>
      <c r="AF540" s="22"/>
      <c r="AG540" s="22"/>
      <c r="AH540" s="22"/>
      <c r="AI540" s="22"/>
      <c r="AJ540" s="22">
        <v>52</v>
      </c>
      <c r="AK540" s="22"/>
      <c r="AL540" s="22"/>
      <c r="AM540" s="22"/>
      <c r="AN540" s="22"/>
      <c r="AO540" s="22"/>
      <c r="AP540" s="23"/>
      <c r="AQ540" s="23"/>
      <c r="AR540" s="23"/>
      <c r="AS540" s="23"/>
      <c r="AT540" s="23"/>
      <c r="AU540" s="23">
        <v>6</v>
      </c>
      <c r="AV540" s="23"/>
      <c r="AW540" s="23"/>
      <c r="AX540" s="23"/>
      <c r="AY540" s="23"/>
      <c r="AZ540" s="23"/>
      <c r="BA540" s="24"/>
      <c r="BB540" s="24"/>
      <c r="BC540" s="24"/>
      <c r="BD540" s="24"/>
      <c r="BE540" s="24"/>
      <c r="BF540" s="24">
        <v>24</v>
      </c>
      <c r="BG540" s="24"/>
      <c r="BH540" s="24"/>
      <c r="BI540" s="24"/>
      <c r="BJ540" s="24"/>
      <c r="BK540" s="24"/>
      <c r="BL540" s="25"/>
      <c r="BM540" s="25"/>
      <c r="BN540" s="25"/>
      <c r="BO540" s="25"/>
      <c r="BP540" s="25"/>
      <c r="BQ540" s="25">
        <v>13</v>
      </c>
      <c r="BR540" s="25"/>
      <c r="BS540" s="25"/>
      <c r="BT540" s="25"/>
      <c r="BU540" s="25"/>
      <c r="BV540" s="25"/>
    </row>
    <row r="541" spans="1:74" ht="12" customHeight="1" x14ac:dyDescent="0.25">
      <c r="A541" s="27"/>
      <c r="B541" s="43" t="s">
        <v>68</v>
      </c>
      <c r="C541" s="87" t="s">
        <v>549</v>
      </c>
      <c r="D541" s="88" t="s">
        <v>550</v>
      </c>
      <c r="E541" s="88" t="s">
        <v>249</v>
      </c>
      <c r="F541" s="89">
        <v>36306</v>
      </c>
      <c r="G541" s="29">
        <v>771</v>
      </c>
      <c r="H541" s="29" t="s">
        <v>71</v>
      </c>
      <c r="I541" s="90" t="s">
        <v>805</v>
      </c>
      <c r="J541" s="88" t="s">
        <v>471</v>
      </c>
      <c r="K541" s="44" t="s">
        <v>27</v>
      </c>
      <c r="L541" s="36" t="s">
        <v>1998</v>
      </c>
      <c r="M541" s="106" t="s">
        <v>2190</v>
      </c>
      <c r="N541" s="32"/>
      <c r="O541" s="41"/>
      <c r="P541" s="33"/>
      <c r="Q541" s="34">
        <f>MOD(AF541+AQ541+BB541+BM541+ROUND((AG541+AR541+BC541+BN541-R541)/100,),100)</f>
        <v>0</v>
      </c>
      <c r="R541" s="34">
        <f>MOD(AG541+AR541+BC541+BN541+ROUND((AH541+AS541+BD541+BO541-S541)/100,),100)</f>
        <v>0</v>
      </c>
      <c r="S541" s="34">
        <f>MOD(AH541+AS541+BD541+BO541+ROUND((AI541+AT541+BE541+BP541-T541)/100,),100)</f>
        <v>0</v>
      </c>
      <c r="T541" s="34">
        <f>MOD(AI541+AT541+BE541+BP541+ROUND((AJ541+AU541+BF541+BQ541-U541)/100,),100)</f>
        <v>0</v>
      </c>
      <c r="U541" s="34">
        <f>MOD(AJ541+AU541+BF541+BQ541+ROUND((AK541+AV541+BG541+BR541-V541)/100,),100)</f>
        <v>3</v>
      </c>
      <c r="V541" s="34">
        <f>MOD(AK541+AV541+BG541+BR541+ROUND((AL541+AW541+BH541+BS541-W541)/100,),100)</f>
        <v>15</v>
      </c>
      <c r="W541" s="34">
        <f>MOD(AL541+AW541+BH541+BS541+ROUND((AM541+AX541+BI541+BT541-X541)/100,),100)</f>
        <v>0</v>
      </c>
      <c r="X541" s="34">
        <f>MOD(AM541+AX541+BI541+BT541+ROUND((AN541+AY541+BJ541+BU541-Y541)/100,),100)</f>
        <v>0</v>
      </c>
      <c r="Y541" s="34">
        <f>MOD(AN541+AY541+BJ541+BU541+ROUND((AO541+AZ541+BK541+BV541-Z541)/100,),100)</f>
        <v>0</v>
      </c>
      <c r="Z541" s="34"/>
      <c r="AA541" s="71">
        <v>45578</v>
      </c>
      <c r="AB541" s="20" t="s">
        <v>1313</v>
      </c>
      <c r="AC541" s="21" t="s">
        <v>1219</v>
      </c>
      <c r="AD541" s="35" t="s">
        <v>2293</v>
      </c>
      <c r="AE541" s="64"/>
      <c r="AF541" s="22"/>
      <c r="AG541" s="22"/>
      <c r="AH541" s="22"/>
      <c r="AI541" s="22"/>
      <c r="AJ541" s="22"/>
      <c r="AK541" s="22">
        <v>15</v>
      </c>
      <c r="AL541" s="22"/>
      <c r="AM541" s="22"/>
      <c r="AN541" s="22"/>
      <c r="AO541" s="22"/>
      <c r="AP541" s="23"/>
      <c r="AQ541" s="23"/>
      <c r="AR541" s="23"/>
      <c r="AS541" s="23"/>
      <c r="AT541" s="23"/>
      <c r="AU541" s="23"/>
      <c r="AV541" s="23">
        <v>100</v>
      </c>
      <c r="AW541" s="23"/>
      <c r="AX541" s="23"/>
      <c r="AY541" s="23"/>
      <c r="AZ541" s="23"/>
      <c r="BA541" s="24"/>
      <c r="BB541" s="24"/>
      <c r="BC541" s="24"/>
      <c r="BD541" s="24"/>
      <c r="BE541" s="24"/>
      <c r="BF541" s="24">
        <v>2</v>
      </c>
      <c r="BG541" s="24"/>
      <c r="BH541" s="24"/>
      <c r="BI541" s="24"/>
      <c r="BJ541" s="24"/>
      <c r="BK541" s="24"/>
      <c r="BL541" s="25"/>
      <c r="BM541" s="25"/>
      <c r="BN541" s="25"/>
      <c r="BO541" s="25"/>
      <c r="BP541" s="25"/>
      <c r="BQ541" s="25"/>
      <c r="BR541" s="25"/>
      <c r="BS541" s="25"/>
      <c r="BT541" s="25"/>
      <c r="BU541" s="25"/>
      <c r="BV541" s="25"/>
    </row>
    <row r="542" spans="1:74" ht="12" customHeight="1" x14ac:dyDescent="0.25">
      <c r="A542" s="27"/>
      <c r="B542" s="43" t="s">
        <v>68</v>
      </c>
      <c r="C542" s="87" t="s">
        <v>931</v>
      </c>
      <c r="D542" s="88" t="s">
        <v>932</v>
      </c>
      <c r="E542" s="88" t="s">
        <v>118</v>
      </c>
      <c r="F542" s="89">
        <v>29770</v>
      </c>
      <c r="G542" s="29">
        <v>679</v>
      </c>
      <c r="H542" s="29" t="s">
        <v>1857</v>
      </c>
      <c r="I542" s="90" t="s">
        <v>805</v>
      </c>
      <c r="J542" s="88" t="s">
        <v>471</v>
      </c>
      <c r="K542" s="44" t="s">
        <v>27</v>
      </c>
      <c r="L542" s="36" t="s">
        <v>1998</v>
      </c>
      <c r="M542" s="106" t="s">
        <v>2198</v>
      </c>
      <c r="N542" s="32"/>
      <c r="O542" s="41"/>
      <c r="P542" s="33"/>
      <c r="Q542" s="34">
        <f>MOD(AF542+AQ542+BB542+BM542+ROUND((AG542+AR542+BC542+BN542-R542)/100,),100)</f>
        <v>0</v>
      </c>
      <c r="R542" s="34">
        <f>MOD(AG542+AR542+BC542+BN542+ROUND((AH542+AS542+BD542+BO542-S542)/100,),100)</f>
        <v>0</v>
      </c>
      <c r="S542" s="34">
        <f>MOD(AH542+AS542+BD542+BO542+ROUND((AI542+AT542+BE542+BP542-T542)/100,),100)</f>
        <v>0</v>
      </c>
      <c r="T542" s="34">
        <f>MOD(AI542+AT542+BE542+BP542+ROUND((AJ542+AU542+BF542+BQ542-U542)/100,),100)</f>
        <v>0</v>
      </c>
      <c r="U542" s="34">
        <f>MOD(AJ542+AU542+BF542+BQ542+ROUND((AK542+AV542+BG542+BR542-V542)/100,),100)</f>
        <v>1</v>
      </c>
      <c r="V542" s="34">
        <f>MOD(AK542+AV542+BG542+BR542+ROUND((AL542+AW542+BH542+BS542-W542)/100,),100)</f>
        <v>5</v>
      </c>
      <c r="W542" s="34">
        <f>MOD(AL542+AW542+BH542+BS542+ROUND((AM542+AX542+BI542+BT542-X542)/100,),100)</f>
        <v>0</v>
      </c>
      <c r="X542" s="34">
        <f>MOD(AM542+AX542+BI542+BT542+ROUND((AN542+AY542+BJ542+BU542-Y542)/100,),100)</f>
        <v>0</v>
      </c>
      <c r="Y542" s="34">
        <f>MOD(AN542+AY542+BJ542+BU542+ROUND((AO542+AZ542+BK542+BV542-Z542)/100,),100)</f>
        <v>0</v>
      </c>
      <c r="Z542" s="34"/>
      <c r="AA542" s="71">
        <v>45578</v>
      </c>
      <c r="AB542" s="20" t="s">
        <v>1313</v>
      </c>
      <c r="AC542" s="21" t="s">
        <v>1219</v>
      </c>
      <c r="AD542" s="35" t="s">
        <v>2293</v>
      </c>
      <c r="AE542" s="64"/>
      <c r="AF542" s="22"/>
      <c r="AG542" s="22"/>
      <c r="AH542" s="22"/>
      <c r="AI542" s="22"/>
      <c r="AJ542" s="22"/>
      <c r="AK542" s="22">
        <v>15</v>
      </c>
      <c r="AL542" s="22"/>
      <c r="AM542" s="22"/>
      <c r="AN542" s="22"/>
      <c r="AO542" s="22"/>
      <c r="AP542" s="23"/>
      <c r="AQ542" s="23"/>
      <c r="AR542" s="23"/>
      <c r="AS542" s="23"/>
      <c r="AT542" s="23"/>
      <c r="AU542" s="23"/>
      <c r="AV542" s="23">
        <v>30</v>
      </c>
      <c r="AW542" s="23"/>
      <c r="AX542" s="23"/>
      <c r="AY542" s="23"/>
      <c r="AZ542" s="23"/>
      <c r="BA542" s="24"/>
      <c r="BB542" s="24"/>
      <c r="BC542" s="24"/>
      <c r="BD542" s="24"/>
      <c r="BE542" s="24"/>
      <c r="BF542" s="24"/>
      <c r="BG542" s="24">
        <v>30</v>
      </c>
      <c r="BH542" s="24"/>
      <c r="BI542" s="24"/>
      <c r="BJ542" s="24"/>
      <c r="BK542" s="24"/>
      <c r="BL542" s="25"/>
      <c r="BM542" s="25"/>
      <c r="BN542" s="25"/>
      <c r="BO542" s="25"/>
      <c r="BP542" s="25"/>
      <c r="BQ542" s="25"/>
      <c r="BR542" s="25">
        <v>30</v>
      </c>
      <c r="BS542" s="25"/>
      <c r="BT542" s="25"/>
      <c r="BU542" s="25"/>
      <c r="BV542" s="25"/>
    </row>
    <row r="543" spans="1:74" ht="12" customHeight="1" x14ac:dyDescent="0.25">
      <c r="A543" s="27"/>
      <c r="B543" s="43" t="s">
        <v>208</v>
      </c>
      <c r="C543" s="92" t="s">
        <v>1272</v>
      </c>
      <c r="D543" s="93" t="s">
        <v>1273</v>
      </c>
      <c r="E543" s="94" t="s">
        <v>1274</v>
      </c>
      <c r="F543" s="91">
        <v>39948</v>
      </c>
      <c r="G543" s="14">
        <v>537</v>
      </c>
      <c r="H543" s="29" t="s">
        <v>37</v>
      </c>
      <c r="I543" s="95" t="s">
        <v>805</v>
      </c>
      <c r="J543" s="94" t="s">
        <v>471</v>
      </c>
      <c r="K543" s="44" t="s">
        <v>27</v>
      </c>
      <c r="L543" s="36" t="s">
        <v>93</v>
      </c>
      <c r="M543" s="106" t="s">
        <v>2201</v>
      </c>
      <c r="N543" s="65"/>
      <c r="O543" s="30"/>
      <c r="P543" s="33"/>
      <c r="Q543" s="34">
        <f>MOD(AF543+AQ543+BB543+BM543+ROUND((AG543+AR543+BC543+BN543-R543)/100,),100)</f>
        <v>0</v>
      </c>
      <c r="R543" s="34">
        <f>MOD(AG543+AR543+BC543+BN543+ROUND((AH543+AS543+BD543+BO543-S543)/100,),100)</f>
        <v>0</v>
      </c>
      <c r="S543" s="34">
        <f>MOD(AH543+AS543+BD543+BO543+ROUND((AI543+AT543+BE543+BP543-T543)/100,),100)</f>
        <v>0</v>
      </c>
      <c r="T543" s="34">
        <f>MOD(AI543+AT543+BE543+BP543+ROUND((AJ543+AU543+BF543+BQ543-U543)/100,),100)</f>
        <v>0</v>
      </c>
      <c r="U543" s="34">
        <f>MOD(AJ543+AU543+BF543+BQ543+ROUND((AK543+AV543+BG543+BR543-V543)/100,),100)</f>
        <v>0</v>
      </c>
      <c r="V543" s="34">
        <f>MOD(AK543+AV543+BG543+BR543+ROUND((AL543+AW543+BH543+BS543-W543)/100,),100)</f>
        <v>1</v>
      </c>
      <c r="W543" s="34">
        <f>MOD(AL543+AW543+BH543+BS543+ROUND((AM543+AX543+BI543+BT543-X543)/100,),100)</f>
        <v>35</v>
      </c>
      <c r="X543" s="34">
        <f>MOD(AM543+AX543+BI543+BT543+ROUND((AN543+AY543+BJ543+BU543-Y543)/100,),100)</f>
        <v>0</v>
      </c>
      <c r="Y543" s="34">
        <f>MOD(AN543+AY543+BJ543+BU543+ROUND((AO543+AZ543+BK543+BV543-Z543)/100,),100)</f>
        <v>0</v>
      </c>
      <c r="Z543" s="34"/>
      <c r="AA543" s="71">
        <v>45577</v>
      </c>
      <c r="AB543" s="20" t="s">
        <v>1338</v>
      </c>
      <c r="AC543" s="21" t="s">
        <v>881</v>
      </c>
      <c r="AD543" s="35" t="s">
        <v>2293</v>
      </c>
      <c r="AE543" s="64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3"/>
      <c r="AQ543" s="23"/>
      <c r="AR543" s="23"/>
      <c r="AS543" s="23"/>
      <c r="AT543" s="23"/>
      <c r="AU543" s="23"/>
      <c r="AV543" s="23"/>
      <c r="AW543" s="23">
        <v>30</v>
      </c>
      <c r="AX543" s="23"/>
      <c r="AY543" s="23"/>
      <c r="AZ543" s="23"/>
      <c r="BA543" s="24"/>
      <c r="BB543" s="24"/>
      <c r="BC543" s="24"/>
      <c r="BD543" s="24"/>
      <c r="BE543" s="24"/>
      <c r="BF543" s="24"/>
      <c r="BG543" s="24"/>
      <c r="BH543" s="24">
        <v>30</v>
      </c>
      <c r="BI543" s="24"/>
      <c r="BJ543" s="24"/>
      <c r="BK543" s="24"/>
      <c r="BL543" s="25"/>
      <c r="BM543" s="25"/>
      <c r="BN543" s="25"/>
      <c r="BO543" s="25"/>
      <c r="BP543" s="25"/>
      <c r="BQ543" s="25"/>
      <c r="BR543" s="25"/>
      <c r="BS543" s="25">
        <v>75</v>
      </c>
      <c r="BT543" s="25"/>
      <c r="BU543" s="25"/>
      <c r="BV543" s="25"/>
    </row>
    <row r="544" spans="1:74" ht="12" customHeight="1" x14ac:dyDescent="0.25">
      <c r="A544" s="27"/>
      <c r="B544" s="43" t="s">
        <v>276</v>
      </c>
      <c r="C544" s="96" t="s">
        <v>1021</v>
      </c>
      <c r="D544" s="97" t="s">
        <v>1022</v>
      </c>
      <c r="E544" s="98" t="s">
        <v>313</v>
      </c>
      <c r="F544" s="99">
        <v>40539</v>
      </c>
      <c r="G544" s="15">
        <v>609</v>
      </c>
      <c r="H544" s="14" t="s">
        <v>48</v>
      </c>
      <c r="I544" s="95" t="s">
        <v>805</v>
      </c>
      <c r="J544" s="98" t="s">
        <v>471</v>
      </c>
      <c r="K544" s="45" t="s">
        <v>27</v>
      </c>
      <c r="L544" s="36" t="s">
        <v>94</v>
      </c>
      <c r="M544" s="107" t="s">
        <v>2185</v>
      </c>
      <c r="N544" s="65"/>
      <c r="O544" s="37"/>
      <c r="P544" s="33"/>
      <c r="Q544" s="34">
        <f>MOD(AF544+AQ544+BB544+BM544+ROUND((AG544+AR544+BC544+BN544-R544)/100,),100)</f>
        <v>0</v>
      </c>
      <c r="R544" s="34">
        <f>MOD(AG544+AR544+BC544+BN544+ROUND((AH544+AS544+BD544+BO544-S544)/100,),100)</f>
        <v>0</v>
      </c>
      <c r="S544" s="34">
        <f>MOD(AH544+AS544+BD544+BO544+ROUND((AI544+AT544+BE544+BP544-T544)/100,),100)</f>
        <v>0</v>
      </c>
      <c r="T544" s="34">
        <f>MOD(AI544+AT544+BE544+BP544+ROUND((AJ544+AU544+BF544+BQ544-U544)/100,),100)</f>
        <v>0</v>
      </c>
      <c r="U544" s="34">
        <f>MOD(AJ544+AU544+BF544+BQ544+ROUND((AK544+AV544+BG544+BR544-V544)/100,),100)</f>
        <v>0</v>
      </c>
      <c r="V544" s="34">
        <f>MOD(AK544+AV544+BG544+BR544+ROUND((AL544+AW544+BH544+BS544-W544)/100,),100)</f>
        <v>3</v>
      </c>
      <c r="W544" s="34">
        <f>MOD(AL544+AW544+BH544+BS544+ROUND((AM544+AX544+BI544+BT544-X544)/100,),100)</f>
        <v>0</v>
      </c>
      <c r="X544" s="34">
        <f>MOD(AM544+AX544+BI544+BT544+ROUND((AN544+AY544+BJ544+BU544-Y544)/100,),100)</f>
        <v>0</v>
      </c>
      <c r="Y544" s="34">
        <f>MOD(AN544+AY544+BJ544+BU544+ROUND((AO544+AZ544+BK544+BV544-Z544)/100,),100)</f>
        <v>0</v>
      </c>
      <c r="Z544" s="34"/>
      <c r="AA544" s="71">
        <v>45577</v>
      </c>
      <c r="AB544" s="20" t="s">
        <v>1338</v>
      </c>
      <c r="AC544" s="21" t="s">
        <v>881</v>
      </c>
      <c r="AD544" s="35" t="s">
        <v>2313</v>
      </c>
      <c r="AE544" s="64"/>
      <c r="AF544" s="22"/>
      <c r="AG544" s="22"/>
      <c r="AH544" s="22"/>
      <c r="AI544" s="22"/>
      <c r="AJ544" s="22"/>
      <c r="AK544" s="22"/>
      <c r="AL544" s="22">
        <v>75</v>
      </c>
      <c r="AM544" s="22"/>
      <c r="AN544" s="22"/>
      <c r="AO544" s="22"/>
      <c r="AP544" s="23"/>
      <c r="AQ544" s="23"/>
      <c r="AR544" s="23"/>
      <c r="AS544" s="23"/>
      <c r="AT544" s="23"/>
      <c r="AU544" s="23"/>
      <c r="AV544" s="23"/>
      <c r="AW544" s="23">
        <v>75</v>
      </c>
      <c r="AX544" s="23"/>
      <c r="AY544" s="23"/>
      <c r="AZ544" s="23"/>
      <c r="BA544" s="24"/>
      <c r="BB544" s="24"/>
      <c r="BC544" s="24"/>
      <c r="BD544" s="24"/>
      <c r="BE544" s="24"/>
      <c r="BF544" s="24"/>
      <c r="BG544" s="24"/>
      <c r="BH544" s="24">
        <v>50</v>
      </c>
      <c r="BI544" s="24"/>
      <c r="BJ544" s="24"/>
      <c r="BK544" s="24"/>
      <c r="BL544" s="25"/>
      <c r="BM544" s="25"/>
      <c r="BN544" s="25"/>
      <c r="BO544" s="25"/>
      <c r="BP544" s="25"/>
      <c r="BQ544" s="25"/>
      <c r="BR544" s="25"/>
      <c r="BS544" s="25">
        <v>100</v>
      </c>
      <c r="BT544" s="25"/>
      <c r="BU544" s="25"/>
      <c r="BV544" s="25"/>
    </row>
    <row r="545" spans="1:74" ht="12" customHeight="1" x14ac:dyDescent="0.25">
      <c r="A545" s="27"/>
      <c r="B545" s="43" t="s">
        <v>276</v>
      </c>
      <c r="C545" s="92" t="s">
        <v>991</v>
      </c>
      <c r="D545" s="93" t="s">
        <v>992</v>
      </c>
      <c r="E545" s="94" t="s">
        <v>993</v>
      </c>
      <c r="F545" s="91">
        <v>40187</v>
      </c>
      <c r="G545" s="14">
        <v>527</v>
      </c>
      <c r="H545" s="14" t="s">
        <v>48</v>
      </c>
      <c r="I545" s="95" t="s">
        <v>805</v>
      </c>
      <c r="J545" s="94" t="s">
        <v>471</v>
      </c>
      <c r="K545" s="44" t="s">
        <v>27</v>
      </c>
      <c r="L545" s="36" t="s">
        <v>93</v>
      </c>
      <c r="M545" s="107" t="s">
        <v>2189</v>
      </c>
      <c r="N545" s="65"/>
      <c r="O545" s="30"/>
      <c r="P545" s="33"/>
      <c r="Q545" s="34">
        <f>MOD(AF545+AQ545+BB545+BM545+ROUND((AG545+AR545+BC545+BN545-R545)/100,),100)</f>
        <v>0</v>
      </c>
      <c r="R545" s="34">
        <f>MOD(AG545+AR545+BC545+BN545+ROUND((AH545+AS545+BD545+BO545-S545)/100,),100)</f>
        <v>0</v>
      </c>
      <c r="S545" s="34">
        <f>MOD(AH545+AS545+BD545+BO545+ROUND((AI545+AT545+BE545+BP545-T545)/100,),100)</f>
        <v>0</v>
      </c>
      <c r="T545" s="34">
        <f>MOD(AI545+AT545+BE545+BP545+ROUND((AJ545+AU545+BF545+BQ545-U545)/100,),100)</f>
        <v>0</v>
      </c>
      <c r="U545" s="34">
        <f>MOD(AJ545+AU545+BF545+BQ545+ROUND((AK545+AV545+BG545+BR545-V545)/100,),100)</f>
        <v>0</v>
      </c>
      <c r="V545" s="34">
        <f>MOD(AK545+AV545+BG545+BR545+ROUND((AL545+AW545+BH545+BS545-W545)/100,),100)</f>
        <v>2</v>
      </c>
      <c r="W545" s="34">
        <f>MOD(AL545+AW545+BH545+BS545+ROUND((AM545+AX545+BI545+BT545-X545)/100,),100)</f>
        <v>2</v>
      </c>
      <c r="X545" s="34">
        <f>MOD(AM545+AX545+BI545+BT545+ROUND((AN545+AY545+BJ545+BU545-Y545)/100,),100)</f>
        <v>0</v>
      </c>
      <c r="Y545" s="34">
        <f>MOD(AN545+AY545+BJ545+BU545+ROUND((AO545+AZ545+BK545+BV545-Z545)/100,),100)</f>
        <v>0</v>
      </c>
      <c r="Z545" s="34"/>
      <c r="AA545" s="71">
        <v>45577</v>
      </c>
      <c r="AB545" s="20" t="s">
        <v>1338</v>
      </c>
      <c r="AC545" s="21" t="s">
        <v>881</v>
      </c>
      <c r="AD545" s="35" t="s">
        <v>2313</v>
      </c>
      <c r="AE545" s="64"/>
      <c r="AF545" s="22"/>
      <c r="AG545" s="22"/>
      <c r="AH545" s="22"/>
      <c r="AI545" s="22"/>
      <c r="AJ545" s="22"/>
      <c r="AK545" s="22"/>
      <c r="AL545" s="22">
        <v>2</v>
      </c>
      <c r="AM545" s="22"/>
      <c r="AN545" s="22"/>
      <c r="AO545" s="22"/>
      <c r="AP545" s="23"/>
      <c r="AQ545" s="23"/>
      <c r="AR545" s="23"/>
      <c r="AS545" s="23"/>
      <c r="AT545" s="23"/>
      <c r="AU545" s="23"/>
      <c r="AV545" s="23"/>
      <c r="AW545" s="23">
        <v>75</v>
      </c>
      <c r="AX545" s="23"/>
      <c r="AY545" s="23"/>
      <c r="AZ545" s="23"/>
      <c r="BA545" s="24"/>
      <c r="BB545" s="24"/>
      <c r="BC545" s="24"/>
      <c r="BD545" s="24"/>
      <c r="BE545" s="24"/>
      <c r="BF545" s="24"/>
      <c r="BG545" s="24"/>
      <c r="BH545" s="24">
        <v>50</v>
      </c>
      <c r="BI545" s="24"/>
      <c r="BJ545" s="24"/>
      <c r="BK545" s="24"/>
      <c r="BL545" s="25"/>
      <c r="BM545" s="25"/>
      <c r="BN545" s="25"/>
      <c r="BO545" s="25"/>
      <c r="BP545" s="25"/>
      <c r="BQ545" s="25"/>
      <c r="BR545" s="25"/>
      <c r="BS545" s="25">
        <v>75</v>
      </c>
      <c r="BT545" s="25"/>
      <c r="BU545" s="25"/>
      <c r="BV545" s="25"/>
    </row>
    <row r="546" spans="1:74" ht="12" customHeight="1" x14ac:dyDescent="0.25">
      <c r="A546" s="27"/>
      <c r="B546" s="43" t="s">
        <v>276</v>
      </c>
      <c r="C546" s="35" t="s">
        <v>1755</v>
      </c>
      <c r="D546" s="101" t="s">
        <v>1503</v>
      </c>
      <c r="E546" s="101" t="s">
        <v>1420</v>
      </c>
      <c r="F546" s="102">
        <v>40849</v>
      </c>
      <c r="G546" s="188">
        <v>517</v>
      </c>
      <c r="H546" s="29" t="s">
        <v>52</v>
      </c>
      <c r="I546" s="100" t="s">
        <v>805</v>
      </c>
      <c r="J546" s="101" t="s">
        <v>471</v>
      </c>
      <c r="K546" s="44" t="s">
        <v>27</v>
      </c>
      <c r="L546" s="36" t="s">
        <v>93</v>
      </c>
      <c r="M546" s="107" t="s">
        <v>2235</v>
      </c>
      <c r="N546" s="32"/>
      <c r="O546" s="49"/>
      <c r="P546" s="33"/>
      <c r="Q546" s="34"/>
      <c r="R546" s="34"/>
      <c r="S546" s="34"/>
      <c r="T546" s="34"/>
      <c r="U546" s="34"/>
      <c r="V546" s="34"/>
      <c r="W546" s="34"/>
      <c r="X546" s="34"/>
      <c r="Y546" s="34"/>
      <c r="Z546" s="34"/>
      <c r="AA546" s="71">
        <v>45577</v>
      </c>
      <c r="AB546" s="20" t="s">
        <v>1338</v>
      </c>
      <c r="AC546" s="21" t="s">
        <v>881</v>
      </c>
      <c r="AD546" s="35" t="s">
        <v>2313</v>
      </c>
      <c r="AE546" s="64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3"/>
      <c r="AQ546" s="23"/>
      <c r="AR546" s="23"/>
      <c r="AS546" s="23"/>
      <c r="AT546" s="23"/>
      <c r="AU546" s="23"/>
      <c r="AV546" s="23"/>
      <c r="AW546" s="23"/>
      <c r="AX546" s="23"/>
      <c r="AY546" s="23"/>
      <c r="AZ546" s="23"/>
      <c r="BA546" s="24"/>
      <c r="BB546" s="24"/>
      <c r="BC546" s="24"/>
      <c r="BD546" s="24"/>
      <c r="BE546" s="24"/>
      <c r="BF546" s="24"/>
      <c r="BG546" s="24"/>
      <c r="BH546" s="24"/>
      <c r="BI546" s="24"/>
      <c r="BJ546" s="24"/>
      <c r="BK546" s="24"/>
      <c r="BL546" s="25"/>
      <c r="BM546" s="25"/>
      <c r="BN546" s="25"/>
      <c r="BO546" s="25"/>
      <c r="BP546" s="25"/>
      <c r="BQ546" s="25"/>
      <c r="BR546" s="25"/>
      <c r="BS546" s="25"/>
      <c r="BT546" s="25"/>
      <c r="BU546" s="25"/>
      <c r="BV546" s="25"/>
    </row>
    <row r="547" spans="1:74" ht="12" customHeight="1" x14ac:dyDescent="0.25">
      <c r="A547" s="27"/>
      <c r="B547" s="43" t="s">
        <v>276</v>
      </c>
      <c r="C547" s="96" t="s">
        <v>1787</v>
      </c>
      <c r="D547" s="97" t="s">
        <v>1788</v>
      </c>
      <c r="E547" s="98" t="s">
        <v>83</v>
      </c>
      <c r="F547" s="99">
        <v>40268</v>
      </c>
      <c r="G547" s="190">
        <v>504</v>
      </c>
      <c r="H547" s="14" t="s">
        <v>48</v>
      </c>
      <c r="I547" s="95" t="s">
        <v>805</v>
      </c>
      <c r="J547" s="98" t="s">
        <v>471</v>
      </c>
      <c r="K547" s="45" t="s">
        <v>27</v>
      </c>
      <c r="L547" s="36" t="s">
        <v>93</v>
      </c>
      <c r="M547" s="107" t="s">
        <v>2238</v>
      </c>
      <c r="N547" s="65"/>
      <c r="O547" s="30"/>
      <c r="P547" s="33"/>
      <c r="Q547" s="34"/>
      <c r="R547" s="34"/>
      <c r="S547" s="34"/>
      <c r="T547" s="34"/>
      <c r="U547" s="34"/>
      <c r="V547" s="34"/>
      <c r="W547" s="34"/>
      <c r="X547" s="34"/>
      <c r="Y547" s="34"/>
      <c r="Z547" s="34"/>
      <c r="AA547" s="71">
        <v>45577</v>
      </c>
      <c r="AB547" s="20" t="s">
        <v>1338</v>
      </c>
      <c r="AC547" s="21" t="s">
        <v>881</v>
      </c>
      <c r="AD547" s="35" t="s">
        <v>2313</v>
      </c>
      <c r="AE547" s="64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3"/>
      <c r="AQ547" s="23"/>
      <c r="AR547" s="23"/>
      <c r="AS547" s="23"/>
      <c r="AT547" s="23"/>
      <c r="AU547" s="23"/>
      <c r="AV547" s="23"/>
      <c r="AW547" s="23"/>
      <c r="AX547" s="23"/>
      <c r="AY547" s="23"/>
      <c r="AZ547" s="23"/>
      <c r="BA547" s="24"/>
      <c r="BB547" s="24"/>
      <c r="BC547" s="24"/>
      <c r="BD547" s="24"/>
      <c r="BE547" s="24"/>
      <c r="BF547" s="24"/>
      <c r="BG547" s="24"/>
      <c r="BH547" s="24"/>
      <c r="BI547" s="24"/>
      <c r="BJ547" s="24"/>
      <c r="BK547" s="24"/>
      <c r="BL547" s="25"/>
      <c r="BM547" s="25"/>
      <c r="BN547" s="25"/>
      <c r="BO547" s="25"/>
      <c r="BP547" s="25"/>
      <c r="BQ547" s="25"/>
      <c r="BR547" s="25"/>
      <c r="BS547" s="25"/>
      <c r="BT547" s="25"/>
      <c r="BU547" s="25"/>
      <c r="BV547" s="25"/>
    </row>
    <row r="548" spans="1:74" ht="12" customHeight="1" x14ac:dyDescent="0.25">
      <c r="A548" s="27"/>
      <c r="B548" s="43" t="s">
        <v>276</v>
      </c>
      <c r="C548" s="92" t="s">
        <v>1759</v>
      </c>
      <c r="D548" s="93" t="s">
        <v>146</v>
      </c>
      <c r="E548" s="94" t="s">
        <v>713</v>
      </c>
      <c r="F548" s="91">
        <v>40900</v>
      </c>
      <c r="G548" s="191">
        <v>500</v>
      </c>
      <c r="H548" s="14" t="s">
        <v>52</v>
      </c>
      <c r="I548" s="95" t="s">
        <v>805</v>
      </c>
      <c r="J548" s="94" t="s">
        <v>471</v>
      </c>
      <c r="K548" s="44" t="s">
        <v>27</v>
      </c>
      <c r="L548" s="36" t="s">
        <v>93</v>
      </c>
      <c r="M548" s="107" t="s">
        <v>2240</v>
      </c>
      <c r="N548" s="65"/>
      <c r="O548" s="37"/>
      <c r="P548" s="33"/>
      <c r="Q548" s="34"/>
      <c r="R548" s="34"/>
      <c r="S548" s="34"/>
      <c r="T548" s="34"/>
      <c r="U548" s="34"/>
      <c r="V548" s="34"/>
      <c r="W548" s="34"/>
      <c r="X548" s="34"/>
      <c r="Y548" s="34"/>
      <c r="Z548" s="34"/>
      <c r="AA548" s="71">
        <v>45577</v>
      </c>
      <c r="AB548" s="20" t="s">
        <v>1338</v>
      </c>
      <c r="AC548" s="21" t="s">
        <v>881</v>
      </c>
      <c r="AD548" s="35" t="s">
        <v>2313</v>
      </c>
      <c r="AE548" s="64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3"/>
      <c r="AQ548" s="23"/>
      <c r="AR548" s="23"/>
      <c r="AS548" s="23"/>
      <c r="AT548" s="23"/>
      <c r="AU548" s="23"/>
      <c r="AV548" s="23"/>
      <c r="AW548" s="23"/>
      <c r="AX548" s="23"/>
      <c r="AY548" s="23"/>
      <c r="AZ548" s="23"/>
      <c r="BA548" s="24"/>
      <c r="BB548" s="24"/>
      <c r="BC548" s="24"/>
      <c r="BD548" s="24"/>
      <c r="BE548" s="24"/>
      <c r="BF548" s="24"/>
      <c r="BG548" s="24"/>
      <c r="BH548" s="24"/>
      <c r="BI548" s="24"/>
      <c r="BJ548" s="24"/>
      <c r="BK548" s="24"/>
      <c r="BL548" s="25"/>
      <c r="BM548" s="25"/>
      <c r="BN548" s="25"/>
      <c r="BO548" s="25"/>
      <c r="BP548" s="25"/>
      <c r="BQ548" s="25"/>
      <c r="BR548" s="25"/>
      <c r="BS548" s="25"/>
      <c r="BT548" s="25"/>
      <c r="BU548" s="25"/>
      <c r="BV548" s="25"/>
    </row>
    <row r="549" spans="1:74" ht="12" customHeight="1" x14ac:dyDescent="0.25">
      <c r="A549" s="27"/>
      <c r="B549" s="43" t="s">
        <v>413</v>
      </c>
      <c r="C549" s="87" t="s">
        <v>1519</v>
      </c>
      <c r="D549" s="88" t="s">
        <v>932</v>
      </c>
      <c r="E549" s="88" t="s">
        <v>1520</v>
      </c>
      <c r="F549" s="89">
        <v>42077</v>
      </c>
      <c r="G549" s="189">
        <v>500</v>
      </c>
      <c r="H549" s="29" t="s">
        <v>66</v>
      </c>
      <c r="I549" s="90" t="s">
        <v>805</v>
      </c>
      <c r="J549" s="88" t="s">
        <v>471</v>
      </c>
      <c r="K549" s="21" t="s">
        <v>27</v>
      </c>
      <c r="L549" s="36" t="s">
        <v>94</v>
      </c>
      <c r="M549" s="106" t="s">
        <v>1357</v>
      </c>
      <c r="N549" s="32"/>
      <c r="O549" s="31"/>
      <c r="P549" s="33"/>
      <c r="Q549" s="34"/>
      <c r="R549" s="34"/>
      <c r="S549" s="34"/>
      <c r="T549" s="34"/>
      <c r="U549" s="34"/>
      <c r="V549" s="34"/>
      <c r="W549" s="34"/>
      <c r="X549" s="34"/>
      <c r="Y549" s="34"/>
      <c r="Z549" s="34"/>
      <c r="AA549" s="71">
        <v>45577</v>
      </c>
      <c r="AB549" s="20" t="s">
        <v>1338</v>
      </c>
      <c r="AC549" s="21" t="s">
        <v>881</v>
      </c>
      <c r="AD549" s="35" t="s">
        <v>2310</v>
      </c>
      <c r="AE549" s="64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3"/>
      <c r="AQ549" s="23"/>
      <c r="AR549" s="23"/>
      <c r="AS549" s="23"/>
      <c r="AT549" s="23"/>
      <c r="AU549" s="23"/>
      <c r="AV549" s="23"/>
      <c r="AW549" s="23"/>
      <c r="AX549" s="23"/>
      <c r="AY549" s="23"/>
      <c r="AZ549" s="23"/>
      <c r="BA549" s="24"/>
      <c r="BB549" s="24"/>
      <c r="BC549" s="24"/>
      <c r="BD549" s="24"/>
      <c r="BE549" s="24"/>
      <c r="BF549" s="24"/>
      <c r="BG549" s="24"/>
      <c r="BH549" s="24"/>
      <c r="BI549" s="24"/>
      <c r="BJ549" s="24"/>
      <c r="BK549" s="24"/>
      <c r="BL549" s="25"/>
      <c r="BM549" s="25"/>
      <c r="BN549" s="25"/>
      <c r="BO549" s="25"/>
      <c r="BP549" s="25"/>
      <c r="BQ549" s="25"/>
      <c r="BR549" s="25"/>
      <c r="BS549" s="25"/>
      <c r="BT549" s="25"/>
      <c r="BU549" s="25"/>
      <c r="BV549" s="25"/>
    </row>
    <row r="550" spans="1:74" ht="12" customHeight="1" x14ac:dyDescent="0.25">
      <c r="A550" s="27"/>
      <c r="B550" s="43" t="s">
        <v>413</v>
      </c>
      <c r="C550" s="96" t="s">
        <v>1528</v>
      </c>
      <c r="D550" s="97" t="s">
        <v>1529</v>
      </c>
      <c r="E550" s="98" t="s">
        <v>1530</v>
      </c>
      <c r="F550" s="99">
        <v>41980</v>
      </c>
      <c r="G550" s="190">
        <v>500</v>
      </c>
      <c r="H550" s="29" t="s">
        <v>416</v>
      </c>
      <c r="I550" s="90" t="s">
        <v>805</v>
      </c>
      <c r="J550" s="98" t="s">
        <v>471</v>
      </c>
      <c r="K550" s="45" t="s">
        <v>27</v>
      </c>
      <c r="L550" s="36" t="s">
        <v>94</v>
      </c>
      <c r="M550" s="106" t="s">
        <v>1361</v>
      </c>
      <c r="N550" s="32"/>
      <c r="O550" s="21"/>
      <c r="P550" s="51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71">
        <v>45577</v>
      </c>
      <c r="AB550" s="20" t="s">
        <v>1338</v>
      </c>
      <c r="AC550" s="21" t="s">
        <v>881</v>
      </c>
      <c r="AD550" s="35" t="s">
        <v>2310</v>
      </c>
      <c r="AE550" s="64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3"/>
      <c r="AQ550" s="23"/>
      <c r="AR550" s="23"/>
      <c r="AS550" s="23"/>
      <c r="AT550" s="23"/>
      <c r="AU550" s="23"/>
      <c r="AV550" s="23"/>
      <c r="AW550" s="23"/>
      <c r="AX550" s="23"/>
      <c r="AY550" s="23"/>
      <c r="AZ550" s="23"/>
      <c r="BA550" s="24"/>
      <c r="BB550" s="24"/>
      <c r="BC550" s="24"/>
      <c r="BD550" s="24"/>
      <c r="BE550" s="24"/>
      <c r="BF550" s="24"/>
      <c r="BG550" s="24"/>
      <c r="BH550" s="24"/>
      <c r="BI550" s="24"/>
      <c r="BJ550" s="24"/>
      <c r="BK550" s="24"/>
      <c r="BL550" s="25"/>
      <c r="BM550" s="25"/>
      <c r="BN550" s="25"/>
      <c r="BO550" s="25"/>
      <c r="BP550" s="25"/>
      <c r="BQ550" s="25"/>
      <c r="BR550" s="25"/>
      <c r="BS550" s="25"/>
      <c r="BT550" s="25"/>
      <c r="BU550" s="25"/>
      <c r="BV550" s="25"/>
    </row>
    <row r="551" spans="1:74" ht="12" customHeight="1" x14ac:dyDescent="0.25">
      <c r="A551" s="27"/>
      <c r="B551" s="43" t="s">
        <v>68</v>
      </c>
      <c r="C551" s="87" t="s">
        <v>1928</v>
      </c>
      <c r="D551" s="88" t="s">
        <v>237</v>
      </c>
      <c r="E551" s="88" t="s">
        <v>238</v>
      </c>
      <c r="F551" s="89">
        <v>38483</v>
      </c>
      <c r="G551" s="189">
        <v>1022</v>
      </c>
      <c r="H551" s="29" t="s">
        <v>71</v>
      </c>
      <c r="I551" s="90" t="s">
        <v>806</v>
      </c>
      <c r="J551" s="88" t="s">
        <v>508</v>
      </c>
      <c r="K551" s="44" t="s">
        <v>34</v>
      </c>
      <c r="L551" s="36" t="s">
        <v>93</v>
      </c>
      <c r="M551" s="106" t="s">
        <v>2134</v>
      </c>
      <c r="N551" s="32"/>
      <c r="O551" s="41"/>
      <c r="P551" s="33"/>
      <c r="Q551" s="34"/>
      <c r="R551" s="34"/>
      <c r="S551" s="34"/>
      <c r="T551" s="34"/>
      <c r="U551" s="34"/>
      <c r="V551" s="34"/>
      <c r="W551" s="34"/>
      <c r="X551" s="34"/>
      <c r="Y551" s="34"/>
      <c r="Z551" s="34"/>
      <c r="AA551" s="71">
        <v>45578</v>
      </c>
      <c r="AB551" s="20" t="s">
        <v>1313</v>
      </c>
      <c r="AC551" s="21" t="s">
        <v>1219</v>
      </c>
      <c r="AD551" s="35" t="s">
        <v>2260</v>
      </c>
      <c r="AE551" s="64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3"/>
      <c r="AQ551" s="23"/>
      <c r="AR551" s="23"/>
      <c r="AS551" s="23"/>
      <c r="AT551" s="23"/>
      <c r="AU551" s="23"/>
      <c r="AV551" s="23"/>
      <c r="AW551" s="23"/>
      <c r="AX551" s="23"/>
      <c r="AY551" s="23"/>
      <c r="AZ551" s="23"/>
      <c r="BA551" s="24"/>
      <c r="BB551" s="24"/>
      <c r="BC551" s="24"/>
      <c r="BD551" s="24"/>
      <c r="BE551" s="24"/>
      <c r="BF551" s="24"/>
      <c r="BG551" s="24"/>
      <c r="BH551" s="24"/>
      <c r="BI551" s="24"/>
      <c r="BJ551" s="24"/>
      <c r="BK551" s="24"/>
      <c r="BL551" s="25"/>
      <c r="BM551" s="25"/>
      <c r="BN551" s="25"/>
      <c r="BO551" s="25"/>
      <c r="BP551" s="25"/>
      <c r="BQ551" s="25"/>
      <c r="BR551" s="25"/>
      <c r="BS551" s="25"/>
      <c r="BT551" s="25"/>
      <c r="BU551" s="25"/>
      <c r="BV551" s="25"/>
    </row>
    <row r="552" spans="1:74" ht="12" customHeight="1" x14ac:dyDescent="0.25">
      <c r="A552" s="27"/>
      <c r="B552" s="43" t="s">
        <v>68</v>
      </c>
      <c r="C552" s="87" t="s">
        <v>583</v>
      </c>
      <c r="D552" s="88" t="s">
        <v>584</v>
      </c>
      <c r="E552" s="88" t="s">
        <v>107</v>
      </c>
      <c r="F552" s="89">
        <v>38714</v>
      </c>
      <c r="G552" s="29">
        <v>593</v>
      </c>
      <c r="H552" s="29" t="s">
        <v>71</v>
      </c>
      <c r="I552" s="90" t="s">
        <v>806</v>
      </c>
      <c r="J552" s="88" t="s">
        <v>508</v>
      </c>
      <c r="K552" s="44" t="s">
        <v>34</v>
      </c>
      <c r="L552" s="36" t="s">
        <v>1998</v>
      </c>
      <c r="M552" s="106" t="s">
        <v>2140</v>
      </c>
      <c r="N552" s="32"/>
      <c r="O552" s="30"/>
      <c r="P552" s="33"/>
      <c r="Q552" s="34">
        <f>MOD(AF552+AQ552+BB552+BM552+ROUND((AG552+AR552+BC552+BN552-R552)/100,),100)</f>
        <v>0</v>
      </c>
      <c r="R552" s="34">
        <f>MOD(AG552+AR552+BC552+BN552+ROUND((AH552+AS552+BD552+BO552-S552)/100,),100)</f>
        <v>0</v>
      </c>
      <c r="S552" s="34">
        <f>MOD(AH552+AS552+BD552+BO552+ROUND((AI552+AT552+BE552+BP552-T552)/100,),100)</f>
        <v>0</v>
      </c>
      <c r="T552" s="34">
        <f>MOD(AI552+AT552+BE552+BP552+ROUND((AJ552+AU552+BF552+BQ552-U552)/100,),100)</f>
        <v>0</v>
      </c>
      <c r="U552" s="34">
        <f>MOD(AJ552+AU552+BF552+BQ552+ROUND((AK552+AV552+BG552+BR552-V552)/100,),100)</f>
        <v>35</v>
      </c>
      <c r="V552" s="34">
        <f>MOD(AK552+AV552+BG552+BR552+ROUND((AL552+AW552+BH552+BS552-W552)/100,),100)</f>
        <v>0</v>
      </c>
      <c r="W552" s="34">
        <f>MOD(AL552+AW552+BH552+BS552+ROUND((AM552+AX552+BI552+BT552-X552)/100,),100)</f>
        <v>0</v>
      </c>
      <c r="X552" s="34">
        <f>MOD(AM552+AX552+BI552+BT552+ROUND((AN552+AY552+BJ552+BU552-Y552)/100,),100)</f>
        <v>0</v>
      </c>
      <c r="Y552" s="34">
        <f>MOD(AN552+AY552+BJ552+BU552+ROUND((AO552+AZ552+BK552+BV552-Z552)/100,),100)</f>
        <v>0</v>
      </c>
      <c r="Z552" s="34"/>
      <c r="AA552" s="71">
        <v>45578</v>
      </c>
      <c r="AB552" s="20" t="s">
        <v>1313</v>
      </c>
      <c r="AC552" s="21" t="s">
        <v>1219</v>
      </c>
      <c r="AD552" s="35" t="s">
        <v>2260</v>
      </c>
      <c r="AE552" s="64"/>
      <c r="AF552" s="22"/>
      <c r="AG552" s="22"/>
      <c r="AH552" s="22"/>
      <c r="AI552" s="22"/>
      <c r="AJ552" s="22">
        <v>13</v>
      </c>
      <c r="AK552" s="22"/>
      <c r="AL552" s="22"/>
      <c r="AM552" s="22"/>
      <c r="AN552" s="22"/>
      <c r="AO552" s="22"/>
      <c r="AP552" s="23"/>
      <c r="AQ552" s="23"/>
      <c r="AR552" s="23"/>
      <c r="AS552" s="23"/>
      <c r="AT552" s="23"/>
      <c r="AU552" s="23">
        <v>5</v>
      </c>
      <c r="AV552" s="23"/>
      <c r="AW552" s="23"/>
      <c r="AX552" s="23"/>
      <c r="AY552" s="23"/>
      <c r="AZ552" s="23"/>
      <c r="BA552" s="24"/>
      <c r="BB552" s="24"/>
      <c r="BC552" s="24"/>
      <c r="BD552" s="24"/>
      <c r="BE552" s="24"/>
      <c r="BF552" s="24">
        <v>11</v>
      </c>
      <c r="BG552" s="24"/>
      <c r="BH552" s="24"/>
      <c r="BI552" s="24"/>
      <c r="BJ552" s="24"/>
      <c r="BK552" s="24"/>
      <c r="BL552" s="25"/>
      <c r="BM552" s="25"/>
      <c r="BN552" s="25"/>
      <c r="BO552" s="25"/>
      <c r="BP552" s="25"/>
      <c r="BQ552" s="25">
        <v>6</v>
      </c>
      <c r="BR552" s="25"/>
      <c r="BS552" s="25"/>
      <c r="BT552" s="25"/>
      <c r="BU552" s="25"/>
      <c r="BV552" s="25"/>
    </row>
    <row r="553" spans="1:74" ht="12" customHeight="1" x14ac:dyDescent="0.25">
      <c r="A553" s="27"/>
      <c r="B553" s="43" t="s">
        <v>276</v>
      </c>
      <c r="C553" s="87" t="s">
        <v>675</v>
      </c>
      <c r="D553" s="88" t="s">
        <v>371</v>
      </c>
      <c r="E553" s="88" t="s">
        <v>219</v>
      </c>
      <c r="F553" s="89">
        <v>40512</v>
      </c>
      <c r="G553" s="29">
        <v>785</v>
      </c>
      <c r="H553" s="14" t="s">
        <v>48</v>
      </c>
      <c r="I553" s="90" t="s">
        <v>806</v>
      </c>
      <c r="J553" s="88" t="s">
        <v>508</v>
      </c>
      <c r="K553" s="44" t="s">
        <v>34</v>
      </c>
      <c r="L553" s="18" t="s">
        <v>40</v>
      </c>
      <c r="M553" s="107" t="s">
        <v>1321</v>
      </c>
      <c r="N553" s="65"/>
      <c r="O553" s="41"/>
      <c r="P553" s="33"/>
      <c r="Q553" s="34">
        <f>MOD(AF553+AQ553+BB553+BM553+ROUND((AG553+AR553+BC553+BN553-R553)/100,),100)</f>
        <v>0</v>
      </c>
      <c r="R553" s="34">
        <f>MOD(AG553+AR553+BC553+BN553+ROUND((AH553+AS553+BD553+BO553-S553)/100,),100)</f>
        <v>0</v>
      </c>
      <c r="S553" s="34">
        <f>MOD(AH553+AS553+BD553+BO553+ROUND((AI553+AT553+BE553+BP553-T553)/100,),100)</f>
        <v>0</v>
      </c>
      <c r="T553" s="34">
        <f>MOD(AI553+AT553+BE553+BP553+ROUND((AJ553+AU553+BF553+BQ553-U553)/100,),100)</f>
        <v>0</v>
      </c>
      <c r="U553" s="34">
        <f>MOD(AJ553+AU553+BF553+BQ553+ROUND((AK553+AV553+BG553+BR553-V553)/100,),100)</f>
        <v>18</v>
      </c>
      <c r="V553" s="34">
        <f>MOD(AK553+AV553+BG553+BR553+ROUND((AL553+AW553+BH553+BS553-W553)/100,),100)</f>
        <v>80</v>
      </c>
      <c r="W553" s="34">
        <f>MOD(AL553+AW553+BH553+BS553+ROUND((AM553+AX553+BI553+BT553-X553)/100,),100)</f>
        <v>0</v>
      </c>
      <c r="X553" s="34">
        <f>MOD(AM553+AX553+BI553+BT553+ROUND((AN553+AY553+BJ553+BU553-Y553)/100,),100)</f>
        <v>0</v>
      </c>
      <c r="Y553" s="34">
        <f>MOD(AN553+AY553+BJ553+BU553+ROUND((AO553+AZ553+BK553+BV553-Z553)/100,),100)</f>
        <v>0</v>
      </c>
      <c r="Z553" s="34"/>
      <c r="AA553" s="71">
        <v>45577</v>
      </c>
      <c r="AB553" s="20" t="s">
        <v>1338</v>
      </c>
      <c r="AC553" s="21" t="s">
        <v>881</v>
      </c>
      <c r="AD553" s="35" t="s">
        <v>2204</v>
      </c>
      <c r="AE553" s="64"/>
      <c r="AF553" s="22"/>
      <c r="AG553" s="22"/>
      <c r="AH553" s="22"/>
      <c r="AI553" s="22"/>
      <c r="AJ553" s="22">
        <v>4</v>
      </c>
      <c r="AK553" s="22"/>
      <c r="AL553" s="22"/>
      <c r="AM553" s="22"/>
      <c r="AN553" s="22"/>
      <c r="AO553" s="22"/>
      <c r="AP553" s="23"/>
      <c r="AQ553" s="23"/>
      <c r="AR553" s="23"/>
      <c r="AS553" s="23"/>
      <c r="AT553" s="23"/>
      <c r="AU553" s="23"/>
      <c r="AV553" s="23">
        <v>80</v>
      </c>
      <c r="AW553" s="23"/>
      <c r="AX553" s="23"/>
      <c r="AY553" s="23"/>
      <c r="AZ553" s="23"/>
      <c r="BA553" s="24"/>
      <c r="BB553" s="24"/>
      <c r="BC553" s="24"/>
      <c r="BD553" s="24"/>
      <c r="BE553" s="24"/>
      <c r="BF553" s="24">
        <v>9</v>
      </c>
      <c r="BG553" s="24"/>
      <c r="BH553" s="24"/>
      <c r="BI553" s="24"/>
      <c r="BJ553" s="24"/>
      <c r="BK553" s="24"/>
      <c r="BL553" s="25"/>
      <c r="BM553" s="25"/>
      <c r="BN553" s="25"/>
      <c r="BO553" s="25"/>
      <c r="BP553" s="25"/>
      <c r="BQ553" s="25">
        <v>5</v>
      </c>
      <c r="BR553" s="25"/>
      <c r="BS553" s="25"/>
      <c r="BT553" s="25"/>
      <c r="BU553" s="25"/>
      <c r="BV553" s="25"/>
    </row>
    <row r="554" spans="1:74" ht="12" customHeight="1" x14ac:dyDescent="0.25">
      <c r="A554" s="27"/>
      <c r="B554" s="43" t="s">
        <v>276</v>
      </c>
      <c r="C554" s="96" t="s">
        <v>970</v>
      </c>
      <c r="D554" s="97" t="s">
        <v>971</v>
      </c>
      <c r="E554" s="98" t="s">
        <v>302</v>
      </c>
      <c r="F554" s="99">
        <v>40224</v>
      </c>
      <c r="G554" s="15">
        <v>515</v>
      </c>
      <c r="H554" s="14" t="s">
        <v>48</v>
      </c>
      <c r="I554" s="95" t="s">
        <v>806</v>
      </c>
      <c r="J554" s="98" t="s">
        <v>508</v>
      </c>
      <c r="K554" s="45" t="s">
        <v>34</v>
      </c>
      <c r="L554" s="36" t="s">
        <v>93</v>
      </c>
      <c r="M554" s="107" t="s">
        <v>2143</v>
      </c>
      <c r="N554" s="65"/>
      <c r="O554" s="30"/>
      <c r="P554" s="33"/>
      <c r="Q554" s="34">
        <f>MOD(AF554+AQ554+BB554+BM554+ROUND((AG554+AR554+BC554+BN554-R554)/100,),100)</f>
        <v>0</v>
      </c>
      <c r="R554" s="34">
        <f>MOD(AG554+AR554+BC554+BN554+ROUND((AH554+AS554+BD554+BO554-S554)/100,),100)</f>
        <v>0</v>
      </c>
      <c r="S554" s="34">
        <f>MOD(AH554+AS554+BD554+BO554+ROUND((AI554+AT554+BE554+BP554-T554)/100,),100)</f>
        <v>0</v>
      </c>
      <c r="T554" s="34">
        <f>MOD(AI554+AT554+BE554+BP554+ROUND((AJ554+AU554+BF554+BQ554-U554)/100,),100)</f>
        <v>0</v>
      </c>
      <c r="U554" s="34">
        <f>MOD(AJ554+AU554+BF554+BQ554+ROUND((AK554+AV554+BG554+BR554-V554)/100,),100)</f>
        <v>0</v>
      </c>
      <c r="V554" s="34">
        <f>MOD(AK554+AV554+BG554+BR554+ROUND((AL554+AW554+BH554+BS554-W554)/100,),100)</f>
        <v>1</v>
      </c>
      <c r="W554" s="34">
        <f>MOD(AL554+AW554+BH554+BS554+ROUND((AM554+AX554+BI554+BT554-X554)/100,),100)</f>
        <v>0</v>
      </c>
      <c r="X554" s="34">
        <f>MOD(AM554+AX554+BI554+BT554+ROUND((AN554+AY554+BJ554+BU554-Y554)/100,),100)</f>
        <v>0</v>
      </c>
      <c r="Y554" s="34">
        <f>MOD(AN554+AY554+BJ554+BU554+ROUND((AO554+AZ554+BK554+BV554-Z554)/100,),100)</f>
        <v>0</v>
      </c>
      <c r="Z554" s="34"/>
      <c r="AA554" s="71">
        <v>45577</v>
      </c>
      <c r="AB554" s="20" t="s">
        <v>1338</v>
      </c>
      <c r="AC554" s="21" t="s">
        <v>881</v>
      </c>
      <c r="AD554" s="35" t="s">
        <v>2260</v>
      </c>
      <c r="AE554" s="64"/>
      <c r="AF554" s="22"/>
      <c r="AG554" s="22"/>
      <c r="AH554" s="22"/>
      <c r="AI554" s="22"/>
      <c r="AJ554" s="22"/>
      <c r="AK554" s="22"/>
      <c r="AL554" s="22">
        <v>50</v>
      </c>
      <c r="AM554" s="22"/>
      <c r="AN554" s="22"/>
      <c r="AO554" s="22"/>
      <c r="AP554" s="23"/>
      <c r="AQ554" s="23"/>
      <c r="AR554" s="23"/>
      <c r="AS554" s="23"/>
      <c r="AT554" s="23"/>
      <c r="AU554" s="23"/>
      <c r="AV554" s="23"/>
      <c r="AW554" s="23">
        <v>50</v>
      </c>
      <c r="AX554" s="23"/>
      <c r="AY554" s="23"/>
      <c r="AZ554" s="23"/>
      <c r="BA554" s="24"/>
      <c r="BB554" s="24"/>
      <c r="BC554" s="24"/>
      <c r="BD554" s="24"/>
      <c r="BE554" s="24"/>
      <c r="BF554" s="24"/>
      <c r="BG554" s="24"/>
      <c r="BH554" s="24"/>
      <c r="BI554" s="24"/>
      <c r="BJ554" s="24"/>
      <c r="BK554" s="24"/>
      <c r="BL554" s="25"/>
      <c r="BM554" s="25"/>
      <c r="BN554" s="25"/>
      <c r="BO554" s="25"/>
      <c r="BP554" s="25"/>
      <c r="BQ554" s="25"/>
      <c r="BR554" s="25"/>
      <c r="BS554" s="25"/>
      <c r="BT554" s="25"/>
      <c r="BU554" s="25"/>
      <c r="BV554" s="25"/>
    </row>
    <row r="555" spans="1:74" ht="12" customHeight="1" x14ac:dyDescent="0.25">
      <c r="A555" s="27"/>
      <c r="B555" s="43" t="s">
        <v>276</v>
      </c>
      <c r="C555" s="96" t="s">
        <v>1781</v>
      </c>
      <c r="D555" s="97" t="s">
        <v>349</v>
      </c>
      <c r="E555" s="98" t="s">
        <v>1782</v>
      </c>
      <c r="F555" s="99">
        <v>40906</v>
      </c>
      <c r="G555" s="190">
        <v>500</v>
      </c>
      <c r="H555" s="29" t="s">
        <v>52</v>
      </c>
      <c r="I555" s="90" t="s">
        <v>806</v>
      </c>
      <c r="J555" s="98" t="s">
        <v>508</v>
      </c>
      <c r="K555" s="45" t="s">
        <v>34</v>
      </c>
      <c r="L555" s="36" t="s">
        <v>93</v>
      </c>
      <c r="M555" s="107" t="s">
        <v>2154</v>
      </c>
      <c r="N555" s="32"/>
      <c r="O555" s="21"/>
      <c r="P555" s="51"/>
      <c r="Q555" s="34"/>
      <c r="R555" s="34"/>
      <c r="S555" s="34"/>
      <c r="T555" s="34"/>
      <c r="U555" s="34"/>
      <c r="V555" s="34"/>
      <c r="W555" s="34"/>
      <c r="X555" s="34"/>
      <c r="Y555" s="34"/>
      <c r="Z555" s="34"/>
      <c r="AA555" s="71">
        <v>45577</v>
      </c>
      <c r="AB555" s="20" t="s">
        <v>1338</v>
      </c>
      <c r="AC555" s="21" t="s">
        <v>881</v>
      </c>
      <c r="AD555" s="35" t="s">
        <v>2260</v>
      </c>
      <c r="AE555" s="64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3"/>
      <c r="AQ555" s="23"/>
      <c r="AR555" s="23"/>
      <c r="AS555" s="23"/>
      <c r="AT555" s="23"/>
      <c r="AU555" s="23"/>
      <c r="AV555" s="23"/>
      <c r="AW555" s="23"/>
      <c r="AX555" s="23"/>
      <c r="AY555" s="23"/>
      <c r="AZ555" s="23"/>
      <c r="BA555" s="24"/>
      <c r="BB555" s="24"/>
      <c r="BC555" s="24"/>
      <c r="BD555" s="24"/>
      <c r="BE555" s="24"/>
      <c r="BF555" s="24"/>
      <c r="BG555" s="24"/>
      <c r="BH555" s="24"/>
      <c r="BI555" s="24"/>
      <c r="BJ555" s="24"/>
      <c r="BK555" s="24"/>
      <c r="BL555" s="25"/>
      <c r="BM555" s="25"/>
      <c r="BN555" s="25"/>
      <c r="BO555" s="25"/>
      <c r="BP555" s="25"/>
      <c r="BQ555" s="25"/>
      <c r="BR555" s="25"/>
      <c r="BS555" s="25"/>
      <c r="BT555" s="25"/>
      <c r="BU555" s="25"/>
      <c r="BV555" s="25"/>
    </row>
    <row r="556" spans="1:74" ht="12" customHeight="1" x14ac:dyDescent="0.25">
      <c r="A556" s="27"/>
      <c r="B556" s="43" t="s">
        <v>331</v>
      </c>
      <c r="C556" s="96" t="s">
        <v>1669</v>
      </c>
      <c r="D556" s="97" t="s">
        <v>1670</v>
      </c>
      <c r="E556" s="98" t="s">
        <v>216</v>
      </c>
      <c r="F556" s="99">
        <v>41060</v>
      </c>
      <c r="G556" s="190">
        <v>540</v>
      </c>
      <c r="H556" s="29" t="s">
        <v>59</v>
      </c>
      <c r="I556" s="90" t="s">
        <v>806</v>
      </c>
      <c r="J556" s="98" t="s">
        <v>508</v>
      </c>
      <c r="K556" s="45" t="s">
        <v>34</v>
      </c>
      <c r="L556" s="36" t="s">
        <v>94</v>
      </c>
      <c r="M556" s="106" t="s">
        <v>2134</v>
      </c>
      <c r="N556" s="32"/>
      <c r="O556" s="21"/>
      <c r="P556" s="51"/>
      <c r="Q556" s="34"/>
      <c r="R556" s="34"/>
      <c r="S556" s="34"/>
      <c r="T556" s="34"/>
      <c r="U556" s="34"/>
      <c r="V556" s="34"/>
      <c r="W556" s="34"/>
      <c r="X556" s="34"/>
      <c r="Y556" s="34"/>
      <c r="Z556" s="34"/>
      <c r="AA556" s="71">
        <v>45577</v>
      </c>
      <c r="AB556" s="20" t="s">
        <v>1338</v>
      </c>
      <c r="AC556" s="21" t="s">
        <v>881</v>
      </c>
      <c r="AD556" s="35" t="s">
        <v>2314</v>
      </c>
      <c r="AE556" s="64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3"/>
      <c r="AQ556" s="23"/>
      <c r="AR556" s="23"/>
      <c r="AS556" s="23"/>
      <c r="AT556" s="23"/>
      <c r="AU556" s="23"/>
      <c r="AV556" s="23"/>
      <c r="AW556" s="23"/>
      <c r="AX556" s="23"/>
      <c r="AY556" s="23"/>
      <c r="AZ556" s="23"/>
      <c r="BA556" s="24"/>
      <c r="BB556" s="24"/>
      <c r="BC556" s="24"/>
      <c r="BD556" s="24"/>
      <c r="BE556" s="24"/>
      <c r="BF556" s="24"/>
      <c r="BG556" s="24"/>
      <c r="BH556" s="24"/>
      <c r="BI556" s="24"/>
      <c r="BJ556" s="24"/>
      <c r="BK556" s="24"/>
      <c r="BL556" s="25"/>
      <c r="BM556" s="25"/>
      <c r="BN556" s="25"/>
      <c r="BO556" s="25"/>
      <c r="BP556" s="25"/>
      <c r="BQ556" s="25"/>
      <c r="BR556" s="25"/>
      <c r="BS556" s="25"/>
      <c r="BT556" s="25"/>
      <c r="BU556" s="25"/>
      <c r="BV556" s="25"/>
    </row>
    <row r="557" spans="1:74" ht="12" customHeight="1" x14ac:dyDescent="0.25">
      <c r="A557" s="27"/>
      <c r="B557" s="43" t="s">
        <v>331</v>
      </c>
      <c r="C557" s="87" t="s">
        <v>1626</v>
      </c>
      <c r="D557" s="88" t="s">
        <v>1627</v>
      </c>
      <c r="E557" s="88" t="s">
        <v>356</v>
      </c>
      <c r="F557" s="89">
        <v>41008</v>
      </c>
      <c r="G557" s="189">
        <v>507</v>
      </c>
      <c r="H557" s="29" t="s">
        <v>59</v>
      </c>
      <c r="I557" s="90" t="s">
        <v>806</v>
      </c>
      <c r="J557" s="88" t="s">
        <v>508</v>
      </c>
      <c r="K557" s="21" t="s">
        <v>34</v>
      </c>
      <c r="L557" s="36" t="s">
        <v>93</v>
      </c>
      <c r="M557" s="106" t="s">
        <v>2138</v>
      </c>
      <c r="N557" s="32"/>
      <c r="O557" s="31"/>
      <c r="P557" s="33"/>
      <c r="Q557" s="34"/>
      <c r="R557" s="34"/>
      <c r="S557" s="34"/>
      <c r="T557" s="34"/>
      <c r="U557" s="34"/>
      <c r="V557" s="34"/>
      <c r="W557" s="34"/>
      <c r="X557" s="34"/>
      <c r="Y557" s="34"/>
      <c r="Z557" s="34"/>
      <c r="AA557" s="71">
        <v>45577</v>
      </c>
      <c r="AB557" s="20" t="s">
        <v>1338</v>
      </c>
      <c r="AC557" s="21" t="s">
        <v>881</v>
      </c>
      <c r="AD557" s="35" t="s">
        <v>2314</v>
      </c>
      <c r="AE557" s="64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3"/>
      <c r="AQ557" s="23"/>
      <c r="AR557" s="23"/>
      <c r="AS557" s="23"/>
      <c r="AT557" s="23"/>
      <c r="AU557" s="23"/>
      <c r="AV557" s="23"/>
      <c r="AW557" s="23"/>
      <c r="AX557" s="23"/>
      <c r="AY557" s="23"/>
      <c r="AZ557" s="23"/>
      <c r="BA557" s="24"/>
      <c r="BB557" s="24"/>
      <c r="BC557" s="24"/>
      <c r="BD557" s="24"/>
      <c r="BE557" s="24"/>
      <c r="BF557" s="24"/>
      <c r="BG557" s="24"/>
      <c r="BH557" s="24"/>
      <c r="BI557" s="24"/>
      <c r="BJ557" s="24"/>
      <c r="BK557" s="24"/>
      <c r="BL557" s="25"/>
      <c r="BM557" s="25"/>
      <c r="BN557" s="25"/>
      <c r="BO557" s="25"/>
      <c r="BP557" s="25"/>
      <c r="BQ557" s="25"/>
      <c r="BR557" s="25"/>
      <c r="BS557" s="25"/>
      <c r="BT557" s="25"/>
      <c r="BU557" s="25"/>
      <c r="BV557" s="25"/>
    </row>
    <row r="558" spans="1:74" ht="12" customHeight="1" x14ac:dyDescent="0.25">
      <c r="A558" s="27"/>
      <c r="B558" s="43" t="s">
        <v>331</v>
      </c>
      <c r="C558" s="87" t="s">
        <v>1584</v>
      </c>
      <c r="D558" s="88" t="s">
        <v>1585</v>
      </c>
      <c r="E558" s="88" t="s">
        <v>425</v>
      </c>
      <c r="F558" s="89">
        <v>41014</v>
      </c>
      <c r="G558" s="189">
        <v>500</v>
      </c>
      <c r="H558" s="29" t="s">
        <v>59</v>
      </c>
      <c r="I558" s="90" t="s">
        <v>806</v>
      </c>
      <c r="J558" s="88" t="s">
        <v>508</v>
      </c>
      <c r="K558" s="21" t="s">
        <v>34</v>
      </c>
      <c r="L558" s="36" t="s">
        <v>93</v>
      </c>
      <c r="M558" s="106" t="s">
        <v>2160</v>
      </c>
      <c r="N558" s="32"/>
      <c r="O558" s="31"/>
      <c r="P558" s="33"/>
      <c r="Q558" s="34"/>
      <c r="R558" s="34"/>
      <c r="S558" s="34"/>
      <c r="T558" s="34"/>
      <c r="U558" s="34"/>
      <c r="V558" s="34"/>
      <c r="W558" s="34"/>
      <c r="X558" s="34"/>
      <c r="Y558" s="34"/>
      <c r="Z558" s="34"/>
      <c r="AA558" s="71">
        <v>45577</v>
      </c>
      <c r="AB558" s="20" t="s">
        <v>1338</v>
      </c>
      <c r="AC558" s="21" t="s">
        <v>881</v>
      </c>
      <c r="AD558" s="35" t="s">
        <v>2314</v>
      </c>
      <c r="AE558" s="64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3"/>
      <c r="AQ558" s="23"/>
      <c r="AR558" s="23"/>
      <c r="AS558" s="23"/>
      <c r="AT558" s="23"/>
      <c r="AU558" s="23"/>
      <c r="AV558" s="23"/>
      <c r="AW558" s="23"/>
      <c r="AX558" s="23"/>
      <c r="AY558" s="23"/>
      <c r="AZ558" s="23"/>
      <c r="BA558" s="24"/>
      <c r="BB558" s="24"/>
      <c r="BC558" s="24"/>
      <c r="BD558" s="24"/>
      <c r="BE558" s="24"/>
      <c r="BF558" s="24"/>
      <c r="BG558" s="24"/>
      <c r="BH558" s="24"/>
      <c r="BI558" s="24"/>
      <c r="BJ558" s="24"/>
      <c r="BK558" s="24"/>
      <c r="BL558" s="25"/>
      <c r="BM558" s="25"/>
      <c r="BN558" s="25"/>
      <c r="BO558" s="25"/>
      <c r="BP558" s="25"/>
      <c r="BQ558" s="25"/>
      <c r="BR558" s="25"/>
      <c r="BS558" s="25"/>
      <c r="BT558" s="25"/>
      <c r="BU558" s="25"/>
      <c r="BV558" s="25"/>
    </row>
    <row r="559" spans="1:74" ht="12" customHeight="1" x14ac:dyDescent="0.25">
      <c r="A559" s="27"/>
      <c r="B559" s="28" t="s">
        <v>46</v>
      </c>
      <c r="C559" s="78" t="s">
        <v>1419</v>
      </c>
      <c r="D559" s="79" t="s">
        <v>1151</v>
      </c>
      <c r="E559" s="79" t="s">
        <v>1420</v>
      </c>
      <c r="F559" s="80">
        <v>40523</v>
      </c>
      <c r="G559" s="192">
        <v>500</v>
      </c>
      <c r="H559" s="81" t="s">
        <v>48</v>
      </c>
      <c r="I559" s="82" t="s">
        <v>807</v>
      </c>
      <c r="J559" s="79" t="s">
        <v>361</v>
      </c>
      <c r="K559" s="44" t="s">
        <v>27</v>
      </c>
      <c r="L559" s="36" t="s">
        <v>40</v>
      </c>
      <c r="M559" s="106">
        <v>3</v>
      </c>
      <c r="N559" s="32"/>
      <c r="O559" s="37"/>
      <c r="P559" s="33"/>
      <c r="Q559" s="34"/>
      <c r="R559" s="34"/>
      <c r="S559" s="34"/>
      <c r="T559" s="34"/>
      <c r="U559" s="34"/>
      <c r="V559" s="34"/>
      <c r="W559" s="34"/>
      <c r="X559" s="34"/>
      <c r="Y559" s="34"/>
      <c r="Z559" s="34"/>
      <c r="AA559" s="71">
        <v>45577</v>
      </c>
      <c r="AB559" s="20" t="s">
        <v>1338</v>
      </c>
      <c r="AC559" s="21" t="s">
        <v>881</v>
      </c>
      <c r="AD559" s="35" t="s">
        <v>2204</v>
      </c>
      <c r="AE559" s="64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4"/>
      <c r="BB559" s="24"/>
      <c r="BC559" s="24"/>
      <c r="BD559" s="24"/>
      <c r="BE559" s="24"/>
      <c r="BF559" s="24"/>
      <c r="BG559" s="24"/>
      <c r="BH559" s="24"/>
      <c r="BI559" s="24"/>
      <c r="BJ559" s="24"/>
      <c r="BK559" s="24"/>
      <c r="BL559" s="25"/>
      <c r="BM559" s="25"/>
      <c r="BN559" s="25"/>
      <c r="BO559" s="25"/>
      <c r="BP559" s="25"/>
      <c r="BQ559" s="25"/>
      <c r="BR559" s="25"/>
      <c r="BS559" s="25"/>
      <c r="BT559" s="25"/>
      <c r="BU559" s="25"/>
      <c r="BV559" s="25"/>
    </row>
    <row r="560" spans="1:74" ht="12" customHeight="1" x14ac:dyDescent="0.25">
      <c r="A560" s="27">
        <v>1</v>
      </c>
      <c r="B560" s="43" t="s">
        <v>68</v>
      </c>
      <c r="C560" s="87" t="s">
        <v>472</v>
      </c>
      <c r="D560" s="88" t="s">
        <v>84</v>
      </c>
      <c r="E560" s="88" t="s">
        <v>85</v>
      </c>
      <c r="F560" s="89">
        <v>32541</v>
      </c>
      <c r="G560" s="29">
        <v>1524</v>
      </c>
      <c r="H560" s="29" t="s">
        <v>71</v>
      </c>
      <c r="I560" s="90" t="s">
        <v>807</v>
      </c>
      <c r="J560" s="88" t="s">
        <v>361</v>
      </c>
      <c r="K560" s="44" t="s">
        <v>27</v>
      </c>
      <c r="L560" s="36" t="s">
        <v>28</v>
      </c>
      <c r="M560" s="106"/>
      <c r="N560" s="32">
        <v>24</v>
      </c>
      <c r="O560" s="29"/>
      <c r="P560" s="33"/>
      <c r="Q560" s="34">
        <f>MOD(AF560+AQ560+BB560+BM560+ROUND((AG560+AR560+BC560+BN560-R560)/100,),100)</f>
        <v>0</v>
      </c>
      <c r="R560" s="34">
        <f>MOD(AG560+AR560+BC560+BN560+ROUND((AH560+AS560+BD560+BO560-S560)/100,),100)</f>
        <v>70</v>
      </c>
      <c r="S560" s="34">
        <f>MOD(AH560+AS560+BD560+BO560+ROUND((AI560+AT560+BE560+BP560-T560)/100,),100)</f>
        <v>0</v>
      </c>
      <c r="T560" s="34">
        <f>MOD(AI560+AT560+BE560+BP560+ROUND((AJ560+AU560+BF560+BQ560-U560)/100,),100)</f>
        <v>0</v>
      </c>
      <c r="U560" s="34">
        <f>MOD(AJ560+AU560+BF560+BQ560+ROUND((AK560+AV560+BG560+BR560-V560)/100,),100)</f>
        <v>0</v>
      </c>
      <c r="V560" s="34">
        <f>MOD(AK560+AV560+BG560+BR560+ROUND((AL560+AW560+BH560+BS560-W560)/100,),100)</f>
        <v>0</v>
      </c>
      <c r="W560" s="34">
        <f>MOD(AL560+AW560+BH560+BS560+ROUND((AM560+AX560+BI560+BT560-X560)/100,),100)</f>
        <v>0</v>
      </c>
      <c r="X560" s="34">
        <f>MOD(AM560+AX560+BI560+BT560+ROUND((AN560+AY560+BJ560+BU560-Y560)/100,),100)</f>
        <v>0</v>
      </c>
      <c r="Y560" s="34">
        <f>MOD(AN560+AY560+BJ560+BU560+ROUND((AO560+AZ560+BK560+BV560-Z560)/100,),100)</f>
        <v>0</v>
      </c>
      <c r="Z560" s="34"/>
      <c r="AA560" s="71">
        <v>45578</v>
      </c>
      <c r="AB560" s="20" t="s">
        <v>1219</v>
      </c>
      <c r="AC560" s="21" t="s">
        <v>1220</v>
      </c>
      <c r="AD560" s="35" t="s">
        <v>1440</v>
      </c>
      <c r="AE560" s="64"/>
      <c r="AF560" s="22"/>
      <c r="AG560" s="22">
        <v>26</v>
      </c>
      <c r="AH560" s="22"/>
      <c r="AI560" s="22"/>
      <c r="AJ560" s="22"/>
      <c r="AK560" s="22"/>
      <c r="AL560" s="22"/>
      <c r="AM560" s="22"/>
      <c r="AN560" s="22"/>
      <c r="AO560" s="22"/>
      <c r="AP560" s="23"/>
      <c r="AQ560" s="23"/>
      <c r="AR560" s="23">
        <v>15</v>
      </c>
      <c r="AS560" s="23"/>
      <c r="AT560" s="23"/>
      <c r="AU560" s="23"/>
      <c r="AV560" s="23"/>
      <c r="AW560" s="23"/>
      <c r="AX560" s="23"/>
      <c r="AY560" s="23"/>
      <c r="AZ560" s="23"/>
      <c r="BA560" s="24"/>
      <c r="BB560" s="24"/>
      <c r="BC560" s="24">
        <v>12</v>
      </c>
      <c r="BD560" s="24"/>
      <c r="BE560" s="24"/>
      <c r="BF560" s="24"/>
      <c r="BG560" s="24"/>
      <c r="BH560" s="24"/>
      <c r="BI560" s="24"/>
      <c r="BJ560" s="24"/>
      <c r="BK560" s="24"/>
      <c r="BL560" s="25"/>
      <c r="BM560" s="25"/>
      <c r="BN560" s="25">
        <v>17</v>
      </c>
      <c r="BO560" s="25"/>
      <c r="BP560" s="25"/>
      <c r="BQ560" s="25"/>
      <c r="BR560" s="25"/>
      <c r="BS560" s="25"/>
      <c r="BT560" s="25"/>
      <c r="BU560" s="25"/>
      <c r="BV560" s="25"/>
    </row>
    <row r="561" spans="1:74" ht="12" customHeight="1" x14ac:dyDescent="0.25">
      <c r="A561" s="27"/>
      <c r="B561" s="43" t="s">
        <v>68</v>
      </c>
      <c r="C561" s="87" t="s">
        <v>930</v>
      </c>
      <c r="D561" s="88" t="s">
        <v>199</v>
      </c>
      <c r="E561" s="88" t="s">
        <v>200</v>
      </c>
      <c r="F561" s="89">
        <v>37872</v>
      </c>
      <c r="G561" s="29">
        <v>1126</v>
      </c>
      <c r="H561" s="29" t="s">
        <v>71</v>
      </c>
      <c r="I561" s="90" t="s">
        <v>807</v>
      </c>
      <c r="J561" s="88" t="s">
        <v>361</v>
      </c>
      <c r="K561" s="44" t="s">
        <v>27</v>
      </c>
      <c r="L561" s="36" t="s">
        <v>94</v>
      </c>
      <c r="M561" s="106" t="s">
        <v>1355</v>
      </c>
      <c r="N561" s="32"/>
      <c r="O561" s="41"/>
      <c r="P561" s="33"/>
      <c r="Q561" s="34">
        <f>MOD(AF561+AQ561+BB561+BM561+ROUND((AG561+AR561+BC561+BN561-R561)/100,),100)</f>
        <v>0</v>
      </c>
      <c r="R561" s="34">
        <f>MOD(AG561+AR561+BC561+BN561+ROUND((AH561+AS561+BD561+BO561-S561)/100,),100)</f>
        <v>0</v>
      </c>
      <c r="S561" s="34">
        <f>MOD(AH561+AS561+BD561+BO561+ROUND((AI561+AT561+BE561+BP561-T561)/100,),100)</f>
        <v>0</v>
      </c>
      <c r="T561" s="34">
        <f>MOD(AI561+AT561+BE561+BP561+ROUND((AJ561+AU561+BF561+BQ561-U561)/100,),100)</f>
        <v>23</v>
      </c>
      <c r="U561" s="34">
        <f>MOD(AJ561+AU561+BF561+BQ561+ROUND((AK561+AV561+BG561+BR561-V561)/100,),100)</f>
        <v>81</v>
      </c>
      <c r="V561" s="34">
        <f>MOD(AK561+AV561+BG561+BR561+ROUND((AL561+AW561+BH561+BS561-W561)/100,),100)</f>
        <v>0</v>
      </c>
      <c r="W561" s="34">
        <f>MOD(AL561+AW561+BH561+BS561+ROUND((AM561+AX561+BI561+BT561-X561)/100,),100)</f>
        <v>0</v>
      </c>
      <c r="X561" s="34">
        <f>MOD(AM561+AX561+BI561+BT561+ROUND((AN561+AY561+BJ561+BU561-Y561)/100,),100)</f>
        <v>0</v>
      </c>
      <c r="Y561" s="34">
        <f>MOD(AN561+AY561+BJ561+BU561+ROUND((AO561+AZ561+BK561+BV561-Z561)/100,),100)</f>
        <v>0</v>
      </c>
      <c r="Z561" s="34"/>
      <c r="AA561" s="71">
        <v>45578</v>
      </c>
      <c r="AB561" s="20" t="s">
        <v>1313</v>
      </c>
      <c r="AC561" s="21" t="s">
        <v>1219</v>
      </c>
      <c r="AD561" s="35" t="s">
        <v>2204</v>
      </c>
      <c r="AE561" s="64"/>
      <c r="AF561" s="22"/>
      <c r="AG561" s="22"/>
      <c r="AH561" s="22"/>
      <c r="AI561" s="22"/>
      <c r="AJ561" s="22"/>
      <c r="AK561" s="22">
        <v>100</v>
      </c>
      <c r="AL561" s="22"/>
      <c r="AM561" s="22"/>
      <c r="AN561" s="22"/>
      <c r="AO561" s="22"/>
      <c r="AP561" s="23"/>
      <c r="AQ561" s="23"/>
      <c r="AR561" s="23"/>
      <c r="AS561" s="23"/>
      <c r="AT561" s="23"/>
      <c r="AU561" s="23">
        <v>80</v>
      </c>
      <c r="AV561" s="23"/>
      <c r="AW561" s="23"/>
      <c r="AX561" s="23"/>
      <c r="AY561" s="23"/>
      <c r="AZ561" s="23"/>
      <c r="BA561" s="24"/>
      <c r="BB561" s="24"/>
      <c r="BC561" s="24"/>
      <c r="BD561" s="24"/>
      <c r="BE561" s="24">
        <v>6</v>
      </c>
      <c r="BF561" s="24"/>
      <c r="BG561" s="24"/>
      <c r="BH561" s="24"/>
      <c r="BI561" s="24"/>
      <c r="BJ561" s="24"/>
      <c r="BK561" s="24"/>
      <c r="BL561" s="25"/>
      <c r="BM561" s="25"/>
      <c r="BN561" s="25"/>
      <c r="BO561" s="25"/>
      <c r="BP561" s="25">
        <v>17</v>
      </c>
      <c r="BQ561" s="25"/>
      <c r="BR561" s="25"/>
      <c r="BS561" s="25"/>
      <c r="BT561" s="25"/>
      <c r="BU561" s="25"/>
      <c r="BV561" s="25"/>
    </row>
    <row r="562" spans="1:74" ht="12" customHeight="1" x14ac:dyDescent="0.25">
      <c r="A562" s="27"/>
      <c r="B562" s="43" t="s">
        <v>68</v>
      </c>
      <c r="C562" s="92" t="s">
        <v>132</v>
      </c>
      <c r="D562" s="93" t="s">
        <v>133</v>
      </c>
      <c r="E562" s="94" t="s">
        <v>134</v>
      </c>
      <c r="F562" s="91">
        <v>36567</v>
      </c>
      <c r="G562" s="14">
        <v>1052</v>
      </c>
      <c r="H562" s="14" t="s">
        <v>71</v>
      </c>
      <c r="I562" s="95" t="s">
        <v>807</v>
      </c>
      <c r="J562" s="94" t="s">
        <v>361</v>
      </c>
      <c r="K562" s="44" t="s">
        <v>27</v>
      </c>
      <c r="L562" s="36" t="s">
        <v>94</v>
      </c>
      <c r="M562" s="106" t="s">
        <v>1357</v>
      </c>
      <c r="N562" s="32"/>
      <c r="O562" s="30"/>
      <c r="P562" s="33"/>
      <c r="Q562" s="34">
        <f>MOD(AF562+AQ562+BB562+BM562+ROUND((AG562+AR562+BC562+BN562-R562)/100,),100)</f>
        <v>0</v>
      </c>
      <c r="R562" s="34">
        <f>MOD(AG562+AR562+BC562+BN562+ROUND((AH562+AS562+BD562+BO562-S562)/100,),100)</f>
        <v>0</v>
      </c>
      <c r="S562" s="34">
        <f>MOD(AH562+AS562+BD562+BO562+ROUND((AI562+AT562+BE562+BP562-T562)/100,),100)</f>
        <v>0</v>
      </c>
      <c r="T562" s="34">
        <f>MOD(AI562+AT562+BE562+BP562+ROUND((AJ562+AU562+BF562+BQ562-U562)/100,),100)</f>
        <v>18</v>
      </c>
      <c r="U562" s="34">
        <f>MOD(AJ562+AU562+BF562+BQ562+ROUND((AK562+AV562+BG562+BR562-V562)/100,),100)</f>
        <v>65</v>
      </c>
      <c r="V562" s="34">
        <f>MOD(AK562+AV562+BG562+BR562+ROUND((AL562+AW562+BH562+BS562-W562)/100,),100)</f>
        <v>0</v>
      </c>
      <c r="W562" s="34">
        <f>MOD(AL562+AW562+BH562+BS562+ROUND((AM562+AX562+BI562+BT562-X562)/100,),100)</f>
        <v>0</v>
      </c>
      <c r="X562" s="34">
        <f>MOD(AM562+AX562+BI562+BT562+ROUND((AN562+AY562+BJ562+BU562-Y562)/100,),100)</f>
        <v>0</v>
      </c>
      <c r="Y562" s="34">
        <f>MOD(AN562+AY562+BJ562+BU562+ROUND((AO562+AZ562+BK562+BV562-Z562)/100,),100)</f>
        <v>0</v>
      </c>
      <c r="Z562" s="34"/>
      <c r="AA562" s="71">
        <v>45578</v>
      </c>
      <c r="AB562" s="20" t="s">
        <v>1313</v>
      </c>
      <c r="AC562" s="21" t="s">
        <v>1219</v>
      </c>
      <c r="AD562" s="35" t="s">
        <v>2204</v>
      </c>
      <c r="AE562" s="64"/>
      <c r="AF562" s="22"/>
      <c r="AG562" s="22"/>
      <c r="AH562" s="22"/>
      <c r="AI562" s="22">
        <v>9</v>
      </c>
      <c r="AJ562" s="22"/>
      <c r="AK562" s="22"/>
      <c r="AL562" s="22"/>
      <c r="AM562" s="22"/>
      <c r="AN562" s="22"/>
      <c r="AO562" s="22"/>
      <c r="AP562" s="23"/>
      <c r="AQ562" s="23"/>
      <c r="AR562" s="23"/>
      <c r="AS562" s="23"/>
      <c r="AT562" s="23">
        <v>5</v>
      </c>
      <c r="AU562" s="23"/>
      <c r="AV562" s="23"/>
      <c r="AW562" s="23"/>
      <c r="AX562" s="23"/>
      <c r="AY562" s="23"/>
      <c r="AZ562" s="23"/>
      <c r="BA562" s="24"/>
      <c r="BB562" s="24"/>
      <c r="BC562" s="24"/>
      <c r="BD562" s="24"/>
      <c r="BE562" s="24">
        <v>4</v>
      </c>
      <c r="BF562" s="24"/>
      <c r="BG562" s="24"/>
      <c r="BH562" s="24"/>
      <c r="BI562" s="24"/>
      <c r="BJ562" s="24"/>
      <c r="BK562" s="24"/>
      <c r="BL562" s="25"/>
      <c r="BM562" s="25"/>
      <c r="BN562" s="25"/>
      <c r="BO562" s="25"/>
      <c r="BP562" s="25"/>
      <c r="BQ562" s="25">
        <v>65</v>
      </c>
      <c r="BR562" s="25"/>
      <c r="BS562" s="25"/>
      <c r="BT562" s="25"/>
      <c r="BU562" s="25"/>
      <c r="BV562" s="25"/>
    </row>
    <row r="563" spans="1:74" ht="12" customHeight="1" x14ac:dyDescent="0.25">
      <c r="A563" s="27"/>
      <c r="B563" s="43" t="s">
        <v>68</v>
      </c>
      <c r="C563" s="92" t="s">
        <v>901</v>
      </c>
      <c r="D563" s="93" t="s">
        <v>252</v>
      </c>
      <c r="E563" s="94" t="s">
        <v>222</v>
      </c>
      <c r="F563" s="91">
        <v>36592</v>
      </c>
      <c r="G563" s="14">
        <v>1091</v>
      </c>
      <c r="H563" s="14" t="s">
        <v>71</v>
      </c>
      <c r="I563" s="95" t="s">
        <v>807</v>
      </c>
      <c r="J563" s="94" t="s">
        <v>361</v>
      </c>
      <c r="K563" s="44" t="s">
        <v>27</v>
      </c>
      <c r="L563" s="36" t="s">
        <v>93</v>
      </c>
      <c r="M563" s="106" t="s">
        <v>2170</v>
      </c>
      <c r="N563" s="32"/>
      <c r="O563" s="30"/>
      <c r="P563" s="33"/>
      <c r="Q563" s="34">
        <f>MOD(AF563+AQ563+BB563+BM563+ROUND((AG563+AR563+BC563+BN563-R563)/100,),100)</f>
        <v>0</v>
      </c>
      <c r="R563" s="34">
        <f>MOD(AG563+AR563+BC563+BN563+ROUND((AH563+AS563+BD563+BO563-S563)/100,),100)</f>
        <v>0</v>
      </c>
      <c r="S563" s="34">
        <f>MOD(AH563+AS563+BD563+BO563+ROUND((AI563+AT563+BE563+BP563-T563)/100,),100)</f>
        <v>0</v>
      </c>
      <c r="T563" s="34">
        <f>MOD(AI563+AT563+BE563+BP563+ROUND((AJ563+AU563+BF563+BQ563-U563)/100,),100)</f>
        <v>0</v>
      </c>
      <c r="U563" s="34">
        <f>MOD(AJ563+AU563+BF563+BQ563+ROUND((AK563+AV563+BG563+BR563-V563)/100,),100)</f>
        <v>68</v>
      </c>
      <c r="V563" s="34">
        <f>MOD(AK563+AV563+BG563+BR563+ROUND((AL563+AW563+BH563+BS563-W563)/100,),100)</f>
        <v>75</v>
      </c>
      <c r="W563" s="34">
        <f>MOD(AL563+AW563+BH563+BS563+ROUND((AM563+AX563+BI563+BT563-X563)/100,),100)</f>
        <v>0</v>
      </c>
      <c r="X563" s="34">
        <f>MOD(AM563+AX563+BI563+BT563+ROUND((AN563+AY563+BJ563+BU563-Y563)/100,),100)</f>
        <v>0</v>
      </c>
      <c r="Y563" s="34">
        <f>MOD(AN563+AY563+BJ563+BU563+ROUND((AO563+AZ563+BK563+BV563-Z563)/100,),100)</f>
        <v>0</v>
      </c>
      <c r="Z563" s="34"/>
      <c r="AA563" s="71">
        <v>45578</v>
      </c>
      <c r="AB563" s="20" t="s">
        <v>1313</v>
      </c>
      <c r="AC563" s="21" t="s">
        <v>1219</v>
      </c>
      <c r="AD563" s="35" t="s">
        <v>2293</v>
      </c>
      <c r="AE563" s="64"/>
      <c r="AF563" s="22"/>
      <c r="AG563" s="22"/>
      <c r="AH563" s="22"/>
      <c r="AI563" s="22"/>
      <c r="AJ563" s="22"/>
      <c r="AK563" s="22">
        <v>75</v>
      </c>
      <c r="AL563" s="22"/>
      <c r="AM563" s="22"/>
      <c r="AN563" s="22"/>
      <c r="AO563" s="22"/>
      <c r="AP563" s="23"/>
      <c r="AQ563" s="23"/>
      <c r="AR563" s="23"/>
      <c r="AS563" s="23"/>
      <c r="AT563" s="23"/>
      <c r="AU563" s="23"/>
      <c r="AV563" s="23">
        <v>100</v>
      </c>
      <c r="AW563" s="23"/>
      <c r="AX563" s="23"/>
      <c r="AY563" s="23"/>
      <c r="AZ563" s="23"/>
      <c r="BA563" s="24"/>
      <c r="BB563" s="24"/>
      <c r="BC563" s="24"/>
      <c r="BD563" s="24"/>
      <c r="BE563" s="24"/>
      <c r="BF563" s="24">
        <v>25</v>
      </c>
      <c r="BG563" s="24"/>
      <c r="BH563" s="24"/>
      <c r="BI563" s="24"/>
      <c r="BJ563" s="24"/>
      <c r="BK563" s="24"/>
      <c r="BL563" s="25"/>
      <c r="BM563" s="25"/>
      <c r="BN563" s="25"/>
      <c r="BO563" s="25"/>
      <c r="BP563" s="25"/>
      <c r="BQ563" s="25">
        <v>42</v>
      </c>
      <c r="BR563" s="25"/>
      <c r="BS563" s="25"/>
      <c r="BT563" s="25"/>
      <c r="BU563" s="25"/>
      <c r="BV563" s="25"/>
    </row>
    <row r="564" spans="1:74" ht="12" customHeight="1" x14ac:dyDescent="0.25">
      <c r="A564" s="27" t="e">
        <f>+#REF!+1</f>
        <v>#REF!</v>
      </c>
      <c r="B564" s="43" t="s">
        <v>68</v>
      </c>
      <c r="C564" s="87" t="s">
        <v>501</v>
      </c>
      <c r="D564" s="88" t="s">
        <v>138</v>
      </c>
      <c r="E564" s="88" t="s">
        <v>264</v>
      </c>
      <c r="F564" s="89">
        <v>36485</v>
      </c>
      <c r="G564" s="29">
        <v>1096</v>
      </c>
      <c r="H564" s="29" t="s">
        <v>71</v>
      </c>
      <c r="I564" s="90" t="s">
        <v>807</v>
      </c>
      <c r="J564" s="88" t="s">
        <v>361</v>
      </c>
      <c r="K564" s="44" t="s">
        <v>27</v>
      </c>
      <c r="L564" s="36" t="s">
        <v>93</v>
      </c>
      <c r="M564" s="106" t="s">
        <v>2167</v>
      </c>
      <c r="N564" s="32"/>
      <c r="O564" s="30"/>
      <c r="P564" s="33"/>
      <c r="Q564" s="34">
        <f>MOD(AF564+AQ564+BB564+BM564+ROUND((AG564+AR564+BC564+BN564-R564)/100,),100)</f>
        <v>0</v>
      </c>
      <c r="R564" s="34">
        <f>MOD(AG564+AR564+BC564+BN564+ROUND((AH564+AS564+BD564+BO564-S564)/100,),100)</f>
        <v>0</v>
      </c>
      <c r="S564" s="34">
        <f>MOD(AH564+AS564+BD564+BO564+ROUND((AI564+AT564+BE564+BP564-T564)/100,),100)</f>
        <v>0</v>
      </c>
      <c r="T564" s="34">
        <f>MOD(AI564+AT564+BE564+BP564+ROUND((AJ564+AU564+BF564+BQ564-U564)/100,),100)</f>
        <v>0</v>
      </c>
      <c r="U564" s="34">
        <f>MOD(AJ564+AU564+BF564+BQ564+ROUND((AK564+AV564+BG564+BR564-V564)/100,),100)</f>
        <v>64</v>
      </c>
      <c r="V564" s="34">
        <f>MOD(AK564+AV564+BG564+BR564+ROUND((AL564+AW564+BH564+BS564-W564)/100,),100)</f>
        <v>0</v>
      </c>
      <c r="W564" s="34">
        <f>MOD(AL564+AW564+BH564+BS564+ROUND((AM564+AX564+BI564+BT564-X564)/100,),100)</f>
        <v>0</v>
      </c>
      <c r="X564" s="34">
        <f>MOD(AM564+AX564+BI564+BT564+ROUND((AN564+AY564+BJ564+BU564-Y564)/100,),100)</f>
        <v>0</v>
      </c>
      <c r="Y564" s="34">
        <f>MOD(AN564+AY564+BJ564+BU564+ROUND((AO564+AZ564+BK564+BV564-Z564)/100,),100)</f>
        <v>0</v>
      </c>
      <c r="Z564" s="34"/>
      <c r="AA564" s="71">
        <v>45578</v>
      </c>
      <c r="AB564" s="20" t="s">
        <v>1313</v>
      </c>
      <c r="AC564" s="21" t="s">
        <v>1219</v>
      </c>
      <c r="AD564" s="35" t="s">
        <v>2293</v>
      </c>
      <c r="AE564" s="64"/>
      <c r="AF564" s="22"/>
      <c r="AG564" s="22"/>
      <c r="AH564" s="22"/>
      <c r="AI564" s="22"/>
      <c r="AJ564" s="22">
        <v>24</v>
      </c>
      <c r="AK564" s="22"/>
      <c r="AL564" s="22"/>
      <c r="AM564" s="22"/>
      <c r="AN564" s="22"/>
      <c r="AO564" s="22"/>
      <c r="AP564" s="23"/>
      <c r="AQ564" s="23"/>
      <c r="AR564" s="23"/>
      <c r="AS564" s="23"/>
      <c r="AT564" s="23"/>
      <c r="AU564" s="23">
        <v>9</v>
      </c>
      <c r="AV564" s="23"/>
      <c r="AW564" s="23"/>
      <c r="AX564" s="23"/>
      <c r="AY564" s="23"/>
      <c r="AZ564" s="23"/>
      <c r="BA564" s="24"/>
      <c r="BB564" s="24"/>
      <c r="BC564" s="24"/>
      <c r="BD564" s="24"/>
      <c r="BE564" s="24"/>
      <c r="BF564" s="24">
        <v>8</v>
      </c>
      <c r="BG564" s="24"/>
      <c r="BH564" s="24"/>
      <c r="BI564" s="24"/>
      <c r="BJ564" s="24"/>
      <c r="BK564" s="24"/>
      <c r="BL564" s="25"/>
      <c r="BM564" s="25"/>
      <c r="BN564" s="25"/>
      <c r="BO564" s="25"/>
      <c r="BP564" s="25"/>
      <c r="BQ564" s="25">
        <v>23</v>
      </c>
      <c r="BR564" s="25"/>
      <c r="BS564" s="25"/>
      <c r="BT564" s="25"/>
      <c r="BU564" s="25"/>
      <c r="BV564" s="25"/>
    </row>
    <row r="565" spans="1:74" ht="12" customHeight="1" x14ac:dyDescent="0.25">
      <c r="A565" s="27"/>
      <c r="B565" s="43" t="s">
        <v>68</v>
      </c>
      <c r="C565" s="87" t="s">
        <v>895</v>
      </c>
      <c r="D565" s="88" t="s">
        <v>703</v>
      </c>
      <c r="E565" s="88" t="s">
        <v>188</v>
      </c>
      <c r="F565" s="89">
        <v>30531</v>
      </c>
      <c r="G565" s="29">
        <v>851</v>
      </c>
      <c r="H565" s="29" t="s">
        <v>1857</v>
      </c>
      <c r="I565" s="90" t="s">
        <v>807</v>
      </c>
      <c r="J565" s="88" t="s">
        <v>361</v>
      </c>
      <c r="K565" s="44" t="s">
        <v>27</v>
      </c>
      <c r="L565" s="36" t="s">
        <v>1998</v>
      </c>
      <c r="M565" s="106" t="s">
        <v>2191</v>
      </c>
      <c r="N565" s="32"/>
      <c r="O565" s="30"/>
      <c r="P565" s="33"/>
      <c r="Q565" s="34">
        <f>MOD(AF565+AQ565+BB565+BM565+ROUND((AG565+AR565+BC565+BN565-R565)/100,),100)</f>
        <v>0</v>
      </c>
      <c r="R565" s="34">
        <f>MOD(AG565+AR565+BC565+BN565+ROUND((AH565+AS565+BD565+BO565-S565)/100,),100)</f>
        <v>0</v>
      </c>
      <c r="S565" s="34">
        <f>MOD(AH565+AS565+BD565+BO565+ROUND((AI565+AT565+BE565+BP565-T565)/100,),100)</f>
        <v>0</v>
      </c>
      <c r="T565" s="34">
        <f>MOD(AI565+AT565+BE565+BP565+ROUND((AJ565+AU565+BF565+BQ565-U565)/100,),100)</f>
        <v>0</v>
      </c>
      <c r="U565" s="34">
        <f>MOD(AJ565+AU565+BF565+BQ565+ROUND((AK565+AV565+BG565+BR565-V565)/100,),100)</f>
        <v>2</v>
      </c>
      <c r="V565" s="34">
        <f>MOD(AK565+AV565+BG565+BR565+ROUND((AL565+AW565+BH565+BS565-W565)/100,),100)</f>
        <v>75</v>
      </c>
      <c r="W565" s="34">
        <f>MOD(AL565+AW565+BH565+BS565+ROUND((AM565+AX565+BI565+BT565-X565)/100,),100)</f>
        <v>0</v>
      </c>
      <c r="X565" s="34">
        <f>MOD(AM565+AX565+BI565+BT565+ROUND((AN565+AY565+BJ565+BU565-Y565)/100,),100)</f>
        <v>0</v>
      </c>
      <c r="Y565" s="34">
        <f>MOD(AN565+AY565+BJ565+BU565+ROUND((AO565+AZ565+BK565+BV565-Z565)/100,),100)</f>
        <v>0</v>
      </c>
      <c r="Z565" s="34"/>
      <c r="AA565" s="71">
        <v>45578</v>
      </c>
      <c r="AB565" s="20" t="s">
        <v>1313</v>
      </c>
      <c r="AC565" s="21" t="s">
        <v>1219</v>
      </c>
      <c r="AD565" s="35" t="s">
        <v>2293</v>
      </c>
      <c r="AE565" s="64"/>
      <c r="AF565" s="22"/>
      <c r="AG565" s="22"/>
      <c r="AH565" s="22"/>
      <c r="AI565" s="22"/>
      <c r="AJ565" s="22"/>
      <c r="AK565" s="22">
        <v>75</v>
      </c>
      <c r="AL565" s="22"/>
      <c r="AM565" s="22"/>
      <c r="AN565" s="22"/>
      <c r="AO565" s="22"/>
      <c r="AP565" s="23"/>
      <c r="AQ565" s="23"/>
      <c r="AR565" s="23"/>
      <c r="AS565" s="23"/>
      <c r="AT565" s="23"/>
      <c r="AU565" s="23"/>
      <c r="AV565" s="23">
        <v>75</v>
      </c>
      <c r="AW565" s="23"/>
      <c r="AX565" s="23"/>
      <c r="AY565" s="23"/>
      <c r="AZ565" s="23"/>
      <c r="BA565" s="24"/>
      <c r="BB565" s="24"/>
      <c r="BC565" s="24"/>
      <c r="BD565" s="24"/>
      <c r="BE565" s="24"/>
      <c r="BF565" s="24"/>
      <c r="BG565" s="24">
        <v>50</v>
      </c>
      <c r="BH565" s="24"/>
      <c r="BI565" s="24"/>
      <c r="BJ565" s="24"/>
      <c r="BK565" s="24"/>
      <c r="BL565" s="25"/>
      <c r="BM565" s="25"/>
      <c r="BN565" s="25"/>
      <c r="BO565" s="25"/>
      <c r="BP565" s="25"/>
      <c r="BQ565" s="25"/>
      <c r="BR565" s="25">
        <v>75</v>
      </c>
      <c r="BS565" s="25"/>
      <c r="BT565" s="25"/>
      <c r="BU565" s="25"/>
      <c r="BV565" s="25"/>
    </row>
    <row r="566" spans="1:74" ht="12" customHeight="1" x14ac:dyDescent="0.25">
      <c r="A566" s="27"/>
      <c r="B566" s="43" t="s">
        <v>68</v>
      </c>
      <c r="C566" s="87" t="s">
        <v>913</v>
      </c>
      <c r="D566" s="88" t="s">
        <v>914</v>
      </c>
      <c r="E566" s="88" t="s">
        <v>915</v>
      </c>
      <c r="F566" s="89">
        <v>21470</v>
      </c>
      <c r="G566" s="29">
        <v>663</v>
      </c>
      <c r="H566" s="29" t="s">
        <v>1844</v>
      </c>
      <c r="I566" s="90" t="s">
        <v>807</v>
      </c>
      <c r="J566" s="88" t="s">
        <v>361</v>
      </c>
      <c r="K566" s="44" t="s">
        <v>27</v>
      </c>
      <c r="L566" s="36" t="s">
        <v>1998</v>
      </c>
      <c r="M566" s="106" t="s">
        <v>2193</v>
      </c>
      <c r="N566" s="32"/>
      <c r="O566" s="41"/>
      <c r="P566" s="33"/>
      <c r="Q566" s="34">
        <f>MOD(AF566+AQ566+BB566+BM566+ROUND((AG566+AR566+BC566+BN566-R566)/100,),100)</f>
        <v>0</v>
      </c>
      <c r="R566" s="34">
        <f>MOD(AG566+AR566+BC566+BN566+ROUND((AH566+AS566+BD566+BO566-S566)/100,),100)</f>
        <v>0</v>
      </c>
      <c r="S566" s="34">
        <f>MOD(AH566+AS566+BD566+BO566+ROUND((AI566+AT566+BE566+BP566-T566)/100,),100)</f>
        <v>0</v>
      </c>
      <c r="T566" s="34">
        <f>MOD(AI566+AT566+BE566+BP566+ROUND((AJ566+AU566+BF566+BQ566-U566)/100,),100)</f>
        <v>0</v>
      </c>
      <c r="U566" s="34">
        <f>MOD(AJ566+AU566+BF566+BQ566+ROUND((AK566+AV566+BG566+BR566-V566)/100,),100)</f>
        <v>1</v>
      </c>
      <c r="V566" s="34">
        <f>MOD(AK566+AV566+BG566+BR566+ROUND((AL566+AW566+BH566+BS566-W566)/100,),100)</f>
        <v>80</v>
      </c>
      <c r="W566" s="34">
        <f>MOD(AL566+AW566+BH566+BS566+ROUND((AM566+AX566+BI566+BT566-X566)/100,),100)</f>
        <v>0</v>
      </c>
      <c r="X566" s="34">
        <f>MOD(AM566+AX566+BI566+BT566+ROUND((AN566+AY566+BJ566+BU566-Y566)/100,),100)</f>
        <v>0</v>
      </c>
      <c r="Y566" s="34">
        <f>MOD(AN566+AY566+BJ566+BU566+ROUND((AO566+AZ566+BK566+BV566-Z566)/100,),100)</f>
        <v>0</v>
      </c>
      <c r="Z566" s="34"/>
      <c r="AA566" s="71">
        <v>45578</v>
      </c>
      <c r="AB566" s="20" t="s">
        <v>1313</v>
      </c>
      <c r="AC566" s="21" t="s">
        <v>1219</v>
      </c>
      <c r="AD566" s="35" t="s">
        <v>2293</v>
      </c>
      <c r="AE566" s="64"/>
      <c r="AF566" s="22"/>
      <c r="AG566" s="22"/>
      <c r="AH566" s="22"/>
      <c r="AI566" s="22"/>
      <c r="AJ566" s="22"/>
      <c r="AK566" s="22">
        <v>75</v>
      </c>
      <c r="AL566" s="22"/>
      <c r="AM566" s="22"/>
      <c r="AN566" s="22"/>
      <c r="AO566" s="22"/>
      <c r="AP566" s="23"/>
      <c r="AQ566" s="23"/>
      <c r="AR566" s="23"/>
      <c r="AS566" s="23"/>
      <c r="AT566" s="23"/>
      <c r="AU566" s="23"/>
      <c r="AV566" s="23"/>
      <c r="AW566" s="23"/>
      <c r="AX566" s="23"/>
      <c r="AY566" s="23"/>
      <c r="AZ566" s="23"/>
      <c r="BA566" s="24"/>
      <c r="BB566" s="24"/>
      <c r="BC566" s="24"/>
      <c r="BD566" s="24"/>
      <c r="BE566" s="24"/>
      <c r="BF566" s="24"/>
      <c r="BG566" s="24">
        <v>75</v>
      </c>
      <c r="BH566" s="24"/>
      <c r="BI566" s="24"/>
      <c r="BJ566" s="24"/>
      <c r="BK566" s="24"/>
      <c r="BL566" s="25"/>
      <c r="BM566" s="25"/>
      <c r="BN566" s="25"/>
      <c r="BO566" s="25"/>
      <c r="BP566" s="25"/>
      <c r="BQ566" s="25"/>
      <c r="BR566" s="25">
        <v>30</v>
      </c>
      <c r="BS566" s="25"/>
      <c r="BT566" s="25"/>
      <c r="BU566" s="25"/>
      <c r="BV566" s="25"/>
    </row>
    <row r="567" spans="1:74" ht="12" customHeight="1" x14ac:dyDescent="0.25">
      <c r="A567" s="27"/>
      <c r="B567" s="43" t="s">
        <v>68</v>
      </c>
      <c r="C567" s="87" t="s">
        <v>1914</v>
      </c>
      <c r="D567" s="88" t="s">
        <v>84</v>
      </c>
      <c r="E567" s="88" t="s">
        <v>169</v>
      </c>
      <c r="F567" s="89">
        <v>27774</v>
      </c>
      <c r="G567" s="189">
        <v>833</v>
      </c>
      <c r="H567" s="29" t="s">
        <v>1384</v>
      </c>
      <c r="I567" s="90" t="s">
        <v>807</v>
      </c>
      <c r="J567" s="88" t="s">
        <v>361</v>
      </c>
      <c r="K567" s="44" t="s">
        <v>27</v>
      </c>
      <c r="L567" s="36" t="s">
        <v>1998</v>
      </c>
      <c r="M567" s="106" t="s">
        <v>2206</v>
      </c>
      <c r="N567" s="32"/>
      <c r="O567" s="30"/>
      <c r="P567" s="33"/>
      <c r="Q567" s="34"/>
      <c r="R567" s="34"/>
      <c r="S567" s="34"/>
      <c r="T567" s="34"/>
      <c r="U567" s="34"/>
      <c r="V567" s="34"/>
      <c r="W567" s="34"/>
      <c r="X567" s="34"/>
      <c r="Y567" s="34"/>
      <c r="Z567" s="34"/>
      <c r="AA567" s="71">
        <v>45578</v>
      </c>
      <c r="AB567" s="20" t="s">
        <v>1313</v>
      </c>
      <c r="AC567" s="21" t="s">
        <v>1219</v>
      </c>
      <c r="AD567" s="35" t="s">
        <v>2293</v>
      </c>
      <c r="AE567" s="64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3"/>
      <c r="AQ567" s="23"/>
      <c r="AR567" s="23"/>
      <c r="AS567" s="23"/>
      <c r="AT567" s="23"/>
      <c r="AU567" s="23"/>
      <c r="AV567" s="23"/>
      <c r="AW567" s="23"/>
      <c r="AX567" s="23"/>
      <c r="AY567" s="23"/>
      <c r="AZ567" s="23"/>
      <c r="BA567" s="24"/>
      <c r="BB567" s="24"/>
      <c r="BC567" s="24"/>
      <c r="BD567" s="24"/>
      <c r="BE567" s="24"/>
      <c r="BF567" s="24"/>
      <c r="BG567" s="24"/>
      <c r="BH567" s="24"/>
      <c r="BI567" s="24"/>
      <c r="BJ567" s="24"/>
      <c r="BK567" s="24"/>
      <c r="BL567" s="25"/>
      <c r="BM567" s="25"/>
      <c r="BN567" s="25"/>
      <c r="BO567" s="25"/>
      <c r="BP567" s="25"/>
      <c r="BQ567" s="25"/>
      <c r="BR567" s="25"/>
      <c r="BS567" s="25"/>
      <c r="BT567" s="25"/>
      <c r="BU567" s="25"/>
      <c r="BV567" s="25"/>
    </row>
    <row r="568" spans="1:74" ht="12" customHeight="1" x14ac:dyDescent="0.25">
      <c r="A568" s="27"/>
      <c r="B568" s="43" t="s">
        <v>68</v>
      </c>
      <c r="C568" s="87" t="s">
        <v>1841</v>
      </c>
      <c r="D568" s="88" t="s">
        <v>1842</v>
      </c>
      <c r="E568" s="88" t="s">
        <v>264</v>
      </c>
      <c r="F568" s="89">
        <v>37230</v>
      </c>
      <c r="G568" s="189">
        <v>728</v>
      </c>
      <c r="H568" s="29" t="s">
        <v>71</v>
      </c>
      <c r="I568" s="90" t="s">
        <v>807</v>
      </c>
      <c r="J568" s="88" t="s">
        <v>361</v>
      </c>
      <c r="K568" s="44" t="s">
        <v>27</v>
      </c>
      <c r="L568" s="36" t="s">
        <v>1998</v>
      </c>
      <c r="M568" s="106" t="s">
        <v>2214</v>
      </c>
      <c r="N568" s="32"/>
      <c r="O568" s="29"/>
      <c r="P568" s="33"/>
      <c r="Q568" s="34"/>
      <c r="R568" s="34"/>
      <c r="S568" s="34"/>
      <c r="T568" s="34"/>
      <c r="U568" s="34"/>
      <c r="V568" s="34"/>
      <c r="W568" s="34"/>
      <c r="X568" s="34"/>
      <c r="Y568" s="34"/>
      <c r="Z568" s="34"/>
      <c r="AA568" s="71">
        <v>45578</v>
      </c>
      <c r="AB568" s="20" t="s">
        <v>1313</v>
      </c>
      <c r="AC568" s="21" t="s">
        <v>1219</v>
      </c>
      <c r="AD568" s="35" t="s">
        <v>2293</v>
      </c>
      <c r="AE568" s="64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3"/>
      <c r="AQ568" s="23"/>
      <c r="AR568" s="23"/>
      <c r="AS568" s="23"/>
      <c r="AT568" s="23"/>
      <c r="AU568" s="23"/>
      <c r="AV568" s="23"/>
      <c r="AW568" s="23"/>
      <c r="AX568" s="23"/>
      <c r="AY568" s="23"/>
      <c r="AZ568" s="23"/>
      <c r="BA568" s="24"/>
      <c r="BB568" s="24"/>
      <c r="BC568" s="24"/>
      <c r="BD568" s="24"/>
      <c r="BE568" s="24"/>
      <c r="BF568" s="24"/>
      <c r="BG568" s="24"/>
      <c r="BH568" s="24"/>
      <c r="BI568" s="24"/>
      <c r="BJ568" s="24"/>
      <c r="BK568" s="24"/>
      <c r="BL568" s="25"/>
      <c r="BM568" s="25"/>
      <c r="BN568" s="25"/>
      <c r="BO568" s="25"/>
      <c r="BP568" s="25"/>
      <c r="BQ568" s="25"/>
      <c r="BR568" s="25"/>
      <c r="BS568" s="25"/>
      <c r="BT568" s="25"/>
      <c r="BU568" s="25"/>
      <c r="BV568" s="25"/>
    </row>
    <row r="569" spans="1:74" ht="12" customHeight="1" x14ac:dyDescent="0.25">
      <c r="A569" s="27"/>
      <c r="B569" s="43" t="s">
        <v>68</v>
      </c>
      <c r="C569" s="87" t="s">
        <v>1864</v>
      </c>
      <c r="D569" s="88" t="s">
        <v>1865</v>
      </c>
      <c r="E569" s="88" t="s">
        <v>80</v>
      </c>
      <c r="F569" s="89">
        <v>33707</v>
      </c>
      <c r="G569" s="189">
        <v>500</v>
      </c>
      <c r="H569" s="29" t="s">
        <v>71</v>
      </c>
      <c r="I569" s="90" t="s">
        <v>807</v>
      </c>
      <c r="J569" s="88" t="s">
        <v>361</v>
      </c>
      <c r="K569" s="44" t="s">
        <v>27</v>
      </c>
      <c r="L569" s="36" t="s">
        <v>1998</v>
      </c>
      <c r="M569" s="106" t="s">
        <v>2233</v>
      </c>
      <c r="N569" s="32"/>
      <c r="O569" s="47"/>
      <c r="P569" s="33"/>
      <c r="Q569" s="34"/>
      <c r="R569" s="34"/>
      <c r="S569" s="34"/>
      <c r="T569" s="34"/>
      <c r="U569" s="34"/>
      <c r="V569" s="34"/>
      <c r="W569" s="34"/>
      <c r="X569" s="34"/>
      <c r="Y569" s="34"/>
      <c r="Z569" s="34"/>
      <c r="AA569" s="71">
        <v>45578</v>
      </c>
      <c r="AB569" s="20" t="s">
        <v>1313</v>
      </c>
      <c r="AC569" s="21" t="s">
        <v>1219</v>
      </c>
      <c r="AD569" s="35" t="s">
        <v>2293</v>
      </c>
      <c r="AE569" s="64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3"/>
      <c r="AQ569" s="23"/>
      <c r="AR569" s="23"/>
      <c r="AS569" s="23"/>
      <c r="AT569" s="23"/>
      <c r="AU569" s="23"/>
      <c r="AV569" s="23"/>
      <c r="AW569" s="23"/>
      <c r="AX569" s="23"/>
      <c r="AY569" s="23"/>
      <c r="AZ569" s="23"/>
      <c r="BA569" s="24"/>
      <c r="BB569" s="24"/>
      <c r="BC569" s="24"/>
      <c r="BD569" s="24"/>
      <c r="BE569" s="24"/>
      <c r="BF569" s="24"/>
      <c r="BG569" s="24"/>
      <c r="BH569" s="24"/>
      <c r="BI569" s="24"/>
      <c r="BJ569" s="24"/>
      <c r="BK569" s="24"/>
      <c r="BL569" s="25"/>
      <c r="BM569" s="25"/>
      <c r="BN569" s="25"/>
      <c r="BO569" s="25"/>
      <c r="BP569" s="25"/>
      <c r="BQ569" s="25"/>
      <c r="BR569" s="25"/>
      <c r="BS569" s="25"/>
      <c r="BT569" s="25"/>
      <c r="BU569" s="25"/>
      <c r="BV569" s="25"/>
    </row>
    <row r="570" spans="1:74" ht="12" customHeight="1" x14ac:dyDescent="0.25">
      <c r="A570" s="27"/>
      <c r="B570" s="43" t="s">
        <v>208</v>
      </c>
      <c r="C570" s="87" t="s">
        <v>1828</v>
      </c>
      <c r="D570" s="88" t="s">
        <v>1829</v>
      </c>
      <c r="E570" s="88" t="s">
        <v>280</v>
      </c>
      <c r="F570" s="89">
        <v>39694</v>
      </c>
      <c r="G570" s="189">
        <v>1175</v>
      </c>
      <c r="H570" s="21" t="s">
        <v>36</v>
      </c>
      <c r="I570" s="90" t="s">
        <v>807</v>
      </c>
      <c r="J570" s="88" t="s">
        <v>361</v>
      </c>
      <c r="K570" s="44" t="s">
        <v>27</v>
      </c>
      <c r="L570" s="18" t="s">
        <v>40</v>
      </c>
      <c r="M570" s="107" t="s">
        <v>1337</v>
      </c>
      <c r="N570" s="32"/>
      <c r="O570" s="30"/>
      <c r="P570" s="33"/>
      <c r="Q570" s="34"/>
      <c r="R570" s="34"/>
      <c r="S570" s="34"/>
      <c r="T570" s="34"/>
      <c r="U570" s="34"/>
      <c r="V570" s="34"/>
      <c r="W570" s="34"/>
      <c r="X570" s="34"/>
      <c r="Y570" s="34"/>
      <c r="Z570" s="34"/>
      <c r="AA570" s="71">
        <v>45577</v>
      </c>
      <c r="AB570" s="20" t="s">
        <v>1338</v>
      </c>
      <c r="AC570" s="21" t="s">
        <v>881</v>
      </c>
      <c r="AD570" s="35" t="s">
        <v>2204</v>
      </c>
      <c r="AE570" s="64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3"/>
      <c r="AQ570" s="23"/>
      <c r="AR570" s="23"/>
      <c r="AS570" s="23"/>
      <c r="AT570" s="23"/>
      <c r="AU570" s="23"/>
      <c r="AV570" s="23"/>
      <c r="AW570" s="23"/>
      <c r="AX570" s="23"/>
      <c r="AY570" s="23"/>
      <c r="AZ570" s="23"/>
      <c r="BA570" s="24"/>
      <c r="BB570" s="24"/>
      <c r="BC570" s="24"/>
      <c r="BD570" s="24"/>
      <c r="BE570" s="24"/>
      <c r="BF570" s="24"/>
      <c r="BG570" s="24"/>
      <c r="BH570" s="24"/>
      <c r="BI570" s="24"/>
      <c r="BJ570" s="24"/>
      <c r="BK570" s="24"/>
      <c r="BL570" s="25"/>
      <c r="BM570" s="25"/>
      <c r="BN570" s="25"/>
      <c r="BO570" s="25"/>
      <c r="BP570" s="25"/>
      <c r="BQ570" s="25"/>
      <c r="BR570" s="25"/>
      <c r="BS570" s="25"/>
      <c r="BT570" s="25"/>
      <c r="BU570" s="25"/>
      <c r="BV570" s="25"/>
    </row>
    <row r="571" spans="1:74" ht="12" customHeight="1" x14ac:dyDescent="0.25">
      <c r="A571" s="27"/>
      <c r="B571" s="43" t="s">
        <v>208</v>
      </c>
      <c r="C571" s="96" t="s">
        <v>359</v>
      </c>
      <c r="D571" s="97" t="s">
        <v>360</v>
      </c>
      <c r="E571" s="98" t="s">
        <v>264</v>
      </c>
      <c r="F571" s="99">
        <v>40097</v>
      </c>
      <c r="G571" s="15">
        <v>830</v>
      </c>
      <c r="H571" s="29" t="s">
        <v>37</v>
      </c>
      <c r="I571" s="95" t="s">
        <v>807</v>
      </c>
      <c r="J571" s="98" t="s">
        <v>361</v>
      </c>
      <c r="K571" s="45" t="s">
        <v>27</v>
      </c>
      <c r="L571" s="36" t="s">
        <v>94</v>
      </c>
      <c r="M571" s="106" t="s">
        <v>2185</v>
      </c>
      <c r="N571" s="65"/>
      <c r="O571" s="30"/>
      <c r="P571" s="33"/>
      <c r="Q571" s="34">
        <f>MOD(AF571+AQ571+BB571+BM571+ROUND((AG571+AR571+BC571+BN571-R571)/100,),100)</f>
        <v>0</v>
      </c>
      <c r="R571" s="34">
        <f>MOD(AG571+AR571+BC571+BN571+ROUND((AH571+AS571+BD571+BO571-S571)/100,),100)</f>
        <v>0</v>
      </c>
      <c r="S571" s="34">
        <f>MOD(AH571+AS571+BD571+BO571+ROUND((AI571+AT571+BE571+BP571-T571)/100,),100)</f>
        <v>0</v>
      </c>
      <c r="T571" s="34">
        <f>MOD(AI571+AT571+BE571+BP571+ROUND((AJ571+AU571+BF571+BQ571-U571)/100,),100)</f>
        <v>0</v>
      </c>
      <c r="U571" s="34">
        <f>MOD(AJ571+AU571+BF571+BQ571+ROUND((AK571+AV571+BG571+BR571-V571)/100,),100)</f>
        <v>1</v>
      </c>
      <c r="V571" s="34">
        <f>MOD(AK571+AV571+BG571+BR571+ROUND((AL571+AW571+BH571+BS571-W571)/100,),100)</f>
        <v>66</v>
      </c>
      <c r="W571" s="34">
        <f>MOD(AL571+AW571+BH571+BS571+ROUND((AM571+AX571+BI571+BT571-X571)/100,),100)</f>
        <v>0</v>
      </c>
      <c r="X571" s="34">
        <f>MOD(AM571+AX571+BI571+BT571+ROUND((AN571+AY571+BJ571+BU571-Y571)/100,),100)</f>
        <v>0</v>
      </c>
      <c r="Y571" s="34">
        <f>MOD(AN571+AY571+BJ571+BU571+ROUND((AO571+AZ571+BK571+BV571-Z571)/100,),100)</f>
        <v>0</v>
      </c>
      <c r="Z571" s="34"/>
      <c r="AA571" s="71">
        <v>45577</v>
      </c>
      <c r="AB571" s="20" t="s">
        <v>1338</v>
      </c>
      <c r="AC571" s="21" t="s">
        <v>881</v>
      </c>
      <c r="AD571" s="35" t="s">
        <v>2312</v>
      </c>
      <c r="AE571" s="64"/>
      <c r="AF571" s="22"/>
      <c r="AG571" s="22"/>
      <c r="AH571" s="22"/>
      <c r="AI571" s="22"/>
      <c r="AJ571" s="22"/>
      <c r="AK571" s="22">
        <v>52</v>
      </c>
      <c r="AL571" s="22"/>
      <c r="AM571" s="22"/>
      <c r="AN571" s="22"/>
      <c r="AO571" s="22"/>
      <c r="AP571" s="23"/>
      <c r="AQ571" s="23"/>
      <c r="AR571" s="23"/>
      <c r="AS571" s="23"/>
      <c r="AT571" s="23"/>
      <c r="AU571" s="23"/>
      <c r="AV571" s="23">
        <v>25</v>
      </c>
      <c r="AW571" s="23"/>
      <c r="AX571" s="23"/>
      <c r="AY571" s="23"/>
      <c r="AZ571" s="23"/>
      <c r="BA571" s="24"/>
      <c r="BB571" s="24"/>
      <c r="BC571" s="24"/>
      <c r="BD571" s="24"/>
      <c r="BE571" s="24"/>
      <c r="BF571" s="24"/>
      <c r="BG571" s="24">
        <v>52</v>
      </c>
      <c r="BH571" s="24"/>
      <c r="BI571" s="24"/>
      <c r="BJ571" s="24"/>
      <c r="BK571" s="24"/>
      <c r="BL571" s="25"/>
      <c r="BM571" s="25"/>
      <c r="BN571" s="25"/>
      <c r="BO571" s="25"/>
      <c r="BP571" s="25"/>
      <c r="BQ571" s="25"/>
      <c r="BR571" s="25">
        <v>37</v>
      </c>
      <c r="BS571" s="25"/>
      <c r="BT571" s="25"/>
      <c r="BU571" s="25"/>
      <c r="BV571" s="25"/>
    </row>
    <row r="572" spans="1:74" ht="12" customHeight="1" x14ac:dyDescent="0.25">
      <c r="A572" s="27"/>
      <c r="B572" s="43" t="s">
        <v>276</v>
      </c>
      <c r="C572" s="96" t="s">
        <v>692</v>
      </c>
      <c r="D572" s="97" t="s">
        <v>693</v>
      </c>
      <c r="E572" s="98" t="s">
        <v>694</v>
      </c>
      <c r="F572" s="99">
        <v>40393</v>
      </c>
      <c r="G572" s="15">
        <v>718</v>
      </c>
      <c r="H572" s="14" t="s">
        <v>48</v>
      </c>
      <c r="I572" s="95" t="s">
        <v>807</v>
      </c>
      <c r="J572" s="98" t="s">
        <v>361</v>
      </c>
      <c r="K572" s="45" t="s">
        <v>27</v>
      </c>
      <c r="L572" s="36" t="s">
        <v>94</v>
      </c>
      <c r="M572" s="107" t="s">
        <v>2175</v>
      </c>
      <c r="N572" s="65"/>
      <c r="O572" s="37"/>
      <c r="P572" s="33"/>
      <c r="Q572" s="34">
        <f>MOD(AF572+AQ572+BB572+BM572+ROUND((AG572+AR572+BC572+BN572-R572)/100,),100)</f>
        <v>0</v>
      </c>
      <c r="R572" s="34">
        <f>MOD(AG572+AR572+BC572+BN572+ROUND((AH572+AS572+BD572+BO572-S572)/100,),100)</f>
        <v>0</v>
      </c>
      <c r="S572" s="34">
        <f>MOD(AH572+AS572+BD572+BO572+ROUND((AI572+AT572+BE572+BP572-T572)/100,),100)</f>
        <v>0</v>
      </c>
      <c r="T572" s="34">
        <f>MOD(AI572+AT572+BE572+BP572+ROUND((AJ572+AU572+BF572+BQ572-U572)/100,),100)</f>
        <v>0</v>
      </c>
      <c r="U572" s="34">
        <f>MOD(AJ572+AU572+BF572+BQ572+ROUND((AK572+AV572+BG572+BR572-V572)/100,),100)</f>
        <v>0</v>
      </c>
      <c r="V572" s="34">
        <f>MOD(AK572+AV572+BG572+BR572+ROUND((AL572+AW572+BH572+BS572-W572)/100,),100)</f>
        <v>18</v>
      </c>
      <c r="W572" s="34">
        <f>MOD(AL572+AW572+BH572+BS572+ROUND((AM572+AX572+BI572+BT572-X572)/100,),100)</f>
        <v>0</v>
      </c>
      <c r="X572" s="34">
        <f>MOD(AM572+AX572+BI572+BT572+ROUND((AN572+AY572+BJ572+BU572-Y572)/100,),100)</f>
        <v>0</v>
      </c>
      <c r="Y572" s="34">
        <f>MOD(AN572+AY572+BJ572+BU572+ROUND((AO572+AZ572+BK572+BV572-Z572)/100,),100)</f>
        <v>0</v>
      </c>
      <c r="Z572" s="34"/>
      <c r="AA572" s="71">
        <v>45577</v>
      </c>
      <c r="AB572" s="20" t="s">
        <v>1338</v>
      </c>
      <c r="AC572" s="21" t="s">
        <v>881</v>
      </c>
      <c r="AD572" s="35" t="s">
        <v>2313</v>
      </c>
      <c r="AE572" s="64"/>
      <c r="AF572" s="22"/>
      <c r="AG572" s="22"/>
      <c r="AH572" s="22"/>
      <c r="AI572" s="22"/>
      <c r="AJ572" s="22"/>
      <c r="AK572" s="22"/>
      <c r="AL572" s="22">
        <v>100</v>
      </c>
      <c r="AM572" s="22"/>
      <c r="AN572" s="22"/>
      <c r="AO572" s="22"/>
      <c r="AP572" s="23"/>
      <c r="AQ572" s="23"/>
      <c r="AR572" s="23"/>
      <c r="AS572" s="23"/>
      <c r="AT572" s="23"/>
      <c r="AU572" s="23"/>
      <c r="AV572" s="23">
        <v>8</v>
      </c>
      <c r="AW572" s="23"/>
      <c r="AX572" s="23"/>
      <c r="AY572" s="23"/>
      <c r="AZ572" s="23"/>
      <c r="BA572" s="24"/>
      <c r="BB572" s="24"/>
      <c r="BC572" s="24"/>
      <c r="BD572" s="24"/>
      <c r="BE572" s="24"/>
      <c r="BF572" s="24"/>
      <c r="BG572" s="24"/>
      <c r="BH572" s="24">
        <v>100</v>
      </c>
      <c r="BI572" s="24"/>
      <c r="BJ572" s="24"/>
      <c r="BK572" s="24"/>
      <c r="BL572" s="25"/>
      <c r="BM572" s="25"/>
      <c r="BN572" s="25"/>
      <c r="BO572" s="25"/>
      <c r="BP572" s="25"/>
      <c r="BQ572" s="25"/>
      <c r="BR572" s="25">
        <v>8</v>
      </c>
      <c r="BS572" s="25"/>
      <c r="BT572" s="25"/>
      <c r="BU572" s="25"/>
      <c r="BV572" s="25"/>
    </row>
    <row r="573" spans="1:74" ht="12" customHeight="1" x14ac:dyDescent="0.25">
      <c r="A573" s="27"/>
      <c r="B573" s="43" t="s">
        <v>276</v>
      </c>
      <c r="C573" s="96" t="s">
        <v>726</v>
      </c>
      <c r="D573" s="97" t="s">
        <v>651</v>
      </c>
      <c r="E573" s="98" t="s">
        <v>727</v>
      </c>
      <c r="F573" s="99">
        <v>40893</v>
      </c>
      <c r="G573" s="15">
        <v>623</v>
      </c>
      <c r="H573" s="29" t="s">
        <v>52</v>
      </c>
      <c r="I573" s="95" t="s">
        <v>807</v>
      </c>
      <c r="J573" s="98" t="s">
        <v>361</v>
      </c>
      <c r="K573" s="45" t="s">
        <v>27</v>
      </c>
      <c r="L573" s="36" t="s">
        <v>93</v>
      </c>
      <c r="M573" s="107" t="s">
        <v>2201</v>
      </c>
      <c r="N573" s="32"/>
      <c r="O573" s="37"/>
      <c r="P573" s="33"/>
      <c r="Q573" s="34">
        <f>MOD(AF573+AQ573+BB573+BM573+ROUND((AG573+AR573+BC573+BN573-R573)/100,),100)</f>
        <v>0</v>
      </c>
      <c r="R573" s="34">
        <f>MOD(AG573+AR573+BC573+BN573+ROUND((AH573+AS573+BD573+BO573-S573)/100,),100)</f>
        <v>0</v>
      </c>
      <c r="S573" s="34">
        <f>MOD(AH573+AS573+BD573+BO573+ROUND((AI573+AT573+BE573+BP573-T573)/100,),100)</f>
        <v>0</v>
      </c>
      <c r="T573" s="34">
        <f>MOD(AI573+AT573+BE573+BP573+ROUND((AJ573+AU573+BF573+BQ573-U573)/100,),100)</f>
        <v>0</v>
      </c>
      <c r="U573" s="34">
        <f>MOD(AJ573+AU573+BF573+BQ573+ROUND((AK573+AV573+BG573+BR573-V573)/100,),100)</f>
        <v>0</v>
      </c>
      <c r="V573" s="34">
        <f>MOD(AK573+AV573+BG573+BR573+ROUND((AL573+AW573+BH573+BS573-W573)/100,),100)</f>
        <v>0</v>
      </c>
      <c r="W573" s="34">
        <f>MOD(AL573+AW573+BH573+BS573+ROUND((AM573+AX573+BI573+BT573-X573)/100,),100)</f>
        <v>88</v>
      </c>
      <c r="X573" s="34">
        <f>MOD(AM573+AX573+BI573+BT573+ROUND((AN573+AY573+BJ573+BU573-Y573)/100,),100)</f>
        <v>0</v>
      </c>
      <c r="Y573" s="34">
        <f>MOD(AN573+AY573+BJ573+BU573+ROUND((AO573+AZ573+BK573+BV573-Z573)/100,),100)</f>
        <v>0</v>
      </c>
      <c r="Z573" s="34"/>
      <c r="AA573" s="71">
        <v>45577</v>
      </c>
      <c r="AB573" s="20" t="s">
        <v>1338</v>
      </c>
      <c r="AC573" s="21" t="s">
        <v>881</v>
      </c>
      <c r="AD573" s="35" t="s">
        <v>2313</v>
      </c>
      <c r="AE573" s="64"/>
      <c r="AF573" s="22"/>
      <c r="AG573" s="22"/>
      <c r="AH573" s="22"/>
      <c r="AI573" s="22"/>
      <c r="AJ573" s="22"/>
      <c r="AK573" s="22"/>
      <c r="AL573" s="22">
        <v>23</v>
      </c>
      <c r="AM573" s="22"/>
      <c r="AN573" s="22"/>
      <c r="AO573" s="22"/>
      <c r="AP573" s="23"/>
      <c r="AQ573" s="23"/>
      <c r="AR573" s="23"/>
      <c r="AS573" s="23"/>
      <c r="AT573" s="23"/>
      <c r="AU573" s="23"/>
      <c r="AV573" s="23"/>
      <c r="AW573" s="23">
        <v>24</v>
      </c>
      <c r="AX573" s="23"/>
      <c r="AY573" s="23"/>
      <c r="AZ573" s="23"/>
      <c r="BA573" s="24"/>
      <c r="BB573" s="24"/>
      <c r="BC573" s="24"/>
      <c r="BD573" s="24"/>
      <c r="BE573" s="24"/>
      <c r="BF573" s="24"/>
      <c r="BG573" s="24"/>
      <c r="BH573" s="24">
        <v>17</v>
      </c>
      <c r="BI573" s="24"/>
      <c r="BJ573" s="24"/>
      <c r="BK573" s="24"/>
      <c r="BL573" s="25"/>
      <c r="BM573" s="25"/>
      <c r="BN573" s="25"/>
      <c r="BO573" s="25"/>
      <c r="BP573" s="25"/>
      <c r="BQ573" s="25"/>
      <c r="BR573" s="25"/>
      <c r="BS573" s="25">
        <v>24</v>
      </c>
      <c r="BT573" s="25"/>
      <c r="BU573" s="25"/>
      <c r="BV573" s="25"/>
    </row>
    <row r="574" spans="1:74" ht="12" customHeight="1" x14ac:dyDescent="0.25">
      <c r="A574" s="27"/>
      <c r="B574" s="43" t="s">
        <v>276</v>
      </c>
      <c r="C574" s="35" t="s">
        <v>1117</v>
      </c>
      <c r="D574" s="101" t="s">
        <v>1118</v>
      </c>
      <c r="E574" s="101" t="s">
        <v>1111</v>
      </c>
      <c r="F574" s="102">
        <v>40740</v>
      </c>
      <c r="G574" s="21">
        <v>527</v>
      </c>
      <c r="H574" s="29" t="s">
        <v>52</v>
      </c>
      <c r="I574" s="100" t="s">
        <v>807</v>
      </c>
      <c r="J574" s="101" t="s">
        <v>361</v>
      </c>
      <c r="K574" s="44" t="s">
        <v>27</v>
      </c>
      <c r="L574" s="36" t="s">
        <v>93</v>
      </c>
      <c r="M574" s="107" t="s">
        <v>2212</v>
      </c>
      <c r="N574" s="32"/>
      <c r="O574" s="49"/>
      <c r="P574" s="33"/>
      <c r="Q574" s="34">
        <f>MOD(AF574+AQ574+BB574+BM574+ROUND((AG574+AR574+BC574+BN574-R574)/100,),100)</f>
        <v>0</v>
      </c>
      <c r="R574" s="34">
        <f>MOD(AG574+AR574+BC574+BN574+ROUND((AH574+AS574+BD574+BO574-S574)/100,),100)</f>
        <v>0</v>
      </c>
      <c r="S574" s="34">
        <f>MOD(AH574+AS574+BD574+BO574+ROUND((AI574+AT574+BE574+BP574-T574)/100,),100)</f>
        <v>0</v>
      </c>
      <c r="T574" s="34">
        <f>MOD(AI574+AT574+BE574+BP574+ROUND((AJ574+AU574+BF574+BQ574-U574)/100,),100)</f>
        <v>0</v>
      </c>
      <c r="U574" s="34">
        <f>MOD(AJ574+AU574+BF574+BQ574+ROUND((AK574+AV574+BG574+BR574-V574)/100,),100)</f>
        <v>0</v>
      </c>
      <c r="V574" s="34">
        <f>MOD(AK574+AV574+BG574+BR574+ROUND((AL574+AW574+BH574+BS574-W574)/100,),100)</f>
        <v>0</v>
      </c>
      <c r="W574" s="34">
        <f>MOD(AL574+AW574+BH574+BS574+ROUND((AM574+AX574+BI574+BT574-X574)/100,),100)</f>
        <v>8</v>
      </c>
      <c r="X574" s="34">
        <f>MOD(AM574+AX574+BI574+BT574+ROUND((AN574+AY574+BJ574+BU574-Y574)/100,),100)</f>
        <v>25</v>
      </c>
      <c r="Y574" s="34">
        <f>MOD(AN574+AY574+BJ574+BU574+ROUND((AO574+AZ574+BK574+BV574-Z574)/100,),100)</f>
        <v>0</v>
      </c>
      <c r="Z574" s="34"/>
      <c r="AA574" s="71">
        <v>45577</v>
      </c>
      <c r="AB574" s="20" t="s">
        <v>1338</v>
      </c>
      <c r="AC574" s="21" t="s">
        <v>881</v>
      </c>
      <c r="AD574" s="35" t="s">
        <v>2313</v>
      </c>
      <c r="AE574" s="64"/>
      <c r="AF574" s="22"/>
      <c r="AG574" s="22"/>
      <c r="AH574" s="22"/>
      <c r="AI574" s="22"/>
      <c r="AJ574" s="22"/>
      <c r="AK574" s="22"/>
      <c r="AL574" s="22"/>
      <c r="AM574" s="22">
        <v>75</v>
      </c>
      <c r="AN574" s="22"/>
      <c r="AO574" s="22"/>
      <c r="AP574" s="23"/>
      <c r="AQ574" s="23"/>
      <c r="AR574" s="23"/>
      <c r="AS574" s="23"/>
      <c r="AT574" s="23"/>
      <c r="AU574" s="23"/>
      <c r="AV574" s="23"/>
      <c r="AW574" s="23"/>
      <c r="AX574" s="23">
        <v>50</v>
      </c>
      <c r="AY574" s="23"/>
      <c r="AZ574" s="23"/>
      <c r="BA574" s="24"/>
      <c r="BB574" s="24"/>
      <c r="BC574" s="24"/>
      <c r="BD574" s="24"/>
      <c r="BE574" s="24"/>
      <c r="BF574" s="24"/>
      <c r="BG574" s="24"/>
      <c r="BH574" s="24"/>
      <c r="BI574" s="24">
        <v>100</v>
      </c>
      <c r="BJ574" s="24"/>
      <c r="BK574" s="24"/>
      <c r="BL574" s="25"/>
      <c r="BM574" s="25"/>
      <c r="BN574" s="25"/>
      <c r="BO574" s="25"/>
      <c r="BP574" s="25"/>
      <c r="BQ574" s="25"/>
      <c r="BR574" s="25"/>
      <c r="BS574" s="25">
        <v>6</v>
      </c>
      <c r="BT574" s="25"/>
      <c r="BU574" s="25"/>
      <c r="BV574" s="25"/>
    </row>
    <row r="575" spans="1:74" ht="12" customHeight="1" x14ac:dyDescent="0.25">
      <c r="A575" s="27"/>
      <c r="B575" s="43" t="s">
        <v>276</v>
      </c>
      <c r="C575" s="96" t="s">
        <v>1717</v>
      </c>
      <c r="D575" s="97" t="s">
        <v>1718</v>
      </c>
      <c r="E575" s="98" t="s">
        <v>154</v>
      </c>
      <c r="F575" s="99">
        <v>40592</v>
      </c>
      <c r="G575" s="190">
        <v>503</v>
      </c>
      <c r="H575" s="29" t="s">
        <v>52</v>
      </c>
      <c r="I575" s="95" t="s">
        <v>807</v>
      </c>
      <c r="J575" s="98" t="s">
        <v>361</v>
      </c>
      <c r="K575" s="45" t="s">
        <v>27</v>
      </c>
      <c r="L575" s="36" t="s">
        <v>93</v>
      </c>
      <c r="M575" s="107" t="s">
        <v>2239</v>
      </c>
      <c r="N575" s="32"/>
      <c r="O575" s="37"/>
      <c r="P575" s="33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71">
        <v>45577</v>
      </c>
      <c r="AB575" s="20" t="s">
        <v>1338</v>
      </c>
      <c r="AC575" s="21" t="s">
        <v>881</v>
      </c>
      <c r="AD575" s="35" t="s">
        <v>2313</v>
      </c>
      <c r="AE575" s="64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3"/>
      <c r="AQ575" s="23"/>
      <c r="AR575" s="23"/>
      <c r="AS575" s="23"/>
      <c r="AT575" s="23"/>
      <c r="AU575" s="23"/>
      <c r="AV575" s="23"/>
      <c r="AW575" s="23"/>
      <c r="AX575" s="23"/>
      <c r="AY575" s="23"/>
      <c r="AZ575" s="23"/>
      <c r="BA575" s="24"/>
      <c r="BB575" s="24"/>
      <c r="BC575" s="24"/>
      <c r="BD575" s="24"/>
      <c r="BE575" s="24"/>
      <c r="BF575" s="24"/>
      <c r="BG575" s="24"/>
      <c r="BH575" s="24"/>
      <c r="BI575" s="24"/>
      <c r="BJ575" s="24"/>
      <c r="BK575" s="24"/>
      <c r="BL575" s="25"/>
      <c r="BM575" s="25"/>
      <c r="BN575" s="25"/>
      <c r="BO575" s="25"/>
      <c r="BP575" s="25"/>
      <c r="BQ575" s="25"/>
      <c r="BR575" s="25"/>
      <c r="BS575" s="25"/>
      <c r="BT575" s="25"/>
      <c r="BU575" s="25"/>
      <c r="BV575" s="25"/>
    </row>
    <row r="576" spans="1:74" ht="12" customHeight="1" x14ac:dyDescent="0.25">
      <c r="A576" s="27"/>
      <c r="B576" s="43" t="s">
        <v>331</v>
      </c>
      <c r="C576" s="87" t="s">
        <v>1101</v>
      </c>
      <c r="D576" s="88" t="s">
        <v>44</v>
      </c>
      <c r="E576" s="88" t="s">
        <v>1102</v>
      </c>
      <c r="F576" s="89">
        <v>41115</v>
      </c>
      <c r="G576" s="29">
        <v>601</v>
      </c>
      <c r="H576" s="29" t="s">
        <v>59</v>
      </c>
      <c r="I576" s="90" t="s">
        <v>807</v>
      </c>
      <c r="J576" s="88" t="s">
        <v>361</v>
      </c>
      <c r="K576" s="44" t="s">
        <v>27</v>
      </c>
      <c r="L576" s="36" t="s">
        <v>40</v>
      </c>
      <c r="M576" s="106" t="s">
        <v>1324</v>
      </c>
      <c r="N576" s="32"/>
      <c r="O576" s="30"/>
      <c r="P576" s="33"/>
      <c r="Q576" s="34">
        <f>MOD(AF576+AQ576+BB576+BM576+ROUND((AG576+AR576+BC576+BN576-R576)/100,),100)</f>
        <v>0</v>
      </c>
      <c r="R576" s="34">
        <f>MOD(AG576+AR576+BC576+BN576+ROUND((AH576+AS576+BD576+BO576-S576)/100,),100)</f>
        <v>0</v>
      </c>
      <c r="S576" s="34">
        <f>MOD(AH576+AS576+BD576+BO576+ROUND((AI576+AT576+BE576+BP576-T576)/100,),100)</f>
        <v>0</v>
      </c>
      <c r="T576" s="34">
        <f>MOD(AI576+AT576+BE576+BP576+ROUND((AJ576+AU576+BF576+BQ576-U576)/100,),100)</f>
        <v>0</v>
      </c>
      <c r="U576" s="34">
        <f>MOD(AJ576+AU576+BF576+BQ576+ROUND((AK576+AV576+BG576+BR576-V576)/100,),100)</f>
        <v>0</v>
      </c>
      <c r="V576" s="34">
        <f>MOD(AK576+AV576+BG576+BR576+ROUND((AL576+AW576+BH576+BS576-W576)/100,),100)</f>
        <v>12</v>
      </c>
      <c r="W576" s="34">
        <f>MOD(AL576+AW576+BH576+BS576+ROUND((AM576+AX576+BI576+BT576-X576)/100,),100)</f>
        <v>18</v>
      </c>
      <c r="X576" s="34">
        <f>MOD(AM576+AX576+BI576+BT576+ROUND((AN576+AY576+BJ576+BU576-Y576)/100,),100)</f>
        <v>0</v>
      </c>
      <c r="Y576" s="34">
        <f>MOD(AN576+AY576+BJ576+BU576+ROUND((AO576+AZ576+BK576+BV576-Z576)/100,),100)</f>
        <v>0</v>
      </c>
      <c r="Z576" s="34"/>
      <c r="AA576" s="71">
        <v>45577</v>
      </c>
      <c r="AB576" s="20" t="s">
        <v>1338</v>
      </c>
      <c r="AC576" s="21" t="s">
        <v>881</v>
      </c>
      <c r="AD576" s="35" t="s">
        <v>2111</v>
      </c>
      <c r="AE576" s="64"/>
      <c r="AF576" s="22"/>
      <c r="AG576" s="22"/>
      <c r="AH576" s="22"/>
      <c r="AI576" s="22"/>
      <c r="AJ576" s="22"/>
      <c r="AK576" s="22"/>
      <c r="AL576" s="22">
        <v>25</v>
      </c>
      <c r="AM576" s="22"/>
      <c r="AN576" s="22"/>
      <c r="AO576" s="22"/>
      <c r="AP576" s="23"/>
      <c r="AQ576" s="23"/>
      <c r="AR576" s="23"/>
      <c r="AS576" s="23"/>
      <c r="AT576" s="23"/>
      <c r="AU576" s="23"/>
      <c r="AV576" s="23"/>
      <c r="AW576" s="23">
        <v>28</v>
      </c>
      <c r="AX576" s="23"/>
      <c r="AY576" s="23"/>
      <c r="AZ576" s="23"/>
      <c r="BA576" s="24"/>
      <c r="BB576" s="24"/>
      <c r="BC576" s="24"/>
      <c r="BD576" s="24"/>
      <c r="BE576" s="24"/>
      <c r="BF576" s="24"/>
      <c r="BG576" s="24"/>
      <c r="BH576" s="24">
        <v>65</v>
      </c>
      <c r="BI576" s="24"/>
      <c r="BJ576" s="24"/>
      <c r="BK576" s="24"/>
      <c r="BL576" s="25"/>
      <c r="BM576" s="25"/>
      <c r="BN576" s="25"/>
      <c r="BO576" s="25"/>
      <c r="BP576" s="25"/>
      <c r="BQ576" s="25"/>
      <c r="BR576" s="25">
        <v>11</v>
      </c>
      <c r="BS576" s="25"/>
      <c r="BT576" s="25"/>
      <c r="BU576" s="25"/>
      <c r="BV576" s="25"/>
    </row>
    <row r="577" spans="1:74" ht="12" customHeight="1" x14ac:dyDescent="0.25">
      <c r="A577" s="27"/>
      <c r="B577" s="43" t="s">
        <v>331</v>
      </c>
      <c r="C577" s="87" t="s">
        <v>1103</v>
      </c>
      <c r="D577" s="88" t="s">
        <v>717</v>
      </c>
      <c r="E577" s="88" t="s">
        <v>197</v>
      </c>
      <c r="F577" s="89">
        <v>41078</v>
      </c>
      <c r="G577" s="29">
        <v>500</v>
      </c>
      <c r="H577" s="29" t="s">
        <v>59</v>
      </c>
      <c r="I577" s="90" t="s">
        <v>807</v>
      </c>
      <c r="J577" s="88" t="s">
        <v>361</v>
      </c>
      <c r="K577" s="44" t="s">
        <v>27</v>
      </c>
      <c r="L577" s="36" t="s">
        <v>94</v>
      </c>
      <c r="M577" s="106" t="s">
        <v>2167</v>
      </c>
      <c r="N577" s="32"/>
      <c r="O577" s="30"/>
      <c r="P577" s="33"/>
      <c r="Q577" s="34">
        <f>MOD(AF577+AQ577+BB577+BM577+ROUND((AG577+AR577+BC577+BN577-R577)/100,),100)</f>
        <v>0</v>
      </c>
      <c r="R577" s="34">
        <f>MOD(AG577+AR577+BC577+BN577+ROUND((AH577+AS577+BD577+BO577-S577)/100,),100)</f>
        <v>0</v>
      </c>
      <c r="S577" s="34">
        <f>MOD(AH577+AS577+BD577+BO577+ROUND((AI577+AT577+BE577+BP577-T577)/100,),100)</f>
        <v>0</v>
      </c>
      <c r="T577" s="34">
        <f>MOD(AI577+AT577+BE577+BP577+ROUND((AJ577+AU577+BF577+BQ577-U577)/100,),100)</f>
        <v>0</v>
      </c>
      <c r="U577" s="34">
        <f>MOD(AJ577+AU577+BF577+BQ577+ROUND((AK577+AV577+BG577+BR577-V577)/100,),100)</f>
        <v>0</v>
      </c>
      <c r="V577" s="34">
        <f>MOD(AK577+AV577+BG577+BR577+ROUND((AL577+AW577+BH577+BS577-W577)/100,),100)</f>
        <v>0</v>
      </c>
      <c r="W577" s="34">
        <f>MOD(AL577+AW577+BH577+BS577+ROUND((AM577+AX577+BI577+BT577-X577)/100,),100)</f>
        <v>11</v>
      </c>
      <c r="X577" s="34">
        <f>MOD(AM577+AX577+BI577+BT577+ROUND((AN577+AY577+BJ577+BU577-Y577)/100,),100)</f>
        <v>0</v>
      </c>
      <c r="Y577" s="34">
        <f>MOD(AN577+AY577+BJ577+BU577+ROUND((AO577+AZ577+BK577+BV577-Z577)/100,),100)</f>
        <v>0</v>
      </c>
      <c r="Z577" s="34"/>
      <c r="AA577" s="71">
        <v>45577</v>
      </c>
      <c r="AB577" s="20" t="s">
        <v>1338</v>
      </c>
      <c r="AC577" s="21" t="s">
        <v>881</v>
      </c>
      <c r="AD577" s="35" t="s">
        <v>2293</v>
      </c>
      <c r="AE577" s="64"/>
      <c r="AF577" s="22"/>
      <c r="AG577" s="22"/>
      <c r="AH577" s="22"/>
      <c r="AI577" s="22"/>
      <c r="AJ577" s="22"/>
      <c r="AK577" s="22"/>
      <c r="AL577" s="22">
        <v>4</v>
      </c>
      <c r="AM577" s="22"/>
      <c r="AN577" s="22"/>
      <c r="AO577" s="22"/>
      <c r="AP577" s="23"/>
      <c r="AQ577" s="23"/>
      <c r="AR577" s="23"/>
      <c r="AS577" s="23"/>
      <c r="AT577" s="23"/>
      <c r="AU577" s="23"/>
      <c r="AV577" s="23"/>
      <c r="AW577" s="23">
        <v>4</v>
      </c>
      <c r="AX577" s="23"/>
      <c r="AY577" s="23"/>
      <c r="AZ577" s="23"/>
      <c r="BA577" s="24"/>
      <c r="BB577" s="24"/>
      <c r="BC577" s="24"/>
      <c r="BD577" s="24"/>
      <c r="BE577" s="24"/>
      <c r="BF577" s="24"/>
      <c r="BG577" s="24"/>
      <c r="BH577" s="24"/>
      <c r="BI577" s="24">
        <v>100</v>
      </c>
      <c r="BJ577" s="24"/>
      <c r="BK577" s="24"/>
      <c r="BL577" s="25"/>
      <c r="BM577" s="25"/>
      <c r="BN577" s="25"/>
      <c r="BO577" s="25"/>
      <c r="BP577" s="25"/>
      <c r="BQ577" s="25"/>
      <c r="BR577" s="25"/>
      <c r="BS577" s="25">
        <v>2</v>
      </c>
      <c r="BT577" s="25"/>
      <c r="BU577" s="25"/>
      <c r="BV577" s="25"/>
    </row>
    <row r="578" spans="1:74" ht="12" customHeight="1" x14ac:dyDescent="0.25">
      <c r="A578" s="27"/>
      <c r="B578" s="28" t="s">
        <v>54</v>
      </c>
      <c r="C578" s="78" t="s">
        <v>886</v>
      </c>
      <c r="D578" s="79" t="s">
        <v>887</v>
      </c>
      <c r="E578" s="79" t="s">
        <v>888</v>
      </c>
      <c r="F578" s="80">
        <v>41407</v>
      </c>
      <c r="G578" s="81">
        <v>545</v>
      </c>
      <c r="H578" s="81" t="s">
        <v>56</v>
      </c>
      <c r="I578" s="82" t="s">
        <v>808</v>
      </c>
      <c r="J578" s="79" t="s">
        <v>171</v>
      </c>
      <c r="K578" s="44" t="s">
        <v>34</v>
      </c>
      <c r="L578" s="18" t="s">
        <v>40</v>
      </c>
      <c r="M578" s="106">
        <v>2</v>
      </c>
      <c r="N578" s="32"/>
      <c r="O578" s="37"/>
      <c r="P578" s="33"/>
      <c r="Q578" s="34">
        <f>MOD(AF578+AQ578+BB578+BM578+ROUND((AG578+AR578+BC578+BN578-R578)/100,),100)</f>
        <v>0</v>
      </c>
      <c r="R578" s="34">
        <f>MOD(AG578+AR578+BC578+BN578+ROUND((AH578+AS578+BD578+BO578-S578)/100,),100)</f>
        <v>0</v>
      </c>
      <c r="S578" s="34">
        <f>MOD(AH578+AS578+BD578+BO578+ROUND((AI578+AT578+BE578+BP578-T578)/100,),100)</f>
        <v>0</v>
      </c>
      <c r="T578" s="34">
        <f>MOD(AI578+AT578+BE578+BP578+ROUND((AJ578+AU578+BF578+BQ578-U578)/100,),100)</f>
        <v>0</v>
      </c>
      <c r="U578" s="34">
        <f>MOD(AJ578+AU578+BF578+BQ578+ROUND((AK578+AV578+BG578+BR578-V578)/100,),100)</f>
        <v>1</v>
      </c>
      <c r="V578" s="34">
        <f>MOD(AK578+AV578+BG578+BR578+ROUND((AL578+AW578+BH578+BS578-W578)/100,),100)</f>
        <v>41</v>
      </c>
      <c r="W578" s="34">
        <f>MOD(AL578+AW578+BH578+BS578+ROUND((AM578+AX578+BI578+BT578-X578)/100,),100)</f>
        <v>0</v>
      </c>
      <c r="X578" s="34">
        <f>MOD(AM578+AX578+BI578+BT578+ROUND((AN578+AY578+BJ578+BU578-Y578)/100,),100)</f>
        <v>0</v>
      </c>
      <c r="Y578" s="34">
        <f>MOD(AN578+AY578+BJ578+BU578+ROUND((AO578+AZ578+BK578+BV578-Z578)/100,),100)</f>
        <v>0</v>
      </c>
      <c r="Z578" s="34"/>
      <c r="AA578" s="71">
        <v>45577</v>
      </c>
      <c r="AB578" s="20" t="s">
        <v>1338</v>
      </c>
      <c r="AC578" s="21" t="s">
        <v>881</v>
      </c>
      <c r="AD578" s="35" t="s">
        <v>2204</v>
      </c>
      <c r="AE578" s="64"/>
      <c r="AF578" s="22"/>
      <c r="AG578" s="22"/>
      <c r="AH578" s="22"/>
      <c r="AI578" s="22"/>
      <c r="AJ578" s="22"/>
      <c r="AK578" s="22"/>
      <c r="AL578" s="22">
        <v>100</v>
      </c>
      <c r="AM578" s="22"/>
      <c r="AN578" s="22"/>
      <c r="AO578" s="22"/>
      <c r="AP578" s="23"/>
      <c r="AQ578" s="23"/>
      <c r="AR578" s="23"/>
      <c r="AS578" s="23"/>
      <c r="AT578" s="23"/>
      <c r="AU578" s="23"/>
      <c r="AV578" s="23">
        <v>35</v>
      </c>
      <c r="AW578" s="23"/>
      <c r="AX578" s="23"/>
      <c r="AY578" s="23"/>
      <c r="AZ578" s="23"/>
      <c r="BA578" s="24"/>
      <c r="BB578" s="24"/>
      <c r="BC578" s="24"/>
      <c r="BD578" s="24"/>
      <c r="BE578" s="24"/>
      <c r="BF578" s="24"/>
      <c r="BG578" s="24">
        <v>65</v>
      </c>
      <c r="BH578" s="24"/>
      <c r="BI578" s="24"/>
      <c r="BJ578" s="24"/>
      <c r="BK578" s="24"/>
      <c r="BL578" s="25"/>
      <c r="BM578" s="25"/>
      <c r="BN578" s="25"/>
      <c r="BO578" s="25"/>
      <c r="BP578" s="25"/>
      <c r="BQ578" s="25"/>
      <c r="BR578" s="25">
        <v>40</v>
      </c>
      <c r="BS578" s="25"/>
      <c r="BT578" s="25"/>
      <c r="BU578" s="25"/>
      <c r="BV578" s="25"/>
    </row>
    <row r="579" spans="1:74" ht="12" customHeight="1" x14ac:dyDescent="0.25">
      <c r="A579" s="27"/>
      <c r="B579" s="28" t="s">
        <v>54</v>
      </c>
      <c r="C579" s="78" t="s">
        <v>1431</v>
      </c>
      <c r="D579" s="79" t="s">
        <v>1432</v>
      </c>
      <c r="E579" s="79" t="s">
        <v>1433</v>
      </c>
      <c r="F579" s="80">
        <v>41552</v>
      </c>
      <c r="G579" s="192">
        <v>500</v>
      </c>
      <c r="H579" s="81" t="s">
        <v>56</v>
      </c>
      <c r="I579" s="82" t="s">
        <v>808</v>
      </c>
      <c r="J579" s="79" t="s">
        <v>171</v>
      </c>
      <c r="K579" s="44" t="s">
        <v>34</v>
      </c>
      <c r="L579" s="18" t="s">
        <v>40</v>
      </c>
      <c r="M579" s="106">
        <v>4</v>
      </c>
      <c r="N579" s="32"/>
      <c r="O579" s="37"/>
      <c r="P579" s="33"/>
      <c r="Q579" s="34"/>
      <c r="R579" s="34"/>
      <c r="S579" s="34"/>
      <c r="T579" s="34"/>
      <c r="U579" s="34"/>
      <c r="V579" s="34"/>
      <c r="W579" s="34"/>
      <c r="X579" s="34"/>
      <c r="Y579" s="34"/>
      <c r="Z579" s="34"/>
      <c r="AA579" s="71">
        <v>45577</v>
      </c>
      <c r="AB579" s="20" t="s">
        <v>1338</v>
      </c>
      <c r="AC579" s="21" t="s">
        <v>881</v>
      </c>
      <c r="AD579" s="35" t="s">
        <v>2204</v>
      </c>
      <c r="AE579" s="64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3"/>
      <c r="AQ579" s="23"/>
      <c r="AR579" s="23"/>
      <c r="AS579" s="23"/>
      <c r="AT579" s="23"/>
      <c r="AU579" s="23"/>
      <c r="AV579" s="23"/>
      <c r="AW579" s="23"/>
      <c r="AX579" s="23"/>
      <c r="AY579" s="23"/>
      <c r="AZ579" s="23"/>
      <c r="BA579" s="24"/>
      <c r="BB579" s="24"/>
      <c r="BC579" s="24"/>
      <c r="BD579" s="24"/>
      <c r="BE579" s="24"/>
      <c r="BF579" s="24"/>
      <c r="BG579" s="24"/>
      <c r="BH579" s="24"/>
      <c r="BI579" s="24"/>
      <c r="BJ579" s="24"/>
      <c r="BK579" s="24"/>
      <c r="BL579" s="25"/>
      <c r="BM579" s="25"/>
      <c r="BN579" s="25"/>
      <c r="BO579" s="25"/>
      <c r="BP579" s="25"/>
      <c r="BQ579" s="25"/>
      <c r="BR579" s="25"/>
      <c r="BS579" s="25"/>
      <c r="BT579" s="25"/>
      <c r="BU579" s="25"/>
      <c r="BV579" s="25"/>
    </row>
    <row r="580" spans="1:74" ht="12" customHeight="1" x14ac:dyDescent="0.25">
      <c r="A580" s="27"/>
      <c r="B580" s="43" t="s">
        <v>68</v>
      </c>
      <c r="C580" s="87" t="s">
        <v>851</v>
      </c>
      <c r="D580" s="88" t="s">
        <v>852</v>
      </c>
      <c r="E580" s="88" t="s">
        <v>637</v>
      </c>
      <c r="F580" s="89">
        <v>30653</v>
      </c>
      <c r="G580" s="29">
        <v>762</v>
      </c>
      <c r="H580" s="29" t="s">
        <v>1857</v>
      </c>
      <c r="I580" s="90" t="s">
        <v>808</v>
      </c>
      <c r="J580" s="88" t="s">
        <v>171</v>
      </c>
      <c r="K580" s="44" t="s">
        <v>34</v>
      </c>
      <c r="L580" s="36" t="s">
        <v>1998</v>
      </c>
      <c r="M580" s="106" t="s">
        <v>2138</v>
      </c>
      <c r="N580" s="32"/>
      <c r="O580" s="41"/>
      <c r="P580" s="33"/>
      <c r="Q580" s="34">
        <f>MOD(AF580+AQ580+BB580+BM580+ROUND((AG580+AR580+BC580+BN580-R580)/100,),100)</f>
        <v>0</v>
      </c>
      <c r="R580" s="34">
        <f>MOD(AG580+AR580+BC580+BN580+ROUND((AH580+AS580+BD580+BO580-S580)/100,),100)</f>
        <v>0</v>
      </c>
      <c r="S580" s="34">
        <f>MOD(AH580+AS580+BD580+BO580+ROUND((AI580+AT580+BE580+BP580-T580)/100,),100)</f>
        <v>0</v>
      </c>
      <c r="T580" s="34">
        <f>MOD(AI580+AT580+BE580+BP580+ROUND((AJ580+AU580+BF580+BQ580-U580)/100,),100)</f>
        <v>0</v>
      </c>
      <c r="U580" s="34">
        <f>MOD(AJ580+AU580+BF580+BQ580+ROUND((AK580+AV580+BG580+BR580-V580)/100,),100)</f>
        <v>37</v>
      </c>
      <c r="V580" s="34">
        <f>MOD(AK580+AV580+BG580+BR580+ROUND((AL580+AW580+BH580+BS580-W580)/100,),100)</f>
        <v>0</v>
      </c>
      <c r="W580" s="34">
        <f>MOD(AL580+AW580+BH580+BS580+ROUND((AM580+AX580+BI580+BT580-X580)/100,),100)</f>
        <v>0</v>
      </c>
      <c r="X580" s="34">
        <f>MOD(AM580+AX580+BI580+BT580+ROUND((AN580+AY580+BJ580+BU580-Y580)/100,),100)</f>
        <v>0</v>
      </c>
      <c r="Y580" s="34">
        <f>MOD(AN580+AY580+BJ580+BU580+ROUND((AO580+AZ580+BK580+BV580-Z580)/100,),100)</f>
        <v>0</v>
      </c>
      <c r="Z580" s="34"/>
      <c r="AA580" s="71">
        <v>45578</v>
      </c>
      <c r="AB580" s="20" t="s">
        <v>1313</v>
      </c>
      <c r="AC580" s="21" t="s">
        <v>1219</v>
      </c>
      <c r="AD580" s="35" t="s">
        <v>2260</v>
      </c>
      <c r="AE580" s="64"/>
      <c r="AF580" s="22"/>
      <c r="AG580" s="22"/>
      <c r="AH580" s="22"/>
      <c r="AI580" s="22"/>
      <c r="AJ580" s="22">
        <v>22</v>
      </c>
      <c r="AK580" s="22"/>
      <c r="AL580" s="22"/>
      <c r="AM580" s="22"/>
      <c r="AN580" s="22"/>
      <c r="AO580" s="22"/>
      <c r="AP580" s="23"/>
      <c r="AQ580" s="23"/>
      <c r="AR580" s="23"/>
      <c r="AS580" s="23"/>
      <c r="AT580" s="23"/>
      <c r="AU580" s="23">
        <v>3</v>
      </c>
      <c r="AV580" s="23"/>
      <c r="AW580" s="23"/>
      <c r="AX580" s="23"/>
      <c r="AY580" s="23"/>
      <c r="AZ580" s="23"/>
      <c r="BA580" s="24"/>
      <c r="BB580" s="24"/>
      <c r="BC580" s="24"/>
      <c r="BD580" s="24"/>
      <c r="BE580" s="24"/>
      <c r="BF580" s="24"/>
      <c r="BG580" s="24">
        <v>100</v>
      </c>
      <c r="BH580" s="24"/>
      <c r="BI580" s="24"/>
      <c r="BJ580" s="24"/>
      <c r="BK580" s="24"/>
      <c r="BL580" s="25"/>
      <c r="BM580" s="25"/>
      <c r="BN580" s="25"/>
      <c r="BO580" s="25"/>
      <c r="BP580" s="25"/>
      <c r="BQ580" s="25">
        <v>11</v>
      </c>
      <c r="BR580" s="25"/>
      <c r="BS580" s="25"/>
      <c r="BT580" s="25"/>
      <c r="BU580" s="25"/>
      <c r="BV580" s="25"/>
    </row>
    <row r="581" spans="1:74" ht="12" customHeight="1" x14ac:dyDescent="0.25">
      <c r="A581" s="27"/>
      <c r="B581" s="43" t="s">
        <v>68</v>
      </c>
      <c r="C581" s="87" t="s">
        <v>1965</v>
      </c>
      <c r="D581" s="88" t="s">
        <v>323</v>
      </c>
      <c r="E581" s="88" t="s">
        <v>204</v>
      </c>
      <c r="F581" s="89">
        <v>34374</v>
      </c>
      <c r="G581" s="189">
        <v>662</v>
      </c>
      <c r="H581" s="29" t="s">
        <v>71</v>
      </c>
      <c r="I581" s="90" t="s">
        <v>808</v>
      </c>
      <c r="J581" s="88" t="s">
        <v>171</v>
      </c>
      <c r="K581" s="44" t="s">
        <v>34</v>
      </c>
      <c r="L581" s="36" t="s">
        <v>1998</v>
      </c>
      <c r="M581" s="106" t="s">
        <v>2274</v>
      </c>
      <c r="N581" s="32"/>
      <c r="O581" s="41"/>
      <c r="P581" s="33"/>
      <c r="Q581" s="34"/>
      <c r="R581" s="34"/>
      <c r="S581" s="34"/>
      <c r="T581" s="34"/>
      <c r="U581" s="34"/>
      <c r="V581" s="34"/>
      <c r="W581" s="34"/>
      <c r="X581" s="34"/>
      <c r="Y581" s="34"/>
      <c r="Z581" s="34"/>
      <c r="AA581" s="71">
        <v>45578</v>
      </c>
      <c r="AB581" s="20" t="s">
        <v>1313</v>
      </c>
      <c r="AC581" s="21" t="s">
        <v>1219</v>
      </c>
      <c r="AD581" s="35" t="s">
        <v>2260</v>
      </c>
      <c r="AE581" s="64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3"/>
      <c r="AQ581" s="23"/>
      <c r="AR581" s="23"/>
      <c r="AS581" s="23"/>
      <c r="AT581" s="23"/>
      <c r="AU581" s="23"/>
      <c r="AV581" s="23"/>
      <c r="AW581" s="23"/>
      <c r="AX581" s="23"/>
      <c r="AY581" s="23"/>
      <c r="AZ581" s="23"/>
      <c r="BA581" s="24"/>
      <c r="BB581" s="24"/>
      <c r="BC581" s="24"/>
      <c r="BD581" s="24"/>
      <c r="BE581" s="24"/>
      <c r="BF581" s="24"/>
      <c r="BG581" s="24"/>
      <c r="BH581" s="24"/>
      <c r="BI581" s="24"/>
      <c r="BJ581" s="24"/>
      <c r="BK581" s="24"/>
      <c r="BL581" s="25"/>
      <c r="BM581" s="25"/>
      <c r="BN581" s="25"/>
      <c r="BO581" s="25"/>
      <c r="BP581" s="25"/>
      <c r="BQ581" s="25"/>
      <c r="BR581" s="25"/>
      <c r="BS581" s="25"/>
      <c r="BT581" s="25"/>
      <c r="BU581" s="25"/>
      <c r="BV581" s="25"/>
    </row>
    <row r="582" spans="1:74" ht="12" customHeight="1" x14ac:dyDescent="0.25">
      <c r="A582" s="27"/>
      <c r="B582" s="43" t="s">
        <v>208</v>
      </c>
      <c r="C582" s="87" t="s">
        <v>958</v>
      </c>
      <c r="D582" s="88" t="s">
        <v>959</v>
      </c>
      <c r="E582" s="88" t="s">
        <v>960</v>
      </c>
      <c r="F582" s="89">
        <v>39809</v>
      </c>
      <c r="G582" s="29">
        <v>784</v>
      </c>
      <c r="H582" s="29" t="s">
        <v>36</v>
      </c>
      <c r="I582" s="90" t="s">
        <v>808</v>
      </c>
      <c r="J582" s="88" t="s">
        <v>171</v>
      </c>
      <c r="K582" s="44" t="s">
        <v>34</v>
      </c>
      <c r="L582" s="36" t="s">
        <v>94</v>
      </c>
      <c r="M582" s="106" t="s">
        <v>2124</v>
      </c>
      <c r="N582" s="32"/>
      <c r="O582" s="21"/>
      <c r="P582" s="33"/>
      <c r="Q582" s="34">
        <f>MOD(AF582+AQ582+BB582+BM582+ROUND((AG582+AR582+BC582+BN582-R582)/100,),100)</f>
        <v>0</v>
      </c>
      <c r="R582" s="34">
        <f>MOD(AG582+AR582+BC582+BN582+ROUND((AH582+AS582+BD582+BO582-S582)/100,),100)</f>
        <v>0</v>
      </c>
      <c r="S582" s="34">
        <f>MOD(AH582+AS582+BD582+BO582+ROUND((AI582+AT582+BE582+BP582-T582)/100,),100)</f>
        <v>0</v>
      </c>
      <c r="T582" s="34">
        <f>MOD(AI582+AT582+BE582+BP582+ROUND((AJ582+AU582+BF582+BQ582-U582)/100,),100)</f>
        <v>0</v>
      </c>
      <c r="U582" s="34">
        <f>MOD(AJ582+AU582+BF582+BQ582+ROUND((AK582+AV582+BG582+BR582-V582)/100,),100)</f>
        <v>46</v>
      </c>
      <c r="V582" s="34">
        <f>MOD(AK582+AV582+BG582+BR582+ROUND((AL582+AW582+BH582+BS582-W582)/100,),100)</f>
        <v>0</v>
      </c>
      <c r="W582" s="34">
        <f>MOD(AL582+AW582+BH582+BS582+ROUND((AM582+AX582+BI582+BT582-X582)/100,),100)</f>
        <v>0</v>
      </c>
      <c r="X582" s="34">
        <f>MOD(AM582+AX582+BI582+BT582+ROUND((AN582+AY582+BJ582+BU582-Y582)/100,),100)</f>
        <v>0</v>
      </c>
      <c r="Y582" s="34">
        <f>MOD(AN582+AY582+BJ582+BU582+ROUND((AO582+AZ582+BK582+BV582-Z582)/100,),100)</f>
        <v>0</v>
      </c>
      <c r="Z582" s="34"/>
      <c r="AA582" s="71">
        <v>45577</v>
      </c>
      <c r="AB582" s="20" t="s">
        <v>1338</v>
      </c>
      <c r="AC582" s="21" t="s">
        <v>881</v>
      </c>
      <c r="AD582" s="35" t="s">
        <v>2311</v>
      </c>
      <c r="AE582" s="64"/>
      <c r="AF582" s="22"/>
      <c r="AG582" s="22"/>
      <c r="AH582" s="22"/>
      <c r="AI582" s="22"/>
      <c r="AJ582" s="22"/>
      <c r="AK582" s="22">
        <v>100</v>
      </c>
      <c r="AL582" s="22"/>
      <c r="AM582" s="22"/>
      <c r="AN582" s="22"/>
      <c r="AO582" s="22"/>
      <c r="AP582" s="23"/>
      <c r="AQ582" s="23"/>
      <c r="AR582" s="23"/>
      <c r="AS582" s="23"/>
      <c r="AT582" s="23"/>
      <c r="AU582" s="23">
        <v>9</v>
      </c>
      <c r="AV582" s="23"/>
      <c r="AW582" s="23"/>
      <c r="AX582" s="23"/>
      <c r="AY582" s="23"/>
      <c r="AZ582" s="23"/>
      <c r="BA582" s="24"/>
      <c r="BB582" s="24"/>
      <c r="BC582" s="24"/>
      <c r="BD582" s="24"/>
      <c r="BE582" s="24"/>
      <c r="BF582" s="24">
        <v>13</v>
      </c>
      <c r="BG582" s="24"/>
      <c r="BH582" s="24"/>
      <c r="BI582" s="24"/>
      <c r="BJ582" s="24"/>
      <c r="BK582" s="24"/>
      <c r="BL582" s="25"/>
      <c r="BM582" s="25"/>
      <c r="BN582" s="25"/>
      <c r="BO582" s="25"/>
      <c r="BP582" s="25"/>
      <c r="BQ582" s="25">
        <v>23</v>
      </c>
      <c r="BR582" s="25"/>
      <c r="BS582" s="25"/>
      <c r="BT582" s="25"/>
      <c r="BU582" s="25"/>
      <c r="BV582" s="25"/>
    </row>
    <row r="583" spans="1:74" ht="12" customHeight="1" x14ac:dyDescent="0.25">
      <c r="A583" s="27">
        <f>+A576+1</f>
        <v>1</v>
      </c>
      <c r="B583" s="43" t="s">
        <v>208</v>
      </c>
      <c r="C583" s="87" t="s">
        <v>619</v>
      </c>
      <c r="D583" s="88" t="s">
        <v>375</v>
      </c>
      <c r="E583" s="88" t="s">
        <v>344</v>
      </c>
      <c r="F583" s="89">
        <v>40069</v>
      </c>
      <c r="G583" s="29">
        <v>839</v>
      </c>
      <c r="H583" s="29" t="s">
        <v>37</v>
      </c>
      <c r="I583" s="90" t="s">
        <v>808</v>
      </c>
      <c r="J583" s="88" t="s">
        <v>171</v>
      </c>
      <c r="K583" s="44" t="s">
        <v>34</v>
      </c>
      <c r="L583" s="36" t="s">
        <v>94</v>
      </c>
      <c r="M583" s="106" t="s">
        <v>2126</v>
      </c>
      <c r="N583" s="65"/>
      <c r="O583" s="68"/>
      <c r="P583" s="33"/>
      <c r="Q583" s="34">
        <f>MOD(AF583+AQ583+BB583+BM583+ROUND((AG583+AR583+BC583+BN583-R583)/100,),100)</f>
        <v>0</v>
      </c>
      <c r="R583" s="34">
        <f>MOD(AG583+AR583+BC583+BN583+ROUND((AH583+AS583+BD583+BO583-S583)/100,),100)</f>
        <v>0</v>
      </c>
      <c r="S583" s="34">
        <f>MOD(AH583+AS583+BD583+BO583+ROUND((AI583+AT583+BE583+BP583-T583)/100,),100)</f>
        <v>0</v>
      </c>
      <c r="T583" s="34">
        <f>MOD(AI583+AT583+BE583+BP583+ROUND((AJ583+AU583+BF583+BQ583-U583)/100,),100)</f>
        <v>0</v>
      </c>
      <c r="U583" s="34">
        <f>MOD(AJ583+AU583+BF583+BQ583+ROUND((AK583+AV583+BG583+BR583-V583)/100,),100)</f>
        <v>35</v>
      </c>
      <c r="V583" s="34">
        <f>MOD(AK583+AV583+BG583+BR583+ROUND((AL583+AW583+BH583+BS583-W583)/100,),100)</f>
        <v>0</v>
      </c>
      <c r="W583" s="34">
        <f>MOD(AL583+AW583+BH583+BS583+ROUND((AM583+AX583+BI583+BT583-X583)/100,),100)</f>
        <v>0</v>
      </c>
      <c r="X583" s="34">
        <f>MOD(AM583+AX583+BI583+BT583+ROUND((AN583+AY583+BJ583+BU583-Y583)/100,),100)</f>
        <v>0</v>
      </c>
      <c r="Y583" s="34">
        <f>MOD(AN583+AY583+BJ583+BU583+ROUND((AO583+AZ583+BK583+BV583-Z583)/100,),100)</f>
        <v>0</v>
      </c>
      <c r="Z583" s="34"/>
      <c r="AA583" s="71">
        <v>45577</v>
      </c>
      <c r="AB583" s="20" t="s">
        <v>1338</v>
      </c>
      <c r="AC583" s="21" t="s">
        <v>881</v>
      </c>
      <c r="AD583" s="35" t="s">
        <v>2311</v>
      </c>
      <c r="AE583" s="64"/>
      <c r="AF583" s="22"/>
      <c r="AG583" s="22"/>
      <c r="AH583" s="22"/>
      <c r="AI583" s="22"/>
      <c r="AJ583" s="22">
        <v>22</v>
      </c>
      <c r="AK583" s="22"/>
      <c r="AL583" s="22"/>
      <c r="AM583" s="22"/>
      <c r="AN583" s="22"/>
      <c r="AO583" s="22"/>
      <c r="AP583" s="23"/>
      <c r="AQ583" s="23"/>
      <c r="AR583" s="23"/>
      <c r="AS583" s="23"/>
      <c r="AT583" s="23"/>
      <c r="AU583" s="23">
        <v>7</v>
      </c>
      <c r="AV583" s="23"/>
      <c r="AW583" s="23"/>
      <c r="AX583" s="23"/>
      <c r="AY583" s="23"/>
      <c r="AZ583" s="23"/>
      <c r="BA583" s="24"/>
      <c r="BB583" s="24"/>
      <c r="BC583" s="24"/>
      <c r="BD583" s="24"/>
      <c r="BE583" s="24"/>
      <c r="BF583" s="24">
        <v>5</v>
      </c>
      <c r="BG583" s="24"/>
      <c r="BH583" s="24"/>
      <c r="BI583" s="24"/>
      <c r="BJ583" s="24"/>
      <c r="BK583" s="24"/>
      <c r="BL583" s="25"/>
      <c r="BM583" s="25"/>
      <c r="BN583" s="25"/>
      <c r="BO583" s="25"/>
      <c r="BP583" s="25"/>
      <c r="BQ583" s="25"/>
      <c r="BR583" s="25">
        <v>100</v>
      </c>
      <c r="BS583" s="25"/>
      <c r="BT583" s="25"/>
      <c r="BU583" s="25"/>
      <c r="BV583" s="25"/>
    </row>
    <row r="584" spans="1:74" ht="12" customHeight="1" x14ac:dyDescent="0.25">
      <c r="A584" s="27">
        <f>+A582+1</f>
        <v>1</v>
      </c>
      <c r="B584" s="43" t="s">
        <v>208</v>
      </c>
      <c r="C584" s="87" t="s">
        <v>611</v>
      </c>
      <c r="D584" s="88" t="s">
        <v>343</v>
      </c>
      <c r="E584" s="88" t="s">
        <v>219</v>
      </c>
      <c r="F584" s="89">
        <v>40092</v>
      </c>
      <c r="G584" s="29">
        <v>829</v>
      </c>
      <c r="H584" s="29" t="s">
        <v>37</v>
      </c>
      <c r="I584" s="90" t="s">
        <v>808</v>
      </c>
      <c r="J584" s="88" t="s">
        <v>171</v>
      </c>
      <c r="K584" s="44" t="s">
        <v>34</v>
      </c>
      <c r="L584" s="36" t="s">
        <v>94</v>
      </c>
      <c r="M584" s="106" t="s">
        <v>2127</v>
      </c>
      <c r="N584" s="65"/>
      <c r="O584" s="68"/>
      <c r="P584" s="33"/>
      <c r="Q584" s="34">
        <f>MOD(AF584+AQ584+BB584+BM584+ROUND((AG584+AR584+BC584+BN584-R584)/100,),100)</f>
        <v>0</v>
      </c>
      <c r="R584" s="34">
        <f>MOD(AG584+AR584+BC584+BN584+ROUND((AH584+AS584+BD584+BO584-S584)/100,),100)</f>
        <v>0</v>
      </c>
      <c r="S584" s="34">
        <f>MOD(AH584+AS584+BD584+BO584+ROUND((AI584+AT584+BE584+BP584-T584)/100,),100)</f>
        <v>0</v>
      </c>
      <c r="T584" s="34">
        <f>MOD(AI584+AT584+BE584+BP584+ROUND((AJ584+AU584+BF584+BQ584-U584)/100,),100)</f>
        <v>0</v>
      </c>
      <c r="U584" s="34">
        <f>MOD(AJ584+AU584+BF584+BQ584+ROUND((AK584+AV584+BG584+BR584-V584)/100,),100)</f>
        <v>31</v>
      </c>
      <c r="V584" s="34">
        <f>MOD(AK584+AV584+BG584+BR584+ROUND((AL584+AW584+BH584+BS584-W584)/100,),100)</f>
        <v>0</v>
      </c>
      <c r="W584" s="34">
        <f>MOD(AL584+AW584+BH584+BS584+ROUND((AM584+AX584+BI584+BT584-X584)/100,),100)</f>
        <v>0</v>
      </c>
      <c r="X584" s="34">
        <f>MOD(AM584+AX584+BI584+BT584+ROUND((AN584+AY584+BJ584+BU584-Y584)/100,),100)</f>
        <v>0</v>
      </c>
      <c r="Y584" s="34">
        <f>MOD(AN584+AY584+BJ584+BU584+ROUND((AO584+AZ584+BK584+BV584-Z584)/100,),100)</f>
        <v>0</v>
      </c>
      <c r="Z584" s="34"/>
      <c r="AA584" s="71">
        <v>45577</v>
      </c>
      <c r="AB584" s="20" t="s">
        <v>1338</v>
      </c>
      <c r="AC584" s="21" t="s">
        <v>881</v>
      </c>
      <c r="AD584" s="35" t="s">
        <v>2311</v>
      </c>
      <c r="AE584" s="64"/>
      <c r="AF584" s="22"/>
      <c r="AG584" s="22"/>
      <c r="AH584" s="22"/>
      <c r="AI584" s="22"/>
      <c r="AJ584" s="22">
        <v>8</v>
      </c>
      <c r="AK584" s="22"/>
      <c r="AL584" s="22"/>
      <c r="AM584" s="22"/>
      <c r="AN584" s="22"/>
      <c r="AO584" s="22"/>
      <c r="AP584" s="23"/>
      <c r="AQ584" s="23"/>
      <c r="AR584" s="23"/>
      <c r="AS584" s="23"/>
      <c r="AT584" s="23"/>
      <c r="AU584" s="23">
        <v>15</v>
      </c>
      <c r="AV584" s="23"/>
      <c r="AW584" s="23"/>
      <c r="AX584" s="23"/>
      <c r="AY584" s="23"/>
      <c r="AZ584" s="23"/>
      <c r="BA584" s="24"/>
      <c r="BB584" s="24"/>
      <c r="BC584" s="24"/>
      <c r="BD584" s="24"/>
      <c r="BE584" s="24"/>
      <c r="BF584" s="24">
        <v>8</v>
      </c>
      <c r="BG584" s="24"/>
      <c r="BH584" s="24"/>
      <c r="BI584" s="24"/>
      <c r="BJ584" s="24"/>
      <c r="BK584" s="24"/>
      <c r="BL584" s="25"/>
      <c r="BM584" s="25"/>
      <c r="BN584" s="25"/>
      <c r="BO584" s="25"/>
      <c r="BP584" s="25"/>
      <c r="BQ584" s="25"/>
      <c r="BR584" s="25"/>
      <c r="BS584" s="25"/>
      <c r="BT584" s="25"/>
      <c r="BU584" s="25"/>
      <c r="BV584" s="25"/>
    </row>
    <row r="585" spans="1:74" ht="12" customHeight="1" x14ac:dyDescent="0.25">
      <c r="A585" s="27" t="e">
        <f>+#REF!+1</f>
        <v>#REF!</v>
      </c>
      <c r="B585" s="43" t="s">
        <v>208</v>
      </c>
      <c r="C585" s="87" t="s">
        <v>624</v>
      </c>
      <c r="D585" s="88" t="s">
        <v>65</v>
      </c>
      <c r="E585" s="88" t="s">
        <v>180</v>
      </c>
      <c r="F585" s="89">
        <v>40014</v>
      </c>
      <c r="G585" s="29">
        <v>620</v>
      </c>
      <c r="H585" s="29" t="s">
        <v>37</v>
      </c>
      <c r="I585" s="90" t="s">
        <v>808</v>
      </c>
      <c r="J585" s="88" t="s">
        <v>171</v>
      </c>
      <c r="K585" s="44" t="s">
        <v>34</v>
      </c>
      <c r="L585" s="36" t="s">
        <v>93</v>
      </c>
      <c r="M585" s="106" t="s">
        <v>2145</v>
      </c>
      <c r="N585" s="65"/>
      <c r="O585" s="30"/>
      <c r="P585" s="33"/>
      <c r="Q585" s="34">
        <f>MOD(AF585+AQ585+BB585+BM585+ROUND((AG585+AR585+BC585+BN585-R585)/100,),100)</f>
        <v>0</v>
      </c>
      <c r="R585" s="34">
        <f>MOD(AG585+AR585+BC585+BN585+ROUND((AH585+AS585+BD585+BO585-S585)/100,),100)</f>
        <v>0</v>
      </c>
      <c r="S585" s="34">
        <f>MOD(AH585+AS585+BD585+BO585+ROUND((AI585+AT585+BE585+BP585-T585)/100,),100)</f>
        <v>0</v>
      </c>
      <c r="T585" s="34">
        <f>MOD(AI585+AT585+BE585+BP585+ROUND((AJ585+AU585+BF585+BQ585-U585)/100,),100)</f>
        <v>0</v>
      </c>
      <c r="U585" s="34">
        <f>MOD(AJ585+AU585+BF585+BQ585+ROUND((AK585+AV585+BG585+BR585-V585)/100,),100)</f>
        <v>0</v>
      </c>
      <c r="V585" s="34">
        <f>MOD(AK585+AV585+BG585+BR585+ROUND((AL585+AW585+BH585+BS585-W585)/100,),100)</f>
        <v>80</v>
      </c>
      <c r="W585" s="34">
        <f>MOD(AL585+AW585+BH585+BS585+ROUND((AM585+AX585+BI585+BT585-X585)/100,),100)</f>
        <v>0</v>
      </c>
      <c r="X585" s="34">
        <f>MOD(AM585+AX585+BI585+BT585+ROUND((AN585+AY585+BJ585+BU585-Y585)/100,),100)</f>
        <v>0</v>
      </c>
      <c r="Y585" s="34">
        <f>MOD(AN585+AY585+BJ585+BU585+ROUND((AO585+AZ585+BK585+BV585-Z585)/100,),100)</f>
        <v>0</v>
      </c>
      <c r="Z585" s="34"/>
      <c r="AA585" s="71">
        <v>45577</v>
      </c>
      <c r="AB585" s="20" t="s">
        <v>1338</v>
      </c>
      <c r="AC585" s="21" t="s">
        <v>881</v>
      </c>
      <c r="AD585" s="35" t="s">
        <v>2311</v>
      </c>
      <c r="AE585" s="64"/>
      <c r="AF585" s="22"/>
      <c r="AG585" s="22"/>
      <c r="AH585" s="22"/>
      <c r="AI585" s="22"/>
      <c r="AJ585" s="22"/>
      <c r="AK585" s="22">
        <v>13</v>
      </c>
      <c r="AL585" s="22"/>
      <c r="AM585" s="22"/>
      <c r="AN585" s="22"/>
      <c r="AO585" s="22"/>
      <c r="AP585" s="23"/>
      <c r="AQ585" s="23"/>
      <c r="AR585" s="23"/>
      <c r="AS585" s="23"/>
      <c r="AT585" s="23"/>
      <c r="AU585" s="23"/>
      <c r="AV585" s="23">
        <v>22</v>
      </c>
      <c r="AW585" s="23"/>
      <c r="AX585" s="23"/>
      <c r="AY585" s="23"/>
      <c r="AZ585" s="23"/>
      <c r="BA585" s="24"/>
      <c r="BB585" s="24"/>
      <c r="BC585" s="24"/>
      <c r="BD585" s="24"/>
      <c r="BE585" s="24"/>
      <c r="BF585" s="24"/>
      <c r="BG585" s="24">
        <v>17</v>
      </c>
      <c r="BH585" s="24"/>
      <c r="BI585" s="24"/>
      <c r="BJ585" s="24"/>
      <c r="BK585" s="24"/>
      <c r="BL585" s="25"/>
      <c r="BM585" s="25"/>
      <c r="BN585" s="25"/>
      <c r="BO585" s="25"/>
      <c r="BP585" s="25"/>
      <c r="BQ585" s="25"/>
      <c r="BR585" s="25">
        <v>28</v>
      </c>
      <c r="BS585" s="25"/>
      <c r="BT585" s="25"/>
      <c r="BU585" s="25"/>
      <c r="BV585" s="25"/>
    </row>
    <row r="586" spans="1:74" ht="12" customHeight="1" x14ac:dyDescent="0.25">
      <c r="A586" s="27"/>
      <c r="B586" s="43" t="s">
        <v>276</v>
      </c>
      <c r="C586" s="96" t="s">
        <v>978</v>
      </c>
      <c r="D586" s="97" t="s">
        <v>882</v>
      </c>
      <c r="E586" s="98" t="s">
        <v>979</v>
      </c>
      <c r="F586" s="99">
        <v>40354</v>
      </c>
      <c r="G586" s="15">
        <v>685</v>
      </c>
      <c r="H586" s="14" t="s">
        <v>48</v>
      </c>
      <c r="I586" s="95" t="s">
        <v>808</v>
      </c>
      <c r="J586" s="98" t="s">
        <v>171</v>
      </c>
      <c r="K586" s="45" t="s">
        <v>34</v>
      </c>
      <c r="L586" s="18" t="s">
        <v>40</v>
      </c>
      <c r="M586" s="107" t="s">
        <v>1318</v>
      </c>
      <c r="N586" s="65"/>
      <c r="O586" s="30"/>
      <c r="P586" s="33"/>
      <c r="Q586" s="34">
        <f>MOD(AF586+AQ586+BB586+BM586+ROUND((AG586+AR586+BC586+BN586-R586)/100,),100)</f>
        <v>0</v>
      </c>
      <c r="R586" s="34">
        <f>MOD(AG586+AR586+BC586+BN586+ROUND((AH586+AS586+BD586+BO586-S586)/100,),100)</f>
        <v>0</v>
      </c>
      <c r="S586" s="34">
        <f>MOD(AH586+AS586+BD586+BO586+ROUND((AI586+AT586+BE586+BP586-T586)/100,),100)</f>
        <v>0</v>
      </c>
      <c r="T586" s="34">
        <f>MOD(AI586+AT586+BE586+BP586+ROUND((AJ586+AU586+BF586+BQ586-U586)/100,),100)</f>
        <v>0</v>
      </c>
      <c r="U586" s="34">
        <f>MOD(AJ586+AU586+BF586+BQ586+ROUND((AK586+AV586+BG586+BR586-V586)/100,),100)</f>
        <v>26</v>
      </c>
      <c r="V586" s="34">
        <f>MOD(AK586+AV586+BG586+BR586+ROUND((AL586+AW586+BH586+BS586-W586)/100,),100)</f>
        <v>65</v>
      </c>
      <c r="W586" s="34">
        <f>MOD(AL586+AW586+BH586+BS586+ROUND((AM586+AX586+BI586+BT586-X586)/100,),100)</f>
        <v>0</v>
      </c>
      <c r="X586" s="34">
        <f>MOD(AM586+AX586+BI586+BT586+ROUND((AN586+AY586+BJ586+BU586-Y586)/100,),100)</f>
        <v>0</v>
      </c>
      <c r="Y586" s="34">
        <f>MOD(AN586+AY586+BJ586+BU586+ROUND((AO586+AZ586+BK586+BV586-Z586)/100,),100)</f>
        <v>0</v>
      </c>
      <c r="Z586" s="34"/>
      <c r="AA586" s="71">
        <v>45577</v>
      </c>
      <c r="AB586" s="20" t="s">
        <v>1338</v>
      </c>
      <c r="AC586" s="21" t="s">
        <v>881</v>
      </c>
      <c r="AD586" s="35" t="s">
        <v>2204</v>
      </c>
      <c r="AE586" s="64"/>
      <c r="AF586" s="22"/>
      <c r="AG586" s="22"/>
      <c r="AH586" s="22"/>
      <c r="AI586" s="22"/>
      <c r="AJ586" s="22"/>
      <c r="AK586" s="22">
        <v>65</v>
      </c>
      <c r="AL586" s="22"/>
      <c r="AM586" s="22"/>
      <c r="AN586" s="22"/>
      <c r="AO586" s="22"/>
      <c r="AP586" s="23"/>
      <c r="AQ586" s="23"/>
      <c r="AR586" s="23"/>
      <c r="AS586" s="23"/>
      <c r="AT586" s="23"/>
      <c r="AU586" s="23">
        <v>11</v>
      </c>
      <c r="AV586" s="23"/>
      <c r="AW586" s="23"/>
      <c r="AX586" s="23"/>
      <c r="AY586" s="23"/>
      <c r="AZ586" s="23"/>
      <c r="BA586" s="24"/>
      <c r="BB586" s="24"/>
      <c r="BC586" s="24"/>
      <c r="BD586" s="24"/>
      <c r="BE586" s="24"/>
      <c r="BF586" s="24">
        <v>6</v>
      </c>
      <c r="BG586" s="24"/>
      <c r="BH586" s="24"/>
      <c r="BI586" s="24"/>
      <c r="BJ586" s="24"/>
      <c r="BK586" s="24"/>
      <c r="BL586" s="25"/>
      <c r="BM586" s="25"/>
      <c r="BN586" s="25"/>
      <c r="BO586" s="25"/>
      <c r="BP586" s="25"/>
      <c r="BQ586" s="25">
        <v>9</v>
      </c>
      <c r="BR586" s="25"/>
      <c r="BS586" s="25"/>
      <c r="BT586" s="25"/>
      <c r="BU586" s="25"/>
      <c r="BV586" s="25"/>
    </row>
    <row r="587" spans="1:74" ht="12" customHeight="1" x14ac:dyDescent="0.25">
      <c r="A587" s="27"/>
      <c r="B587" s="43" t="s">
        <v>276</v>
      </c>
      <c r="C587" s="87" t="s">
        <v>1007</v>
      </c>
      <c r="D587" s="88" t="s">
        <v>1008</v>
      </c>
      <c r="E587" s="88" t="s">
        <v>1009</v>
      </c>
      <c r="F587" s="89">
        <v>40359</v>
      </c>
      <c r="G587" s="29">
        <v>500</v>
      </c>
      <c r="H587" s="14" t="s">
        <v>48</v>
      </c>
      <c r="I587" s="95" t="s">
        <v>808</v>
      </c>
      <c r="J587" s="94" t="s">
        <v>171</v>
      </c>
      <c r="K587" s="21" t="s">
        <v>34</v>
      </c>
      <c r="L587" s="36" t="s">
        <v>94</v>
      </c>
      <c r="M587" s="107" t="s">
        <v>2124</v>
      </c>
      <c r="N587" s="65"/>
      <c r="O587" s="30"/>
      <c r="P587" s="33"/>
      <c r="Q587" s="34">
        <f>MOD(AF587+AQ587+BB587+BM587+ROUND((AG587+AR587+BC587+BN587-R587)/100,),100)</f>
        <v>0</v>
      </c>
      <c r="R587" s="34">
        <f>MOD(AG587+AR587+BC587+BN587+ROUND((AH587+AS587+BD587+BO587-S587)/100,),100)</f>
        <v>0</v>
      </c>
      <c r="S587" s="34">
        <f>MOD(AH587+AS587+BD587+BO587+ROUND((AI587+AT587+BE587+BP587-T587)/100,),100)</f>
        <v>0</v>
      </c>
      <c r="T587" s="34">
        <f>MOD(AI587+AT587+BE587+BP587+ROUND((AJ587+AU587+BF587+BQ587-U587)/100,),100)</f>
        <v>0</v>
      </c>
      <c r="U587" s="34">
        <f>MOD(AJ587+AU587+BF587+BQ587+ROUND((AK587+AV587+BG587+BR587-V587)/100,),100)</f>
        <v>0</v>
      </c>
      <c r="V587" s="34">
        <f>MOD(AK587+AV587+BG587+BR587+ROUND((AL587+AW587+BH587+BS587-W587)/100,),100)</f>
        <v>8</v>
      </c>
      <c r="W587" s="34">
        <f>MOD(AL587+AW587+BH587+BS587+ROUND((AM587+AX587+BI587+BT587-X587)/100,),100)</f>
        <v>50</v>
      </c>
      <c r="X587" s="34">
        <f>MOD(AM587+AX587+BI587+BT587+ROUND((AN587+AY587+BJ587+BU587-Y587)/100,),100)</f>
        <v>0</v>
      </c>
      <c r="Y587" s="34">
        <f>MOD(AN587+AY587+BJ587+BU587+ROUND((AO587+AZ587+BK587+BV587-Z587)/100,),100)</f>
        <v>0</v>
      </c>
      <c r="Z587" s="34"/>
      <c r="AA587" s="71">
        <v>45577</v>
      </c>
      <c r="AB587" s="20" t="s">
        <v>1338</v>
      </c>
      <c r="AC587" s="21" t="s">
        <v>881</v>
      </c>
      <c r="AD587" s="35" t="s">
        <v>2260</v>
      </c>
      <c r="AE587" s="64"/>
      <c r="AF587" s="22"/>
      <c r="AG587" s="22"/>
      <c r="AH587" s="22"/>
      <c r="AI587" s="22"/>
      <c r="AJ587" s="22"/>
      <c r="AK587" s="22"/>
      <c r="AL587" s="22">
        <v>50</v>
      </c>
      <c r="AM587" s="22"/>
      <c r="AN587" s="22"/>
      <c r="AO587" s="22"/>
      <c r="AP587" s="23"/>
      <c r="AQ587" s="23"/>
      <c r="AR587" s="23"/>
      <c r="AS587" s="23"/>
      <c r="AT587" s="23"/>
      <c r="AU587" s="23"/>
      <c r="AV587" s="23"/>
      <c r="AW587" s="23">
        <v>100</v>
      </c>
      <c r="AX587" s="23"/>
      <c r="AY587" s="23"/>
      <c r="AZ587" s="23"/>
      <c r="BA587" s="24"/>
      <c r="BB587" s="24"/>
      <c r="BC587" s="24"/>
      <c r="BD587" s="24"/>
      <c r="BE587" s="24"/>
      <c r="BF587" s="24"/>
      <c r="BG587" s="24">
        <v>4</v>
      </c>
      <c r="BH587" s="24"/>
      <c r="BI587" s="24"/>
      <c r="BJ587" s="24"/>
      <c r="BK587" s="24"/>
      <c r="BL587" s="25"/>
      <c r="BM587" s="25"/>
      <c r="BN587" s="25"/>
      <c r="BO587" s="25"/>
      <c r="BP587" s="25"/>
      <c r="BQ587" s="25"/>
      <c r="BR587" s="25">
        <v>3</v>
      </c>
      <c r="BS587" s="25"/>
      <c r="BT587" s="25"/>
      <c r="BU587" s="25"/>
      <c r="BV587" s="25"/>
    </row>
    <row r="588" spans="1:74" ht="12" customHeight="1" x14ac:dyDescent="0.25">
      <c r="A588" s="27"/>
      <c r="B588" s="43" t="s">
        <v>276</v>
      </c>
      <c r="C588" s="87" t="s">
        <v>1087</v>
      </c>
      <c r="D588" s="88" t="s">
        <v>1088</v>
      </c>
      <c r="E588" s="88" t="s">
        <v>388</v>
      </c>
      <c r="F588" s="89">
        <v>40715</v>
      </c>
      <c r="G588" s="29">
        <v>616</v>
      </c>
      <c r="H588" s="29" t="s">
        <v>52</v>
      </c>
      <c r="I588" s="90" t="s">
        <v>808</v>
      </c>
      <c r="J588" s="88" t="s">
        <v>171</v>
      </c>
      <c r="K588" s="44" t="s">
        <v>34</v>
      </c>
      <c r="L588" s="36" t="s">
        <v>93</v>
      </c>
      <c r="M588" s="107" t="s">
        <v>2137</v>
      </c>
      <c r="N588" s="32"/>
      <c r="O588" s="37"/>
      <c r="P588" s="33"/>
      <c r="Q588" s="34">
        <f>MOD(AF588+AQ588+BB588+BM588+ROUND((AG588+AR588+BC588+BN588-R588)/100,),100)</f>
        <v>0</v>
      </c>
      <c r="R588" s="34">
        <f>MOD(AG588+AR588+BC588+BN588+ROUND((AH588+AS588+BD588+BO588-S588)/100,),100)</f>
        <v>0</v>
      </c>
      <c r="S588" s="34">
        <f>MOD(AH588+AS588+BD588+BO588+ROUND((AI588+AT588+BE588+BP588-T588)/100,),100)</f>
        <v>0</v>
      </c>
      <c r="T588" s="34">
        <f>MOD(AI588+AT588+BE588+BP588+ROUND((AJ588+AU588+BF588+BQ588-U588)/100,),100)</f>
        <v>0</v>
      </c>
      <c r="U588" s="34">
        <f>MOD(AJ588+AU588+BF588+BQ588+ROUND((AK588+AV588+BG588+BR588-V588)/100,),100)</f>
        <v>0</v>
      </c>
      <c r="V588" s="34">
        <f>MOD(AK588+AV588+BG588+BR588+ROUND((AL588+AW588+BH588+BS588-W588)/100,),100)</f>
        <v>1</v>
      </c>
      <c r="W588" s="34">
        <f>MOD(AL588+AW588+BH588+BS588+ROUND((AM588+AX588+BI588+BT588-X588)/100,),100)</f>
        <v>38</v>
      </c>
      <c r="X588" s="34">
        <f>MOD(AM588+AX588+BI588+BT588+ROUND((AN588+AY588+BJ588+BU588-Y588)/100,),100)</f>
        <v>0</v>
      </c>
      <c r="Y588" s="34">
        <f>MOD(AN588+AY588+BJ588+BU588+ROUND((AO588+AZ588+BK588+BV588-Z588)/100,),100)</f>
        <v>0</v>
      </c>
      <c r="Z588" s="34"/>
      <c r="AA588" s="71">
        <v>45577</v>
      </c>
      <c r="AB588" s="20" t="s">
        <v>1338</v>
      </c>
      <c r="AC588" s="21" t="s">
        <v>881</v>
      </c>
      <c r="AD588" s="35" t="s">
        <v>2260</v>
      </c>
      <c r="AE588" s="64"/>
      <c r="AF588" s="22"/>
      <c r="AG588" s="22"/>
      <c r="AH588" s="22"/>
      <c r="AI588" s="22"/>
      <c r="AJ588" s="22"/>
      <c r="AK588" s="22"/>
      <c r="AL588" s="22">
        <v>37</v>
      </c>
      <c r="AM588" s="22"/>
      <c r="AN588" s="22"/>
      <c r="AO588" s="22"/>
      <c r="AP588" s="23"/>
      <c r="AQ588" s="23"/>
      <c r="AR588" s="23"/>
      <c r="AS588" s="23"/>
      <c r="AT588" s="23"/>
      <c r="AU588" s="23"/>
      <c r="AV588" s="23"/>
      <c r="AW588" s="23">
        <v>24</v>
      </c>
      <c r="AX588" s="23"/>
      <c r="AY588" s="23"/>
      <c r="AZ588" s="23"/>
      <c r="BA588" s="24"/>
      <c r="BB588" s="24"/>
      <c r="BC588" s="24"/>
      <c r="BD588" s="24"/>
      <c r="BE588" s="24"/>
      <c r="BF588" s="24"/>
      <c r="BG588" s="24"/>
      <c r="BH588" s="24">
        <v>25</v>
      </c>
      <c r="BI588" s="24"/>
      <c r="BJ588" s="24"/>
      <c r="BK588" s="24"/>
      <c r="BL588" s="25"/>
      <c r="BM588" s="25"/>
      <c r="BN588" s="25"/>
      <c r="BO588" s="25"/>
      <c r="BP588" s="25"/>
      <c r="BQ588" s="25"/>
      <c r="BR588" s="25"/>
      <c r="BS588" s="25">
        <v>52</v>
      </c>
      <c r="BT588" s="25"/>
      <c r="BU588" s="25"/>
      <c r="BV588" s="25"/>
    </row>
    <row r="589" spans="1:74" ht="12" customHeight="1" x14ac:dyDescent="0.25">
      <c r="A589" s="27"/>
      <c r="B589" s="43" t="s">
        <v>276</v>
      </c>
      <c r="C589" s="92" t="s">
        <v>1064</v>
      </c>
      <c r="D589" s="93" t="s">
        <v>1065</v>
      </c>
      <c r="E589" s="94" t="s">
        <v>1066</v>
      </c>
      <c r="F589" s="91">
        <v>40226</v>
      </c>
      <c r="G589" s="14">
        <v>500</v>
      </c>
      <c r="H589" s="14" t="s">
        <v>48</v>
      </c>
      <c r="I589" s="95" t="s">
        <v>808</v>
      </c>
      <c r="J589" s="94" t="s">
        <v>171</v>
      </c>
      <c r="K589" s="44" t="s">
        <v>34</v>
      </c>
      <c r="L589" s="36" t="s">
        <v>93</v>
      </c>
      <c r="M589" s="107" t="s">
        <v>2140</v>
      </c>
      <c r="N589" s="65"/>
      <c r="O589" s="41"/>
      <c r="P589" s="33"/>
      <c r="Q589" s="34">
        <f>MOD(AF589+AQ589+BB589+BM589+ROUND((AG589+AR589+BC589+BN589-R589)/100,),100)</f>
        <v>0</v>
      </c>
      <c r="R589" s="34">
        <f>MOD(AG589+AR589+BC589+BN589+ROUND((AH589+AS589+BD589+BO589-S589)/100,),100)</f>
        <v>0</v>
      </c>
      <c r="S589" s="34">
        <f>MOD(AH589+AS589+BD589+BO589+ROUND((AI589+AT589+BE589+BP589-T589)/100,),100)</f>
        <v>0</v>
      </c>
      <c r="T589" s="34">
        <f>MOD(AI589+AT589+BE589+BP589+ROUND((AJ589+AU589+BF589+BQ589-U589)/100,),100)</f>
        <v>0</v>
      </c>
      <c r="U589" s="34">
        <f>MOD(AJ589+AU589+BF589+BQ589+ROUND((AK589+AV589+BG589+BR589-V589)/100,),100)</f>
        <v>0</v>
      </c>
      <c r="V589" s="34">
        <f>MOD(AK589+AV589+BG589+BR589+ROUND((AL589+AW589+BH589+BS589-W589)/100,),100)</f>
        <v>1</v>
      </c>
      <c r="W589" s="34">
        <f>MOD(AL589+AW589+BH589+BS589+ROUND((AM589+AX589+BI589+BT589-X589)/100,),100)</f>
        <v>10</v>
      </c>
      <c r="X589" s="34">
        <f>MOD(AM589+AX589+BI589+BT589+ROUND((AN589+AY589+BJ589+BU589-Y589)/100,),100)</f>
        <v>0</v>
      </c>
      <c r="Y589" s="34">
        <f>MOD(AN589+AY589+BJ589+BU589+ROUND((AO589+AZ589+BK589+BV589-Z589)/100,),100)</f>
        <v>0</v>
      </c>
      <c r="Z589" s="34"/>
      <c r="AA589" s="71">
        <v>45577</v>
      </c>
      <c r="AB589" s="20" t="s">
        <v>1338</v>
      </c>
      <c r="AC589" s="21" t="s">
        <v>881</v>
      </c>
      <c r="AD589" s="35" t="s">
        <v>2260</v>
      </c>
      <c r="AE589" s="64"/>
      <c r="AF589" s="22"/>
      <c r="AG589" s="22"/>
      <c r="AH589" s="22"/>
      <c r="AI589" s="22"/>
      <c r="AJ589" s="22"/>
      <c r="AK589" s="22"/>
      <c r="AL589" s="22">
        <v>15</v>
      </c>
      <c r="AM589" s="22"/>
      <c r="AN589" s="22"/>
      <c r="AO589" s="22"/>
      <c r="AP589" s="23"/>
      <c r="AQ589" s="23"/>
      <c r="AR589" s="23"/>
      <c r="AS589" s="23"/>
      <c r="AT589" s="23"/>
      <c r="AU589" s="23"/>
      <c r="AV589" s="23"/>
      <c r="AW589" s="23">
        <v>15</v>
      </c>
      <c r="AX589" s="23"/>
      <c r="AY589" s="23"/>
      <c r="AZ589" s="23"/>
      <c r="BA589" s="24"/>
      <c r="BB589" s="24"/>
      <c r="BC589" s="24"/>
      <c r="BD589" s="24"/>
      <c r="BE589" s="24"/>
      <c r="BF589" s="24"/>
      <c r="BG589" s="24"/>
      <c r="BH589" s="24">
        <v>30</v>
      </c>
      <c r="BI589" s="24"/>
      <c r="BJ589" s="24"/>
      <c r="BK589" s="24"/>
      <c r="BL589" s="25"/>
      <c r="BM589" s="25"/>
      <c r="BN589" s="25"/>
      <c r="BO589" s="25"/>
      <c r="BP589" s="25"/>
      <c r="BQ589" s="25"/>
      <c r="BR589" s="25"/>
      <c r="BS589" s="25">
        <v>50</v>
      </c>
      <c r="BT589" s="25"/>
      <c r="BU589" s="25"/>
      <c r="BV589" s="25"/>
    </row>
    <row r="590" spans="1:74" ht="12" customHeight="1" x14ac:dyDescent="0.25">
      <c r="A590" s="27"/>
      <c r="B590" s="43" t="s">
        <v>276</v>
      </c>
      <c r="C590" s="92" t="s">
        <v>1032</v>
      </c>
      <c r="D590" s="93" t="s">
        <v>1033</v>
      </c>
      <c r="E590" s="94" t="s">
        <v>180</v>
      </c>
      <c r="F590" s="91">
        <v>40342</v>
      </c>
      <c r="G590" s="14">
        <v>500</v>
      </c>
      <c r="H590" s="14" t="s">
        <v>48</v>
      </c>
      <c r="I590" s="95" t="s">
        <v>808</v>
      </c>
      <c r="J590" s="94" t="s">
        <v>171</v>
      </c>
      <c r="K590" s="44" t="s">
        <v>34</v>
      </c>
      <c r="L590" s="36" t="s">
        <v>93</v>
      </c>
      <c r="M590" s="107" t="s">
        <v>2146</v>
      </c>
      <c r="N590" s="65"/>
      <c r="O590" s="30"/>
      <c r="P590" s="33"/>
      <c r="Q590" s="34">
        <f>MOD(AF590+AQ590+BB590+BM590+ROUND((AG590+AR590+BC590+BN590-R590)/100,),100)</f>
        <v>0</v>
      </c>
      <c r="R590" s="34">
        <f>MOD(AG590+AR590+BC590+BN590+ROUND((AH590+AS590+BD590+BO590-S590)/100,),100)</f>
        <v>0</v>
      </c>
      <c r="S590" s="34">
        <f>MOD(AH590+AS590+BD590+BO590+ROUND((AI590+AT590+BE590+BP590-T590)/100,),100)</f>
        <v>0</v>
      </c>
      <c r="T590" s="34">
        <f>MOD(AI590+AT590+BE590+BP590+ROUND((AJ590+AU590+BF590+BQ590-U590)/100,),100)</f>
        <v>0</v>
      </c>
      <c r="U590" s="34">
        <f>MOD(AJ590+AU590+BF590+BQ590+ROUND((AK590+AV590+BG590+BR590-V590)/100,),100)</f>
        <v>0</v>
      </c>
      <c r="V590" s="34">
        <f>MOD(AK590+AV590+BG590+BR590+ROUND((AL590+AW590+BH590+BS590-W590)/100,),100)</f>
        <v>0</v>
      </c>
      <c r="W590" s="34">
        <f>MOD(AL590+AW590+BH590+BS590+ROUND((AM590+AX590+BI590+BT590-X590)/100,),100)</f>
        <v>34</v>
      </c>
      <c r="X590" s="34">
        <f>MOD(AM590+AX590+BI590+BT590+ROUND((AN590+AY590+BJ590+BU590-Y590)/100,),100)</f>
        <v>0</v>
      </c>
      <c r="Y590" s="34">
        <f>MOD(AN590+AY590+BJ590+BU590+ROUND((AO590+AZ590+BK590+BV590-Z590)/100,),100)</f>
        <v>0</v>
      </c>
      <c r="Z590" s="34"/>
      <c r="AA590" s="71">
        <v>45577</v>
      </c>
      <c r="AB590" s="20" t="s">
        <v>1338</v>
      </c>
      <c r="AC590" s="21" t="s">
        <v>881</v>
      </c>
      <c r="AD590" s="35" t="s">
        <v>2260</v>
      </c>
      <c r="AE590" s="64"/>
      <c r="AF590" s="22"/>
      <c r="AG590" s="22"/>
      <c r="AH590" s="22"/>
      <c r="AI590" s="22"/>
      <c r="AJ590" s="22"/>
      <c r="AK590" s="22"/>
      <c r="AL590" s="22">
        <v>15</v>
      </c>
      <c r="AM590" s="22"/>
      <c r="AN590" s="22"/>
      <c r="AO590" s="22"/>
      <c r="AP590" s="23"/>
      <c r="AQ590" s="23"/>
      <c r="AR590" s="23"/>
      <c r="AS590" s="23"/>
      <c r="AT590" s="23"/>
      <c r="AU590" s="23"/>
      <c r="AV590" s="23"/>
      <c r="AW590" s="23">
        <v>2</v>
      </c>
      <c r="AX590" s="23"/>
      <c r="AY590" s="23"/>
      <c r="AZ590" s="23"/>
      <c r="BA590" s="24"/>
      <c r="BB590" s="24"/>
      <c r="BC590" s="24"/>
      <c r="BD590" s="24"/>
      <c r="BE590" s="24"/>
      <c r="BF590" s="24"/>
      <c r="BG590" s="24"/>
      <c r="BH590" s="24">
        <v>2</v>
      </c>
      <c r="BI590" s="24"/>
      <c r="BJ590" s="24"/>
      <c r="BK590" s="24"/>
      <c r="BL590" s="25"/>
      <c r="BM590" s="25"/>
      <c r="BN590" s="25"/>
      <c r="BO590" s="25"/>
      <c r="BP590" s="25"/>
      <c r="BQ590" s="25"/>
      <c r="BR590" s="25"/>
      <c r="BS590" s="25">
        <v>15</v>
      </c>
      <c r="BT590" s="25"/>
      <c r="BU590" s="25"/>
      <c r="BV590" s="25"/>
    </row>
    <row r="591" spans="1:74" ht="12" customHeight="1" x14ac:dyDescent="0.25">
      <c r="A591" s="27"/>
      <c r="B591" s="43" t="s">
        <v>276</v>
      </c>
      <c r="C591" s="96" t="s">
        <v>1261</v>
      </c>
      <c r="D591" s="97" t="s">
        <v>1262</v>
      </c>
      <c r="E591" s="98" t="s">
        <v>152</v>
      </c>
      <c r="F591" s="99">
        <v>40795</v>
      </c>
      <c r="G591" s="15">
        <v>572</v>
      </c>
      <c r="H591" s="29" t="s">
        <v>52</v>
      </c>
      <c r="I591" s="95" t="s">
        <v>808</v>
      </c>
      <c r="J591" s="98" t="s">
        <v>171</v>
      </c>
      <c r="K591" s="45" t="s">
        <v>34</v>
      </c>
      <c r="L591" s="36" t="s">
        <v>93</v>
      </c>
      <c r="M591" s="107" t="s">
        <v>2150</v>
      </c>
      <c r="N591" s="32"/>
      <c r="O591" s="37"/>
      <c r="P591" s="33"/>
      <c r="Q591" s="34">
        <f>MOD(AF591+AQ591+BB591+BM591+ROUND((AG591+AR591+BC591+BN591-R591)/100,),100)</f>
        <v>0</v>
      </c>
      <c r="R591" s="34">
        <f>MOD(AG591+AR591+BC591+BN591+ROUND((AH591+AS591+BD591+BO591-S591)/100,),100)</f>
        <v>0</v>
      </c>
      <c r="S591" s="34">
        <f>MOD(AH591+AS591+BD591+BO591+ROUND((AI591+AT591+BE591+BP591-T591)/100,),100)</f>
        <v>0</v>
      </c>
      <c r="T591" s="34">
        <f>MOD(AI591+AT591+BE591+BP591+ROUND((AJ591+AU591+BF591+BQ591-U591)/100,),100)</f>
        <v>0</v>
      </c>
      <c r="U591" s="34">
        <f>MOD(AJ591+AU591+BF591+BQ591+ROUND((AK591+AV591+BG591+BR591-V591)/100,),100)</f>
        <v>0</v>
      </c>
      <c r="V591" s="34">
        <f>MOD(AK591+AV591+BG591+BR591+ROUND((AL591+AW591+BH591+BS591-W591)/100,),100)</f>
        <v>0</v>
      </c>
      <c r="W591" s="34">
        <f>MOD(AL591+AW591+BH591+BS591+ROUND((AM591+AX591+BI591+BT591-X591)/100,),100)</f>
        <v>2</v>
      </c>
      <c r="X591" s="34">
        <f>MOD(AM591+AX591+BI591+BT591+ROUND((AN591+AY591+BJ591+BU591-Y591)/100,),100)</f>
        <v>50</v>
      </c>
      <c r="Y591" s="34">
        <f>MOD(AN591+AY591+BJ591+BU591+ROUND((AO591+AZ591+BK591+BV591-Z591)/100,),100)</f>
        <v>0</v>
      </c>
      <c r="Z591" s="34"/>
      <c r="AA591" s="71">
        <v>45577</v>
      </c>
      <c r="AB591" s="20" t="s">
        <v>1338</v>
      </c>
      <c r="AC591" s="21" t="s">
        <v>881</v>
      </c>
      <c r="AD591" s="35" t="s">
        <v>2260</v>
      </c>
      <c r="AE591" s="64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3"/>
      <c r="AQ591" s="23"/>
      <c r="AR591" s="23"/>
      <c r="AS591" s="23"/>
      <c r="AT591" s="23"/>
      <c r="AU591" s="23"/>
      <c r="AV591" s="23"/>
      <c r="AW591" s="23"/>
      <c r="AX591" s="23">
        <v>75</v>
      </c>
      <c r="AY591" s="23"/>
      <c r="AZ591" s="23"/>
      <c r="BA591" s="24"/>
      <c r="BB591" s="24"/>
      <c r="BC591" s="24"/>
      <c r="BD591" s="24"/>
      <c r="BE591" s="24"/>
      <c r="BF591" s="24"/>
      <c r="BG591" s="24"/>
      <c r="BH591" s="24"/>
      <c r="BI591" s="24">
        <v>75</v>
      </c>
      <c r="BJ591" s="24"/>
      <c r="BK591" s="24"/>
      <c r="BL591" s="25"/>
      <c r="BM591" s="25"/>
      <c r="BN591" s="25"/>
      <c r="BO591" s="25"/>
      <c r="BP591" s="25"/>
      <c r="BQ591" s="25"/>
      <c r="BR591" s="25"/>
      <c r="BS591" s="25"/>
      <c r="BT591" s="25">
        <v>100</v>
      </c>
      <c r="BU591" s="25"/>
      <c r="BV591" s="25"/>
    </row>
    <row r="592" spans="1:74" ht="12" customHeight="1" x14ac:dyDescent="0.25">
      <c r="A592" s="27"/>
      <c r="B592" s="43" t="s">
        <v>276</v>
      </c>
      <c r="C592" s="92" t="s">
        <v>1738</v>
      </c>
      <c r="D592" s="93" t="s">
        <v>1739</v>
      </c>
      <c r="E592" s="94" t="s">
        <v>1740</v>
      </c>
      <c r="F592" s="91">
        <v>40577</v>
      </c>
      <c r="G592" s="191">
        <v>500</v>
      </c>
      <c r="H592" s="14" t="s">
        <v>52</v>
      </c>
      <c r="I592" s="95" t="s">
        <v>808</v>
      </c>
      <c r="J592" s="94" t="s">
        <v>171</v>
      </c>
      <c r="K592" s="44" t="s">
        <v>34</v>
      </c>
      <c r="L592" s="36" t="s">
        <v>93</v>
      </c>
      <c r="M592" s="107" t="s">
        <v>2158</v>
      </c>
      <c r="N592" s="65"/>
      <c r="O592" s="30"/>
      <c r="P592" s="33"/>
      <c r="Q592" s="34"/>
      <c r="R592" s="34"/>
      <c r="S592" s="34"/>
      <c r="T592" s="34"/>
      <c r="U592" s="34"/>
      <c r="V592" s="34"/>
      <c r="W592" s="34"/>
      <c r="X592" s="34"/>
      <c r="Y592" s="34"/>
      <c r="Z592" s="34"/>
      <c r="AA592" s="71">
        <v>45577</v>
      </c>
      <c r="AB592" s="20" t="s">
        <v>1338</v>
      </c>
      <c r="AC592" s="21" t="s">
        <v>881</v>
      </c>
      <c r="AD592" s="35" t="s">
        <v>2260</v>
      </c>
      <c r="AE592" s="64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3"/>
      <c r="AQ592" s="23"/>
      <c r="AR592" s="23"/>
      <c r="AS592" s="23"/>
      <c r="AT592" s="23"/>
      <c r="AU592" s="23"/>
      <c r="AV592" s="23"/>
      <c r="AW592" s="23"/>
      <c r="AX592" s="23"/>
      <c r="AY592" s="23"/>
      <c r="AZ592" s="23"/>
      <c r="BA592" s="24"/>
      <c r="BB592" s="24"/>
      <c r="BC592" s="24"/>
      <c r="BD592" s="24"/>
      <c r="BE592" s="24"/>
      <c r="BF592" s="24"/>
      <c r="BG592" s="24"/>
      <c r="BH592" s="24"/>
      <c r="BI592" s="24"/>
      <c r="BJ592" s="24"/>
      <c r="BK592" s="24"/>
      <c r="BL592" s="25"/>
      <c r="BM592" s="25"/>
      <c r="BN592" s="25"/>
      <c r="BO592" s="25"/>
      <c r="BP592" s="25"/>
      <c r="BQ592" s="25"/>
      <c r="BR592" s="25"/>
      <c r="BS592" s="25"/>
      <c r="BT592" s="25"/>
      <c r="BU592" s="25"/>
      <c r="BV592" s="25"/>
    </row>
    <row r="593" spans="1:74" ht="12" customHeight="1" x14ac:dyDescent="0.25">
      <c r="A593" s="27"/>
      <c r="B593" s="43" t="s">
        <v>331</v>
      </c>
      <c r="C593" s="96" t="s">
        <v>1109</v>
      </c>
      <c r="D593" s="97" t="s">
        <v>1110</v>
      </c>
      <c r="E593" s="98" t="s">
        <v>1111</v>
      </c>
      <c r="F593" s="99">
        <v>41270</v>
      </c>
      <c r="G593" s="15">
        <v>500</v>
      </c>
      <c r="H593" s="29" t="s">
        <v>59</v>
      </c>
      <c r="I593" s="95" t="s">
        <v>808</v>
      </c>
      <c r="J593" s="98" t="s">
        <v>171</v>
      </c>
      <c r="K593" s="45" t="s">
        <v>34</v>
      </c>
      <c r="L593" s="36" t="s">
        <v>40</v>
      </c>
      <c r="M593" s="106" t="s">
        <v>1336</v>
      </c>
      <c r="N593" s="32"/>
      <c r="O593" s="37"/>
      <c r="P593" s="33"/>
      <c r="Q593" s="34">
        <f>MOD(AF593+AQ593+BB593+BM593+ROUND((AG593+AR593+BC593+BN593-R593)/100,),100)</f>
        <v>0</v>
      </c>
      <c r="R593" s="34">
        <f>MOD(AG593+AR593+BC593+BN593+ROUND((AH593+AS593+BD593+BO593-S593)/100,),100)</f>
        <v>0</v>
      </c>
      <c r="S593" s="34">
        <f>MOD(AH593+AS593+BD593+BO593+ROUND((AI593+AT593+BE593+BP593-T593)/100,),100)</f>
        <v>0</v>
      </c>
      <c r="T593" s="34">
        <f>MOD(AI593+AT593+BE593+BP593+ROUND((AJ593+AU593+BF593+BQ593-U593)/100,),100)</f>
        <v>0</v>
      </c>
      <c r="U593" s="34">
        <f>MOD(AJ593+AU593+BF593+BQ593+ROUND((AK593+AV593+BG593+BR593-V593)/100,),100)</f>
        <v>0</v>
      </c>
      <c r="V593" s="34">
        <f>MOD(AK593+AV593+BG593+BR593+ROUND((AL593+AW593+BH593+BS593-W593)/100,),100)</f>
        <v>0</v>
      </c>
      <c r="W593" s="34">
        <f>MOD(AL593+AW593+BH593+BS593+ROUND((AM593+AX593+BI593+BT593-X593)/100,),100)</f>
        <v>63</v>
      </c>
      <c r="X593" s="34">
        <f>MOD(AM593+AX593+BI593+BT593+ROUND((AN593+AY593+BJ593+BU593-Y593)/100,),100)</f>
        <v>0</v>
      </c>
      <c r="Y593" s="34">
        <f>MOD(AN593+AY593+BJ593+BU593+ROUND((AO593+AZ593+BK593+BV593-Z593)/100,),100)</f>
        <v>0</v>
      </c>
      <c r="Z593" s="34"/>
      <c r="AA593" s="71">
        <v>45577</v>
      </c>
      <c r="AB593" s="20" t="s">
        <v>1338</v>
      </c>
      <c r="AC593" s="21" t="s">
        <v>881</v>
      </c>
      <c r="AD593" s="35" t="s">
        <v>2111</v>
      </c>
      <c r="AE593" s="64"/>
      <c r="AF593" s="22"/>
      <c r="AG593" s="22"/>
      <c r="AH593" s="22"/>
      <c r="AI593" s="22"/>
      <c r="AJ593" s="22"/>
      <c r="AK593" s="22"/>
      <c r="AL593" s="22">
        <v>32</v>
      </c>
      <c r="AM593" s="22"/>
      <c r="AN593" s="22"/>
      <c r="AO593" s="22"/>
      <c r="AP593" s="23"/>
      <c r="AQ593" s="23"/>
      <c r="AR593" s="23"/>
      <c r="AS593" s="23"/>
      <c r="AT593" s="23"/>
      <c r="AU593" s="23"/>
      <c r="AV593" s="23"/>
      <c r="AW593" s="23">
        <v>7</v>
      </c>
      <c r="AX593" s="23"/>
      <c r="AY593" s="23"/>
      <c r="AZ593" s="23"/>
      <c r="BA593" s="24"/>
      <c r="BB593" s="24"/>
      <c r="BC593" s="24"/>
      <c r="BD593" s="24"/>
      <c r="BE593" s="24"/>
      <c r="BF593" s="24"/>
      <c r="BG593" s="24"/>
      <c r="BH593" s="24">
        <v>13</v>
      </c>
      <c r="BI593" s="24"/>
      <c r="BJ593" s="24"/>
      <c r="BK593" s="24"/>
      <c r="BL593" s="25"/>
      <c r="BM593" s="25"/>
      <c r="BN593" s="25"/>
      <c r="BO593" s="25"/>
      <c r="BP593" s="25"/>
      <c r="BQ593" s="25"/>
      <c r="BR593" s="25"/>
      <c r="BS593" s="25">
        <v>11</v>
      </c>
      <c r="BT593" s="25"/>
      <c r="BU593" s="25"/>
      <c r="BV593" s="25"/>
    </row>
    <row r="594" spans="1:74" ht="12" customHeight="1" x14ac:dyDescent="0.25">
      <c r="A594" s="27"/>
      <c r="B594" s="43" t="s">
        <v>331</v>
      </c>
      <c r="C594" s="87" t="s">
        <v>1244</v>
      </c>
      <c r="D594" s="88" t="s">
        <v>1245</v>
      </c>
      <c r="E594" s="88" t="s">
        <v>307</v>
      </c>
      <c r="F594" s="89">
        <v>41282</v>
      </c>
      <c r="G594" s="29">
        <v>507</v>
      </c>
      <c r="H594" s="29" t="s">
        <v>56</v>
      </c>
      <c r="I594" s="90" t="s">
        <v>808</v>
      </c>
      <c r="J594" s="88" t="s">
        <v>171</v>
      </c>
      <c r="K594" s="21" t="s">
        <v>34</v>
      </c>
      <c r="L594" s="36" t="s">
        <v>94</v>
      </c>
      <c r="M594" s="106" t="s">
        <v>2115</v>
      </c>
      <c r="N594" s="32"/>
      <c r="O594" s="31"/>
      <c r="P594" s="33"/>
      <c r="Q594" s="34">
        <f>MOD(AF594+AQ594+BB594+BM594+ROUND((AG594+AR594+BC594+BN594-R594)/100,),100)</f>
        <v>0</v>
      </c>
      <c r="R594" s="34">
        <f>MOD(AG594+AR594+BC594+BN594+ROUND((AH594+AS594+BD594+BO594-S594)/100,),100)</f>
        <v>0</v>
      </c>
      <c r="S594" s="34">
        <f>MOD(AH594+AS594+BD594+BO594+ROUND((AI594+AT594+BE594+BP594-T594)/100,),100)</f>
        <v>0</v>
      </c>
      <c r="T594" s="34">
        <f>MOD(AI594+AT594+BE594+BP594+ROUND((AJ594+AU594+BF594+BQ594-U594)/100,),100)</f>
        <v>0</v>
      </c>
      <c r="U594" s="34">
        <f>MOD(AJ594+AU594+BF594+BQ594+ROUND((AK594+AV594+BG594+BR594-V594)/100,),100)</f>
        <v>0</v>
      </c>
      <c r="V594" s="34">
        <f>MOD(AK594+AV594+BG594+BR594+ROUND((AL594+AW594+BH594+BS594-W594)/100,),100)</f>
        <v>0</v>
      </c>
      <c r="W594" s="34">
        <f>MOD(AL594+AW594+BH594+BS594+ROUND((AM594+AX594+BI594+BT594-X594)/100,),100)</f>
        <v>24</v>
      </c>
      <c r="X594" s="34">
        <f>MOD(AM594+AX594+BI594+BT594+ROUND((AN594+AY594+BJ594+BU594-Y594)/100,),100)</f>
        <v>0</v>
      </c>
      <c r="Y594" s="34">
        <f>MOD(AN594+AY594+BJ594+BU594+ROUND((AO594+AZ594+BK594+BV594-Z594)/100,),100)</f>
        <v>0</v>
      </c>
      <c r="Z594" s="34"/>
      <c r="AA594" s="71">
        <v>45577</v>
      </c>
      <c r="AB594" s="20" t="s">
        <v>1338</v>
      </c>
      <c r="AC594" s="21" t="s">
        <v>881</v>
      </c>
      <c r="AD594" s="35" t="s">
        <v>2314</v>
      </c>
      <c r="AE594" s="64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3"/>
      <c r="AQ594" s="23"/>
      <c r="AR594" s="23"/>
      <c r="AS594" s="23"/>
      <c r="AT594" s="23"/>
      <c r="AU594" s="23"/>
      <c r="AV594" s="23"/>
      <c r="AW594" s="23"/>
      <c r="AX594" s="23">
        <v>100</v>
      </c>
      <c r="AY594" s="23"/>
      <c r="AZ594" s="23"/>
      <c r="BA594" s="24"/>
      <c r="BB594" s="24"/>
      <c r="BC594" s="24"/>
      <c r="BD594" s="24"/>
      <c r="BE594" s="24"/>
      <c r="BF594" s="24"/>
      <c r="BG594" s="24"/>
      <c r="BH594" s="24">
        <v>17</v>
      </c>
      <c r="BI594" s="24"/>
      <c r="BJ594" s="24"/>
      <c r="BK594" s="24"/>
      <c r="BL594" s="25"/>
      <c r="BM594" s="25"/>
      <c r="BN594" s="25"/>
      <c r="BO594" s="25"/>
      <c r="BP594" s="25"/>
      <c r="BQ594" s="25"/>
      <c r="BR594" s="25"/>
      <c r="BS594" s="25">
        <v>6</v>
      </c>
      <c r="BT594" s="25"/>
      <c r="BU594" s="25"/>
      <c r="BV594" s="25"/>
    </row>
    <row r="595" spans="1:74" ht="12" customHeight="1" x14ac:dyDescent="0.25">
      <c r="A595" s="27"/>
      <c r="B595" s="43" t="s">
        <v>331</v>
      </c>
      <c r="C595" s="87" t="s">
        <v>1205</v>
      </c>
      <c r="D595" s="88" t="s">
        <v>1206</v>
      </c>
      <c r="E595" s="88" t="s">
        <v>344</v>
      </c>
      <c r="F595" s="89">
        <v>41556</v>
      </c>
      <c r="G595" s="29">
        <v>587</v>
      </c>
      <c r="H595" s="29" t="s">
        <v>56</v>
      </c>
      <c r="I595" s="90" t="s">
        <v>808</v>
      </c>
      <c r="J595" s="88" t="s">
        <v>171</v>
      </c>
      <c r="K595" s="21" t="s">
        <v>34</v>
      </c>
      <c r="L595" s="36" t="s">
        <v>94</v>
      </c>
      <c r="M595" s="106" t="s">
        <v>2117</v>
      </c>
      <c r="N595" s="32"/>
      <c r="O595" s="31"/>
      <c r="P595" s="33"/>
      <c r="Q595" s="34">
        <f>MOD(AF595+AQ595+BB595+BM595+ROUND((AG595+AR595+BC595+BN595-R595)/100,),100)</f>
        <v>0</v>
      </c>
      <c r="R595" s="34">
        <f>MOD(AG595+AR595+BC595+BN595+ROUND((AH595+AS595+BD595+BO595-S595)/100,),100)</f>
        <v>0</v>
      </c>
      <c r="S595" s="34">
        <f>MOD(AH595+AS595+BD595+BO595+ROUND((AI595+AT595+BE595+BP595-T595)/100,),100)</f>
        <v>0</v>
      </c>
      <c r="T595" s="34">
        <f>MOD(AI595+AT595+BE595+BP595+ROUND((AJ595+AU595+BF595+BQ595-U595)/100,),100)</f>
        <v>0</v>
      </c>
      <c r="U595" s="34">
        <f>MOD(AJ595+AU595+BF595+BQ595+ROUND((AK595+AV595+BG595+BR595-V595)/100,),100)</f>
        <v>0</v>
      </c>
      <c r="V595" s="34">
        <f>MOD(AK595+AV595+BG595+BR595+ROUND((AL595+AW595+BH595+BS595-W595)/100,),100)</f>
        <v>0</v>
      </c>
      <c r="W595" s="34">
        <f>MOD(AL595+AW595+BH595+BS595+ROUND((AM595+AX595+BI595+BT595-X595)/100,),100)</f>
        <v>16</v>
      </c>
      <c r="X595" s="34">
        <f>MOD(AM595+AX595+BI595+BT595+ROUND((AN595+AY595+BJ595+BU595-Y595)/100,),100)</f>
        <v>90</v>
      </c>
      <c r="Y595" s="34">
        <f>MOD(AN595+AY595+BJ595+BU595+ROUND((AO595+AZ595+BK595+BV595-Z595)/100,),100)</f>
        <v>0</v>
      </c>
      <c r="Z595" s="34"/>
      <c r="AA595" s="71">
        <v>45577</v>
      </c>
      <c r="AB595" s="20" t="s">
        <v>1338</v>
      </c>
      <c r="AC595" s="21" t="s">
        <v>881</v>
      </c>
      <c r="AD595" s="35" t="s">
        <v>2314</v>
      </c>
      <c r="AE595" s="64"/>
      <c r="AF595" s="22"/>
      <c r="AG595" s="22"/>
      <c r="AH595" s="22"/>
      <c r="AI595" s="22"/>
      <c r="AJ595" s="22"/>
      <c r="AK595" s="22"/>
      <c r="AL595" s="22"/>
      <c r="AM595" s="22">
        <v>15</v>
      </c>
      <c r="AN595" s="22"/>
      <c r="AO595" s="22"/>
      <c r="AP595" s="23"/>
      <c r="AQ595" s="23"/>
      <c r="AR595" s="23"/>
      <c r="AS595" s="23"/>
      <c r="AT595" s="23"/>
      <c r="AU595" s="23"/>
      <c r="AV595" s="23"/>
      <c r="AW595" s="23"/>
      <c r="AX595" s="23">
        <v>75</v>
      </c>
      <c r="AY595" s="23"/>
      <c r="AZ595" s="23"/>
      <c r="BA595" s="24"/>
      <c r="BB595" s="24"/>
      <c r="BC595" s="24"/>
      <c r="BD595" s="24"/>
      <c r="BE595" s="24"/>
      <c r="BF595" s="24"/>
      <c r="BG595" s="24"/>
      <c r="BH595" s="24"/>
      <c r="BI595" s="24">
        <v>100</v>
      </c>
      <c r="BJ595" s="24"/>
      <c r="BK595" s="24"/>
      <c r="BL595" s="25"/>
      <c r="BM595" s="25"/>
      <c r="BN595" s="25"/>
      <c r="BO595" s="25"/>
      <c r="BP595" s="25"/>
      <c r="BQ595" s="25"/>
      <c r="BR595" s="25"/>
      <c r="BS595" s="25">
        <v>15</v>
      </c>
      <c r="BT595" s="25"/>
      <c r="BU595" s="25"/>
      <c r="BV595" s="25"/>
    </row>
    <row r="596" spans="1:74" ht="12" customHeight="1" x14ac:dyDescent="0.25">
      <c r="A596" s="27"/>
      <c r="B596" s="43" t="s">
        <v>331</v>
      </c>
      <c r="C596" s="87" t="s">
        <v>1204</v>
      </c>
      <c r="D596" s="88" t="s">
        <v>343</v>
      </c>
      <c r="E596" s="88" t="s">
        <v>152</v>
      </c>
      <c r="F596" s="89">
        <v>41354</v>
      </c>
      <c r="G596" s="29">
        <v>538</v>
      </c>
      <c r="H596" s="29" t="s">
        <v>56</v>
      </c>
      <c r="I596" s="90" t="s">
        <v>808</v>
      </c>
      <c r="J596" s="88" t="s">
        <v>171</v>
      </c>
      <c r="K596" s="21" t="s">
        <v>34</v>
      </c>
      <c r="L596" s="36" t="s">
        <v>94</v>
      </c>
      <c r="M596" s="106" t="s">
        <v>2114</v>
      </c>
      <c r="N596" s="32"/>
      <c r="O596" s="31"/>
      <c r="P596" s="33"/>
      <c r="Q596" s="34">
        <f>MOD(AF596+AQ596+BB596+BM596+ROUND((AG596+AR596+BC596+BN596-R596)/100,),100)</f>
        <v>0</v>
      </c>
      <c r="R596" s="34">
        <f>MOD(AG596+AR596+BC596+BN596+ROUND((AH596+AS596+BD596+BO596-S596)/100,),100)</f>
        <v>0</v>
      </c>
      <c r="S596" s="34">
        <f>MOD(AH596+AS596+BD596+BO596+ROUND((AI596+AT596+BE596+BP596-T596)/100,),100)</f>
        <v>0</v>
      </c>
      <c r="T596" s="34">
        <f>MOD(AI596+AT596+BE596+BP596+ROUND((AJ596+AU596+BF596+BQ596-U596)/100,),100)</f>
        <v>0</v>
      </c>
      <c r="U596" s="34">
        <f>MOD(AJ596+AU596+BF596+BQ596+ROUND((AK596+AV596+BG596+BR596-V596)/100,),100)</f>
        <v>0</v>
      </c>
      <c r="V596" s="34">
        <f>MOD(AK596+AV596+BG596+BR596+ROUND((AL596+AW596+BH596+BS596-W596)/100,),100)</f>
        <v>0</v>
      </c>
      <c r="W596" s="34">
        <f>MOD(AL596+AW596+BH596+BS596+ROUND((AM596+AX596+BI596+BT596-X596)/100,),100)</f>
        <v>15</v>
      </c>
      <c r="X596" s="34">
        <f>MOD(AM596+AX596+BI596+BT596+ROUND((AN596+AY596+BJ596+BU596-Y596)/100,),100)</f>
        <v>75</v>
      </c>
      <c r="Y596" s="34">
        <f>MOD(AN596+AY596+BJ596+BU596+ROUND((AO596+AZ596+BK596+BV596-Z596)/100,),100)</f>
        <v>0</v>
      </c>
      <c r="Z596" s="34"/>
      <c r="AA596" s="71">
        <v>45577</v>
      </c>
      <c r="AB596" s="20" t="s">
        <v>1338</v>
      </c>
      <c r="AC596" s="21" t="s">
        <v>881</v>
      </c>
      <c r="AD596" s="35" t="s">
        <v>2314</v>
      </c>
      <c r="AE596" s="64"/>
      <c r="AF596" s="22"/>
      <c r="AG596" s="22"/>
      <c r="AH596" s="22"/>
      <c r="AI596" s="22"/>
      <c r="AJ596" s="22"/>
      <c r="AK596" s="22"/>
      <c r="AL596" s="22"/>
      <c r="AM596" s="22">
        <v>100</v>
      </c>
      <c r="AN596" s="22"/>
      <c r="AO596" s="22"/>
      <c r="AP596" s="23"/>
      <c r="AQ596" s="23"/>
      <c r="AR596" s="23"/>
      <c r="AS596" s="23"/>
      <c r="AT596" s="23"/>
      <c r="AU596" s="23"/>
      <c r="AV596" s="23"/>
      <c r="AW596" s="23">
        <v>9</v>
      </c>
      <c r="AX596" s="23"/>
      <c r="AY596" s="23"/>
      <c r="AZ596" s="23"/>
      <c r="BA596" s="24"/>
      <c r="BB596" s="24"/>
      <c r="BC596" s="24"/>
      <c r="BD596" s="24"/>
      <c r="BE596" s="24"/>
      <c r="BF596" s="24"/>
      <c r="BG596" s="24"/>
      <c r="BH596" s="24">
        <v>5</v>
      </c>
      <c r="BI596" s="24"/>
      <c r="BJ596" s="24"/>
      <c r="BK596" s="24"/>
      <c r="BL596" s="25"/>
      <c r="BM596" s="25"/>
      <c r="BN596" s="25"/>
      <c r="BO596" s="25"/>
      <c r="BP596" s="25"/>
      <c r="BQ596" s="25"/>
      <c r="BR596" s="25"/>
      <c r="BS596" s="25"/>
      <c r="BT596" s="25">
        <v>75</v>
      </c>
      <c r="BU596" s="25"/>
      <c r="BV596" s="25"/>
    </row>
    <row r="597" spans="1:74" ht="12" customHeight="1" x14ac:dyDescent="0.25">
      <c r="A597" s="27"/>
      <c r="B597" s="43" t="s">
        <v>331</v>
      </c>
      <c r="C597" s="87" t="s">
        <v>1163</v>
      </c>
      <c r="D597" s="88" t="s">
        <v>1164</v>
      </c>
      <c r="E597" s="88" t="s">
        <v>280</v>
      </c>
      <c r="F597" s="89">
        <v>41394</v>
      </c>
      <c r="G597" s="29">
        <v>500</v>
      </c>
      <c r="H597" s="29" t="s">
        <v>56</v>
      </c>
      <c r="I597" s="90" t="s">
        <v>808</v>
      </c>
      <c r="J597" s="88" t="s">
        <v>171</v>
      </c>
      <c r="K597" s="21" t="s">
        <v>34</v>
      </c>
      <c r="L597" s="36" t="s">
        <v>94</v>
      </c>
      <c r="M597" s="106" t="s">
        <v>2128</v>
      </c>
      <c r="N597" s="32"/>
      <c r="O597" s="31"/>
      <c r="P597" s="33"/>
      <c r="Q597" s="34">
        <f>MOD(AF597+AQ597+BB597+BM597+ROUND((AG597+AR597+BC597+BN597-R597)/100,),100)</f>
        <v>0</v>
      </c>
      <c r="R597" s="34">
        <f>MOD(AG597+AR597+BC597+BN597+ROUND((AH597+AS597+BD597+BO597-S597)/100,),100)</f>
        <v>0</v>
      </c>
      <c r="S597" s="34">
        <f>MOD(AH597+AS597+BD597+BO597+ROUND((AI597+AT597+BE597+BP597-T597)/100,),100)</f>
        <v>0</v>
      </c>
      <c r="T597" s="34">
        <f>MOD(AI597+AT597+BE597+BP597+ROUND((AJ597+AU597+BF597+BQ597-U597)/100,),100)</f>
        <v>0</v>
      </c>
      <c r="U597" s="34">
        <f>MOD(AJ597+AU597+BF597+BQ597+ROUND((AK597+AV597+BG597+BR597-V597)/100,),100)</f>
        <v>0</v>
      </c>
      <c r="V597" s="34">
        <f>MOD(AK597+AV597+BG597+BR597+ROUND((AL597+AW597+BH597+BS597-W597)/100,),100)</f>
        <v>0</v>
      </c>
      <c r="W597" s="34">
        <f>MOD(AL597+AW597+BH597+BS597+ROUND((AM597+AX597+BI597+BT597-X597)/100,),100)</f>
        <v>1</v>
      </c>
      <c r="X597" s="34">
        <f>MOD(AM597+AX597+BI597+BT597+ROUND((AN597+AY597+BJ597+BU597-Y597)/100,),100)</f>
        <v>12</v>
      </c>
      <c r="Y597" s="34">
        <f>MOD(AN597+AY597+BJ597+BU597+ROUND((AO597+AZ597+BK597+BV597-Z597)/100,),100)</f>
        <v>0</v>
      </c>
      <c r="Z597" s="34"/>
      <c r="AA597" s="71">
        <v>45577</v>
      </c>
      <c r="AB597" s="20" t="s">
        <v>1338</v>
      </c>
      <c r="AC597" s="21" t="s">
        <v>881</v>
      </c>
      <c r="AD597" s="35" t="s">
        <v>2314</v>
      </c>
      <c r="AE597" s="64"/>
      <c r="AF597" s="22"/>
      <c r="AG597" s="22"/>
      <c r="AH597" s="22"/>
      <c r="AI597" s="22"/>
      <c r="AJ597" s="22"/>
      <c r="AK597" s="22"/>
      <c r="AL597" s="22"/>
      <c r="AM597" s="22">
        <v>2</v>
      </c>
      <c r="AN597" s="22"/>
      <c r="AO597" s="22"/>
      <c r="AP597" s="23"/>
      <c r="AQ597" s="23"/>
      <c r="AR597" s="23"/>
      <c r="AS597" s="23"/>
      <c r="AT597" s="23"/>
      <c r="AU597" s="23"/>
      <c r="AV597" s="23"/>
      <c r="AW597" s="23"/>
      <c r="AX597" s="23">
        <v>30</v>
      </c>
      <c r="AY597" s="23"/>
      <c r="AZ597" s="23"/>
      <c r="BA597" s="24"/>
      <c r="BB597" s="24"/>
      <c r="BC597" s="24"/>
      <c r="BD597" s="24"/>
      <c r="BE597" s="24"/>
      <c r="BF597" s="24"/>
      <c r="BG597" s="24"/>
      <c r="BH597" s="24"/>
      <c r="BI597" s="24">
        <v>30</v>
      </c>
      <c r="BJ597" s="24"/>
      <c r="BK597" s="24"/>
      <c r="BL597" s="25"/>
      <c r="BM597" s="25"/>
      <c r="BN597" s="25"/>
      <c r="BO597" s="25"/>
      <c r="BP597" s="25"/>
      <c r="BQ597" s="25"/>
      <c r="BR597" s="25"/>
      <c r="BS597" s="25"/>
      <c r="BT597" s="25">
        <v>50</v>
      </c>
      <c r="BU597" s="25"/>
      <c r="BV597" s="25"/>
    </row>
    <row r="598" spans="1:74" ht="12" customHeight="1" x14ac:dyDescent="0.25">
      <c r="A598" s="27"/>
      <c r="B598" s="43" t="s">
        <v>331</v>
      </c>
      <c r="C598" s="87" t="s">
        <v>1576</v>
      </c>
      <c r="D598" s="88" t="s">
        <v>332</v>
      </c>
      <c r="E598" s="88" t="s">
        <v>1577</v>
      </c>
      <c r="F598" s="89">
        <v>41203</v>
      </c>
      <c r="G598" s="189">
        <v>502</v>
      </c>
      <c r="H598" s="29" t="s">
        <v>59</v>
      </c>
      <c r="I598" s="90" t="s">
        <v>808</v>
      </c>
      <c r="J598" s="88" t="s">
        <v>171</v>
      </c>
      <c r="K598" s="21" t="s">
        <v>34</v>
      </c>
      <c r="L598" s="36" t="s">
        <v>93</v>
      </c>
      <c r="M598" s="106" t="s">
        <v>2140</v>
      </c>
      <c r="N598" s="32"/>
      <c r="O598" s="31"/>
      <c r="P598" s="33"/>
      <c r="Q598" s="34"/>
      <c r="R598" s="34"/>
      <c r="S598" s="34"/>
      <c r="T598" s="34"/>
      <c r="U598" s="34"/>
      <c r="V598" s="34"/>
      <c r="W598" s="34"/>
      <c r="X598" s="34"/>
      <c r="Y598" s="34"/>
      <c r="Z598" s="34"/>
      <c r="AA598" s="71">
        <v>45577</v>
      </c>
      <c r="AB598" s="20" t="s">
        <v>1338</v>
      </c>
      <c r="AC598" s="21" t="s">
        <v>881</v>
      </c>
      <c r="AD598" s="35" t="s">
        <v>2314</v>
      </c>
      <c r="AE598" s="64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3"/>
      <c r="AQ598" s="23"/>
      <c r="AR598" s="23"/>
      <c r="AS598" s="23"/>
      <c r="AT598" s="23"/>
      <c r="AU598" s="23"/>
      <c r="AV598" s="23"/>
      <c r="AW598" s="23"/>
      <c r="AX598" s="23"/>
      <c r="AY598" s="23"/>
      <c r="AZ598" s="23"/>
      <c r="BA598" s="24"/>
      <c r="BB598" s="24"/>
      <c r="BC598" s="24"/>
      <c r="BD598" s="24"/>
      <c r="BE598" s="24"/>
      <c r="BF598" s="24"/>
      <c r="BG598" s="24"/>
      <c r="BH598" s="24"/>
      <c r="BI598" s="24"/>
      <c r="BJ598" s="24"/>
      <c r="BK598" s="24"/>
      <c r="BL598" s="25"/>
      <c r="BM598" s="25"/>
      <c r="BN598" s="25"/>
      <c r="BO598" s="25"/>
      <c r="BP598" s="25"/>
      <c r="BQ598" s="25"/>
      <c r="BR598" s="25"/>
      <c r="BS598" s="25"/>
      <c r="BT598" s="25"/>
      <c r="BU598" s="25"/>
      <c r="BV598" s="25"/>
    </row>
    <row r="599" spans="1:74" ht="12" customHeight="1" x14ac:dyDescent="0.25">
      <c r="A599" s="27"/>
      <c r="B599" s="43" t="s">
        <v>331</v>
      </c>
      <c r="C599" s="87" t="s">
        <v>1562</v>
      </c>
      <c r="D599" s="88" t="s">
        <v>329</v>
      </c>
      <c r="E599" s="88" t="s">
        <v>1450</v>
      </c>
      <c r="F599" s="89">
        <v>41011</v>
      </c>
      <c r="G599" s="189">
        <v>500</v>
      </c>
      <c r="H599" s="29" t="s">
        <v>59</v>
      </c>
      <c r="I599" s="90" t="s">
        <v>808</v>
      </c>
      <c r="J599" s="88" t="s">
        <v>171</v>
      </c>
      <c r="K599" s="21" t="s">
        <v>34</v>
      </c>
      <c r="L599" s="36" t="s">
        <v>93</v>
      </c>
      <c r="M599" s="106" t="s">
        <v>2161</v>
      </c>
      <c r="N599" s="32"/>
      <c r="O599" s="31"/>
      <c r="P599" s="33"/>
      <c r="Q599" s="34"/>
      <c r="R599" s="34"/>
      <c r="S599" s="34"/>
      <c r="T599" s="34"/>
      <c r="U599" s="34"/>
      <c r="V599" s="34"/>
      <c r="W599" s="34"/>
      <c r="X599" s="34"/>
      <c r="Y599" s="34"/>
      <c r="Z599" s="34"/>
      <c r="AA599" s="71">
        <v>45577</v>
      </c>
      <c r="AB599" s="20" t="s">
        <v>1338</v>
      </c>
      <c r="AC599" s="21" t="s">
        <v>881</v>
      </c>
      <c r="AD599" s="35" t="s">
        <v>2314</v>
      </c>
      <c r="AE599" s="64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3"/>
      <c r="AQ599" s="23"/>
      <c r="AR599" s="23"/>
      <c r="AS599" s="23"/>
      <c r="AT599" s="23"/>
      <c r="AU599" s="23"/>
      <c r="AV599" s="23"/>
      <c r="AW599" s="23"/>
      <c r="AX599" s="23"/>
      <c r="AY599" s="23"/>
      <c r="AZ599" s="23"/>
      <c r="BA599" s="24"/>
      <c r="BB599" s="24"/>
      <c r="BC599" s="24"/>
      <c r="BD599" s="24"/>
      <c r="BE599" s="24"/>
      <c r="BF599" s="24"/>
      <c r="BG599" s="24"/>
      <c r="BH599" s="24"/>
      <c r="BI599" s="24"/>
      <c r="BJ599" s="24"/>
      <c r="BK599" s="24"/>
      <c r="BL599" s="25"/>
      <c r="BM599" s="25"/>
      <c r="BN599" s="25"/>
      <c r="BO599" s="25"/>
      <c r="BP599" s="25"/>
      <c r="BQ599" s="25"/>
      <c r="BR599" s="25"/>
      <c r="BS599" s="25"/>
      <c r="BT599" s="25"/>
      <c r="BU599" s="25"/>
      <c r="BV599" s="25"/>
    </row>
    <row r="600" spans="1:74" ht="12" customHeight="1" x14ac:dyDescent="0.25">
      <c r="A600" s="27"/>
      <c r="B600" s="43" t="s">
        <v>413</v>
      </c>
      <c r="C600" s="87" t="s">
        <v>1230</v>
      </c>
      <c r="D600" s="88" t="s">
        <v>1231</v>
      </c>
      <c r="E600" s="88" t="s">
        <v>1232</v>
      </c>
      <c r="F600" s="89">
        <v>41913</v>
      </c>
      <c r="G600" s="29">
        <v>500</v>
      </c>
      <c r="H600" s="29" t="s">
        <v>416</v>
      </c>
      <c r="I600" s="90" t="s">
        <v>808</v>
      </c>
      <c r="J600" s="88" t="s">
        <v>171</v>
      </c>
      <c r="K600" s="21" t="s">
        <v>34</v>
      </c>
      <c r="L600" s="36" t="s">
        <v>40</v>
      </c>
      <c r="M600" s="106" t="s">
        <v>1329</v>
      </c>
      <c r="N600" s="32"/>
      <c r="O600" s="31"/>
      <c r="P600" s="33"/>
      <c r="Q600" s="34">
        <f>MOD(AF600+AQ600+BB600+BM600+ROUND((AG600+AR600+BC600+BN600-R600)/100,),100)</f>
        <v>0</v>
      </c>
      <c r="R600" s="34">
        <f>MOD(AG600+AR600+BC600+BN600+ROUND((AH600+AS600+BD600+BO600-S600)/100,),100)</f>
        <v>0</v>
      </c>
      <c r="S600" s="34">
        <f>MOD(AH600+AS600+BD600+BO600+ROUND((AI600+AT600+BE600+BP600-T600)/100,),100)</f>
        <v>0</v>
      </c>
      <c r="T600" s="34">
        <f>MOD(AI600+AT600+BE600+BP600+ROUND((AJ600+AU600+BF600+BQ600-U600)/100,),100)</f>
        <v>0</v>
      </c>
      <c r="U600" s="34">
        <f>MOD(AJ600+AU600+BF600+BQ600+ROUND((AK600+AV600+BG600+BR600-V600)/100,),100)</f>
        <v>0</v>
      </c>
      <c r="V600" s="34">
        <f>MOD(AK600+AV600+BG600+BR600+ROUND((AL600+AW600+BH600+BS600-W600)/100,),100)</f>
        <v>0</v>
      </c>
      <c r="W600" s="34">
        <f>MOD(AL600+AW600+BH600+BS600+ROUND((AM600+AX600+BI600+BT600-X600)/100,),100)</f>
        <v>0</v>
      </c>
      <c r="X600" s="34">
        <f>MOD(AM600+AX600+BI600+BT600+ROUND((AN600+AY600+BJ600+BU600-Y600)/100,),100)</f>
        <v>95</v>
      </c>
      <c r="Y600" s="34">
        <f>MOD(AN600+AY600+BJ600+BU600+ROUND((AO600+AZ600+BK600+BV600-Z600)/100,),100)</f>
        <v>0</v>
      </c>
      <c r="Z600" s="34"/>
      <c r="AA600" s="71">
        <v>45577</v>
      </c>
      <c r="AB600" s="20" t="s">
        <v>1338</v>
      </c>
      <c r="AC600" s="21" t="s">
        <v>881</v>
      </c>
      <c r="AD600" s="35" t="s">
        <v>2310</v>
      </c>
      <c r="AE600" s="64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3"/>
      <c r="AQ600" s="23"/>
      <c r="AR600" s="23"/>
      <c r="AS600" s="23"/>
      <c r="AT600" s="23"/>
      <c r="AU600" s="23"/>
      <c r="AV600" s="23"/>
      <c r="AW600" s="23"/>
      <c r="AX600" s="23">
        <v>15</v>
      </c>
      <c r="AY600" s="23"/>
      <c r="AZ600" s="23"/>
      <c r="BA600" s="24"/>
      <c r="BB600" s="24"/>
      <c r="BC600" s="24"/>
      <c r="BD600" s="24"/>
      <c r="BE600" s="24"/>
      <c r="BF600" s="24"/>
      <c r="BG600" s="24"/>
      <c r="BH600" s="24"/>
      <c r="BI600" s="24">
        <v>30</v>
      </c>
      <c r="BJ600" s="24"/>
      <c r="BK600" s="24"/>
      <c r="BL600" s="25"/>
      <c r="BM600" s="25"/>
      <c r="BN600" s="25"/>
      <c r="BO600" s="25"/>
      <c r="BP600" s="25"/>
      <c r="BQ600" s="25"/>
      <c r="BR600" s="25"/>
      <c r="BS600" s="25"/>
      <c r="BT600" s="25">
        <v>50</v>
      </c>
      <c r="BU600" s="25"/>
      <c r="BV600" s="25"/>
    </row>
    <row r="601" spans="1:74" ht="12" customHeight="1" x14ac:dyDescent="0.25">
      <c r="A601" s="27"/>
      <c r="B601" s="43" t="s">
        <v>413</v>
      </c>
      <c r="C601" s="96" t="s">
        <v>1534</v>
      </c>
      <c r="D601" s="97" t="s">
        <v>1046</v>
      </c>
      <c r="E601" s="98" t="s">
        <v>1535</v>
      </c>
      <c r="F601" s="99">
        <v>41660</v>
      </c>
      <c r="G601" s="190">
        <v>500</v>
      </c>
      <c r="H601" s="29" t="s">
        <v>416</v>
      </c>
      <c r="I601" s="90" t="s">
        <v>808</v>
      </c>
      <c r="J601" s="98" t="s">
        <v>171</v>
      </c>
      <c r="K601" s="45" t="s">
        <v>34</v>
      </c>
      <c r="L601" s="36" t="s">
        <v>94</v>
      </c>
      <c r="M601" s="106" t="s">
        <v>1379</v>
      </c>
      <c r="N601" s="32"/>
      <c r="O601" s="21"/>
      <c r="P601" s="51"/>
      <c r="Q601" s="34"/>
      <c r="R601" s="34"/>
      <c r="S601" s="34"/>
      <c r="T601" s="34"/>
      <c r="U601" s="34"/>
      <c r="V601" s="34"/>
      <c r="W601" s="34"/>
      <c r="X601" s="34"/>
      <c r="Y601" s="34"/>
      <c r="Z601" s="34"/>
      <c r="AA601" s="71">
        <v>45577</v>
      </c>
      <c r="AB601" s="20" t="s">
        <v>1338</v>
      </c>
      <c r="AC601" s="21" t="s">
        <v>881</v>
      </c>
      <c r="AD601" s="35" t="s">
        <v>2310</v>
      </c>
      <c r="AE601" s="64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3"/>
      <c r="AQ601" s="23"/>
      <c r="AR601" s="23"/>
      <c r="AS601" s="23"/>
      <c r="AT601" s="23"/>
      <c r="AU601" s="23"/>
      <c r="AV601" s="23"/>
      <c r="AW601" s="23"/>
      <c r="AX601" s="23"/>
      <c r="AY601" s="23"/>
      <c r="AZ601" s="23"/>
      <c r="BA601" s="24"/>
      <c r="BB601" s="24"/>
      <c r="BC601" s="24"/>
      <c r="BD601" s="24"/>
      <c r="BE601" s="24"/>
      <c r="BF601" s="24"/>
      <c r="BG601" s="24"/>
      <c r="BH601" s="24"/>
      <c r="BI601" s="24"/>
      <c r="BJ601" s="24"/>
      <c r="BK601" s="24"/>
      <c r="BL601" s="25"/>
      <c r="BM601" s="25"/>
      <c r="BN601" s="25"/>
      <c r="BO601" s="25"/>
      <c r="BP601" s="25"/>
      <c r="BQ601" s="25"/>
      <c r="BR601" s="25"/>
      <c r="BS601" s="25"/>
      <c r="BT601" s="25"/>
      <c r="BU601" s="25"/>
      <c r="BV601" s="25"/>
    </row>
    <row r="602" spans="1:74" ht="12" customHeight="1" x14ac:dyDescent="0.25">
      <c r="A602" s="27">
        <f>+A600+1</f>
        <v>1</v>
      </c>
      <c r="B602" s="43" t="s">
        <v>68</v>
      </c>
      <c r="C602" s="87" t="s">
        <v>483</v>
      </c>
      <c r="D602" s="88" t="s">
        <v>111</v>
      </c>
      <c r="E602" s="88" t="s">
        <v>112</v>
      </c>
      <c r="F602" s="89">
        <v>27550</v>
      </c>
      <c r="G602" s="29">
        <v>1300</v>
      </c>
      <c r="H602" s="29" t="s">
        <v>1384</v>
      </c>
      <c r="I602" s="90" t="s">
        <v>809</v>
      </c>
      <c r="J602" s="88" t="s">
        <v>484</v>
      </c>
      <c r="K602" s="44" t="s">
        <v>34</v>
      </c>
      <c r="L602" s="36" t="s">
        <v>40</v>
      </c>
      <c r="M602" s="106" t="s">
        <v>1324</v>
      </c>
      <c r="N602" s="32"/>
      <c r="O602" s="30"/>
      <c r="P602" s="33"/>
      <c r="Q602" s="34">
        <f>MOD(AF602+AQ602+BB602+BM602+ROUND((AG602+AR602+BC602+BN602-R602)/100,),100)</f>
        <v>0</v>
      </c>
      <c r="R602" s="34">
        <f>MOD(AG602+AR602+BC602+BN602+ROUND((AH602+AS602+BD602+BO602-S602)/100,),100)</f>
        <v>0</v>
      </c>
      <c r="S602" s="34">
        <f>MOD(AH602+AS602+BD602+BO602+ROUND((AI602+AT602+BE602+BP602-T602)/100,),100)</f>
        <v>41</v>
      </c>
      <c r="T602" s="34">
        <f>MOD(AI602+AT602+BE602+BP602+ROUND((AJ602+AU602+BF602+BQ602-U602)/100,),100)</f>
        <v>0</v>
      </c>
      <c r="U602" s="34">
        <f>MOD(AJ602+AU602+BF602+BQ602+ROUND((AK602+AV602+BG602+BR602-V602)/100,),100)</f>
        <v>0</v>
      </c>
      <c r="V602" s="34">
        <f>MOD(AK602+AV602+BG602+BR602+ROUND((AL602+AW602+BH602+BS602-W602)/100,),100)</f>
        <v>0</v>
      </c>
      <c r="W602" s="34">
        <f>MOD(AL602+AW602+BH602+BS602+ROUND((AM602+AX602+BI602+BT602-X602)/100,),100)</f>
        <v>0</v>
      </c>
      <c r="X602" s="34">
        <f>MOD(AM602+AX602+BI602+BT602+ROUND((AN602+AY602+BJ602+BU602-Y602)/100,),100)</f>
        <v>0</v>
      </c>
      <c r="Y602" s="34">
        <f>MOD(AN602+AY602+BJ602+BU602+ROUND((AO602+AZ602+BK602+BV602-Z602)/100,),100)</f>
        <v>0</v>
      </c>
      <c r="Z602" s="34"/>
      <c r="AA602" s="71">
        <v>45578</v>
      </c>
      <c r="AB602" s="20" t="s">
        <v>1313</v>
      </c>
      <c r="AC602" s="21" t="s">
        <v>1219</v>
      </c>
      <c r="AD602" s="35" t="s">
        <v>2204</v>
      </c>
      <c r="AE602" s="64"/>
      <c r="AF602" s="22"/>
      <c r="AG602" s="22"/>
      <c r="AH602" s="22">
        <v>7</v>
      </c>
      <c r="AI602" s="22"/>
      <c r="AJ602" s="22"/>
      <c r="AK602" s="22"/>
      <c r="AL602" s="22"/>
      <c r="AM602" s="22"/>
      <c r="AN602" s="22"/>
      <c r="AO602" s="22"/>
      <c r="AP602" s="23"/>
      <c r="AQ602" s="23"/>
      <c r="AR602" s="23"/>
      <c r="AS602" s="23">
        <v>6</v>
      </c>
      <c r="AT602" s="23"/>
      <c r="AU602" s="23"/>
      <c r="AV602" s="23"/>
      <c r="AW602" s="23"/>
      <c r="AX602" s="23"/>
      <c r="AY602" s="23"/>
      <c r="AZ602" s="23"/>
      <c r="BA602" s="24"/>
      <c r="BB602" s="24"/>
      <c r="BC602" s="24"/>
      <c r="BD602" s="24">
        <v>23</v>
      </c>
      <c r="BE602" s="24"/>
      <c r="BF602" s="24"/>
      <c r="BG602" s="24"/>
      <c r="BH602" s="24"/>
      <c r="BI602" s="24"/>
      <c r="BJ602" s="24"/>
      <c r="BK602" s="24"/>
      <c r="BL602" s="25"/>
      <c r="BM602" s="25"/>
      <c r="BN602" s="25"/>
      <c r="BO602" s="25">
        <v>5</v>
      </c>
      <c r="BP602" s="25"/>
      <c r="BQ602" s="25"/>
      <c r="BR602" s="25"/>
      <c r="BS602" s="25"/>
      <c r="BT602" s="25"/>
      <c r="BU602" s="25"/>
      <c r="BV602" s="25"/>
    </row>
    <row r="603" spans="1:74" ht="12" customHeight="1" x14ac:dyDescent="0.25">
      <c r="A603" s="27"/>
      <c r="B603" s="28" t="s">
        <v>26</v>
      </c>
      <c r="C603" s="78" t="s">
        <v>1390</v>
      </c>
      <c r="D603" s="79" t="s">
        <v>1207</v>
      </c>
      <c r="E603" s="79" t="s">
        <v>1208</v>
      </c>
      <c r="F603" s="80">
        <v>38026</v>
      </c>
      <c r="G603" s="81">
        <v>684</v>
      </c>
      <c r="H603" s="81" t="s">
        <v>71</v>
      </c>
      <c r="I603" s="82" t="s">
        <v>810</v>
      </c>
      <c r="J603" s="79" t="s">
        <v>145</v>
      </c>
      <c r="K603" s="44" t="s">
        <v>34</v>
      </c>
      <c r="L603" s="36" t="s">
        <v>28</v>
      </c>
      <c r="M603" s="106"/>
      <c r="N603" s="32">
        <v>10</v>
      </c>
      <c r="O603" s="29"/>
      <c r="P603" s="33"/>
      <c r="Q603" s="34">
        <f>MOD(AF603+AQ603+BB603+BM603+ROUND((AG603+AR603+BC603+BN603-R603)/100,),100)</f>
        <v>1</v>
      </c>
      <c r="R603" s="34">
        <f>MOD(AG603+AR603+BC603+BN603+ROUND((AH603+AS603+BD603+BO603-S603)/100,),100)</f>
        <v>6</v>
      </c>
      <c r="S603" s="34">
        <f>MOD(AH603+AS603+BD603+BO603+ROUND((AI603+AT603+BE603+BP603-T603)/100,),100)</f>
        <v>75</v>
      </c>
      <c r="T603" s="34">
        <f>MOD(AI603+AT603+BE603+BP603+ROUND((AJ603+AU603+BF603+BQ603-U603)/100,),100)</f>
        <v>0</v>
      </c>
      <c r="U603" s="34">
        <f>MOD(AJ603+AU603+BF603+BQ603+ROUND((AK603+AV603+BG603+BR603-V603)/100,),100)</f>
        <v>0</v>
      </c>
      <c r="V603" s="34">
        <f>MOD(AK603+AV603+BG603+BR603+ROUND((AL603+AW603+BH603+BS603-W603)/100,),100)</f>
        <v>0</v>
      </c>
      <c r="W603" s="34">
        <f>MOD(AL603+AW603+BH603+BS603+ROUND((AM603+AX603+BI603+BT603-X603)/100,),100)</f>
        <v>0</v>
      </c>
      <c r="X603" s="34">
        <f>MOD(AM603+AX603+BI603+BT603+ROUND((AN603+AY603+BJ603+BU603-Y603)/100,),100)</f>
        <v>0</v>
      </c>
      <c r="Y603" s="34">
        <f>MOD(AN603+AY603+BJ603+BU603+ROUND((AO603+AZ603+BK603+BV603-Z603)/100,),100)</f>
        <v>0</v>
      </c>
      <c r="Z603" s="34"/>
      <c r="AA603" s="71">
        <v>45578</v>
      </c>
      <c r="AB603" s="20" t="s">
        <v>1219</v>
      </c>
      <c r="AC603" s="21" t="s">
        <v>1220</v>
      </c>
      <c r="AD603" s="35" t="s">
        <v>1440</v>
      </c>
      <c r="AE603" s="64"/>
      <c r="AF603" s="22"/>
      <c r="AG603" s="22"/>
      <c r="AH603" s="22">
        <v>75</v>
      </c>
      <c r="AI603" s="22"/>
      <c r="AJ603" s="22"/>
      <c r="AK603" s="22"/>
      <c r="AL603" s="22"/>
      <c r="AM603" s="22"/>
      <c r="AN603" s="22"/>
      <c r="AO603" s="22"/>
      <c r="AP603" s="23"/>
      <c r="AQ603" s="23"/>
      <c r="AR603" s="23"/>
      <c r="AS603" s="23">
        <v>100</v>
      </c>
      <c r="AT603" s="23"/>
      <c r="AU603" s="23"/>
      <c r="AV603" s="23"/>
      <c r="AW603" s="23"/>
      <c r="AX603" s="23"/>
      <c r="AY603" s="23"/>
      <c r="AZ603" s="23"/>
      <c r="BA603" s="24"/>
      <c r="BB603" s="24"/>
      <c r="BC603" s="24">
        <v>65</v>
      </c>
      <c r="BD603" s="24"/>
      <c r="BE603" s="24"/>
      <c r="BF603" s="24"/>
      <c r="BG603" s="24"/>
      <c r="BH603" s="24"/>
      <c r="BI603" s="24"/>
      <c r="BJ603" s="24"/>
      <c r="BK603" s="24"/>
      <c r="BL603" s="25"/>
      <c r="BM603" s="25"/>
      <c r="BN603" s="25">
        <v>40</v>
      </c>
      <c r="BO603" s="25"/>
      <c r="BP603" s="25"/>
      <c r="BQ603" s="25"/>
      <c r="BR603" s="25"/>
      <c r="BS603" s="25"/>
      <c r="BT603" s="25"/>
      <c r="BU603" s="25"/>
      <c r="BV603" s="25"/>
    </row>
    <row r="604" spans="1:74" ht="12" customHeight="1" x14ac:dyDescent="0.25">
      <c r="A604" s="27"/>
      <c r="B604" s="28" t="s">
        <v>26</v>
      </c>
      <c r="C604" s="78" t="s">
        <v>1222</v>
      </c>
      <c r="D604" s="79" t="s">
        <v>1223</v>
      </c>
      <c r="E604" s="79" t="s">
        <v>1224</v>
      </c>
      <c r="F604" s="80">
        <v>34453</v>
      </c>
      <c r="G604" s="81">
        <v>500</v>
      </c>
      <c r="H604" s="81" t="s">
        <v>71</v>
      </c>
      <c r="I604" s="82" t="s">
        <v>810</v>
      </c>
      <c r="J604" s="79" t="s">
        <v>145</v>
      </c>
      <c r="K604" s="44" t="s">
        <v>34</v>
      </c>
      <c r="L604" s="36" t="s">
        <v>28</v>
      </c>
      <c r="M604" s="106"/>
      <c r="N604" s="32">
        <v>15</v>
      </c>
      <c r="O604" s="29"/>
      <c r="P604" s="33"/>
      <c r="Q604" s="34">
        <f>MOD(AF604+AQ604+BB604+BM604+ROUND((AG604+AR604+BC604+BN604-R604)/100,),100)</f>
        <v>0</v>
      </c>
      <c r="R604" s="34">
        <f>MOD(AG604+AR604+BC604+BN604+ROUND((AH604+AS604+BD604+BO604-S604)/100,),100)</f>
        <v>1</v>
      </c>
      <c r="S604" s="34">
        <f>MOD(AH604+AS604+BD604+BO604+ROUND((AI604+AT604+BE604+BP604-T604)/100,),100)</f>
        <v>75</v>
      </c>
      <c r="T604" s="34">
        <f>MOD(AI604+AT604+BE604+BP604+ROUND((AJ604+AU604+BF604+BQ604-U604)/100,),100)</f>
        <v>0</v>
      </c>
      <c r="U604" s="34">
        <f>MOD(AJ604+AU604+BF604+BQ604+ROUND((AK604+AV604+BG604+BR604-V604)/100,),100)</f>
        <v>0</v>
      </c>
      <c r="V604" s="34">
        <f>MOD(AK604+AV604+BG604+BR604+ROUND((AL604+AW604+BH604+BS604-W604)/100,),100)</f>
        <v>0</v>
      </c>
      <c r="W604" s="34">
        <f>MOD(AL604+AW604+BH604+BS604+ROUND((AM604+AX604+BI604+BT604-X604)/100,),100)</f>
        <v>0</v>
      </c>
      <c r="X604" s="34">
        <f>MOD(AM604+AX604+BI604+BT604+ROUND((AN604+AY604+BJ604+BU604-Y604)/100,),100)</f>
        <v>0</v>
      </c>
      <c r="Y604" s="34">
        <f>MOD(AN604+AY604+BJ604+BU604+ROUND((AO604+AZ604+BK604+BV604-Z604)/100,),100)</f>
        <v>0</v>
      </c>
      <c r="Z604" s="34"/>
      <c r="AA604" s="71">
        <v>45578</v>
      </c>
      <c r="AB604" s="20" t="s">
        <v>1219</v>
      </c>
      <c r="AC604" s="21" t="s">
        <v>1220</v>
      </c>
      <c r="AD604" s="35" t="s">
        <v>1440</v>
      </c>
      <c r="AE604" s="64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3"/>
      <c r="AQ604" s="23"/>
      <c r="AR604" s="23"/>
      <c r="AS604" s="23">
        <v>75</v>
      </c>
      <c r="AT604" s="23"/>
      <c r="AU604" s="23"/>
      <c r="AV604" s="23"/>
      <c r="AW604" s="23"/>
      <c r="AX604" s="23"/>
      <c r="AY604" s="23"/>
      <c r="AZ604" s="23"/>
      <c r="BA604" s="24"/>
      <c r="BB604" s="24"/>
      <c r="BC604" s="24"/>
      <c r="BD604" s="24">
        <v>100</v>
      </c>
      <c r="BE604" s="24"/>
      <c r="BF604" s="24"/>
      <c r="BG604" s="24"/>
      <c r="BH604" s="24"/>
      <c r="BI604" s="24"/>
      <c r="BJ604" s="24"/>
      <c r="BK604" s="24"/>
      <c r="BL604" s="25"/>
      <c r="BM604" s="25"/>
      <c r="BN604" s="25"/>
      <c r="BO604" s="25"/>
      <c r="BP604" s="25"/>
      <c r="BQ604" s="25"/>
      <c r="BR604" s="25"/>
      <c r="BS604" s="25"/>
      <c r="BT604" s="25"/>
      <c r="BU604" s="25"/>
      <c r="BV604" s="25"/>
    </row>
    <row r="605" spans="1:74" ht="12" customHeight="1" x14ac:dyDescent="0.25">
      <c r="A605" s="27"/>
      <c r="B605" s="28" t="s">
        <v>54</v>
      </c>
      <c r="C605" s="78" t="s">
        <v>460</v>
      </c>
      <c r="D605" s="79" t="s">
        <v>461</v>
      </c>
      <c r="E605" s="79" t="s">
        <v>462</v>
      </c>
      <c r="F605" s="80">
        <v>41253</v>
      </c>
      <c r="G605" s="81">
        <v>569</v>
      </c>
      <c r="H605" s="81" t="s">
        <v>59</v>
      </c>
      <c r="I605" s="82" t="s">
        <v>810</v>
      </c>
      <c r="J605" s="79" t="s">
        <v>145</v>
      </c>
      <c r="K605" s="44" t="s">
        <v>34</v>
      </c>
      <c r="L605" s="18" t="s">
        <v>28</v>
      </c>
      <c r="M605" s="106"/>
      <c r="N605" s="32">
        <v>8</v>
      </c>
      <c r="O605" s="37"/>
      <c r="P605" s="33"/>
      <c r="Q605" s="34">
        <f>MOD(AF605+AQ605+BB605+BM605+ROUND((AG605+AR605+BC605+BN605-R605)/100,),100)</f>
        <v>0</v>
      </c>
      <c r="R605" s="34">
        <f>MOD(AG605+AR605+BC605+BN605+ROUND((AH605+AS605+BD605+BO605-S605)/100,),100)</f>
        <v>0</v>
      </c>
      <c r="S605" s="34">
        <f>MOD(AH605+AS605+BD605+BO605+ROUND((AI605+AT605+BE605+BP605-T605)/100,),100)</f>
        <v>0</v>
      </c>
      <c r="T605" s="34">
        <f>MOD(AI605+AT605+BE605+BP605+ROUND((AJ605+AU605+BF605+BQ605-U605)/100,),100)</f>
        <v>0</v>
      </c>
      <c r="U605" s="34">
        <f>MOD(AJ605+AU605+BF605+BQ605+ROUND((AK605+AV605+BG605+BR605-V605)/100,),100)</f>
        <v>60</v>
      </c>
      <c r="V605" s="34">
        <f>MOD(AK605+AV605+BG605+BR605+ROUND((AL605+AW605+BH605+BS605-W605)/100,),100)</f>
        <v>0</v>
      </c>
      <c r="W605" s="34">
        <f>MOD(AL605+AW605+BH605+BS605+ROUND((AM605+AX605+BI605+BT605-X605)/100,),100)</f>
        <v>0</v>
      </c>
      <c r="X605" s="34">
        <f>MOD(AM605+AX605+BI605+BT605+ROUND((AN605+AY605+BJ605+BU605-Y605)/100,),100)</f>
        <v>0</v>
      </c>
      <c r="Y605" s="34">
        <f>MOD(AN605+AY605+BJ605+BU605+ROUND((AO605+AZ605+BK605+BV605-Z605)/100,),100)</f>
        <v>0</v>
      </c>
      <c r="Z605" s="34"/>
      <c r="AA605" s="71">
        <v>45578</v>
      </c>
      <c r="AB605" s="20" t="s">
        <v>870</v>
      </c>
      <c r="AC605" s="21" t="s">
        <v>1221</v>
      </c>
      <c r="AD605" s="35" t="s">
        <v>1442</v>
      </c>
      <c r="AE605" s="64"/>
      <c r="AF605" s="22"/>
      <c r="AG605" s="22"/>
      <c r="AH605" s="22"/>
      <c r="AI605" s="22"/>
      <c r="AJ605" s="22">
        <v>25</v>
      </c>
      <c r="AK605" s="22"/>
      <c r="AL605" s="22"/>
      <c r="AM605" s="22"/>
      <c r="AN605" s="22"/>
      <c r="AO605" s="22"/>
      <c r="AP605" s="23"/>
      <c r="AQ605" s="23"/>
      <c r="AR605" s="23"/>
      <c r="AS605" s="23"/>
      <c r="AT605" s="23"/>
      <c r="AU605" s="23">
        <v>10</v>
      </c>
      <c r="AV605" s="23"/>
      <c r="AW605" s="23"/>
      <c r="AX605" s="23"/>
      <c r="AY605" s="23"/>
      <c r="AZ605" s="23"/>
      <c r="BA605" s="24"/>
      <c r="BB605" s="24"/>
      <c r="BC605" s="24"/>
      <c r="BD605" s="24"/>
      <c r="BE605" s="24"/>
      <c r="BF605" s="24">
        <v>10</v>
      </c>
      <c r="BG605" s="24"/>
      <c r="BH605" s="24"/>
      <c r="BI605" s="24"/>
      <c r="BJ605" s="24"/>
      <c r="BK605" s="24"/>
      <c r="BL605" s="25"/>
      <c r="BM605" s="25"/>
      <c r="BN605" s="25"/>
      <c r="BO605" s="25"/>
      <c r="BP605" s="25"/>
      <c r="BQ605" s="25">
        <v>15</v>
      </c>
      <c r="BR605" s="25"/>
      <c r="BS605" s="25"/>
      <c r="BT605" s="25"/>
      <c r="BU605" s="25"/>
      <c r="BV605" s="25"/>
    </row>
    <row r="606" spans="1:74" ht="12" customHeight="1" x14ac:dyDescent="0.25">
      <c r="A606" s="27"/>
      <c r="B606" s="43" t="s">
        <v>68</v>
      </c>
      <c r="C606" s="87" t="s">
        <v>530</v>
      </c>
      <c r="D606" s="88" t="s">
        <v>531</v>
      </c>
      <c r="E606" s="88" t="s">
        <v>78</v>
      </c>
      <c r="F606" s="89">
        <v>35331</v>
      </c>
      <c r="G606" s="29">
        <v>1236</v>
      </c>
      <c r="H606" s="29" t="s">
        <v>71</v>
      </c>
      <c r="I606" s="90" t="s">
        <v>810</v>
      </c>
      <c r="J606" s="88" t="s">
        <v>145</v>
      </c>
      <c r="K606" s="44" t="s">
        <v>34</v>
      </c>
      <c r="L606" s="36" t="s">
        <v>40</v>
      </c>
      <c r="M606" s="106" t="s">
        <v>1331</v>
      </c>
      <c r="N606" s="32"/>
      <c r="O606" s="41"/>
      <c r="P606" s="33"/>
      <c r="Q606" s="34">
        <f>MOD(AF606+AQ606+BB606+BM606+ROUND((AG606+AR606+BC606+BN606-R606)/100,),100)</f>
        <v>0</v>
      </c>
      <c r="R606" s="34">
        <f>MOD(AG606+AR606+BC606+BN606+ROUND((AH606+AS606+BD606+BO606-S606)/100,),100)</f>
        <v>0</v>
      </c>
      <c r="S606" s="34">
        <f>MOD(AH606+AS606+BD606+BO606+ROUND((AI606+AT606+BE606+BP606-T606)/100,),100)</f>
        <v>9</v>
      </c>
      <c r="T606" s="34">
        <f>MOD(AI606+AT606+BE606+BP606+ROUND((AJ606+AU606+BF606+BQ606-U606)/100,),100)</f>
        <v>77</v>
      </c>
      <c r="U606" s="34">
        <f>MOD(AJ606+AU606+BF606+BQ606+ROUND((AK606+AV606+BG606+BR606-V606)/100,),100)</f>
        <v>0</v>
      </c>
      <c r="V606" s="34">
        <f>MOD(AK606+AV606+BG606+BR606+ROUND((AL606+AW606+BH606+BS606-W606)/100,),100)</f>
        <v>0</v>
      </c>
      <c r="W606" s="34">
        <f>MOD(AL606+AW606+BH606+BS606+ROUND((AM606+AX606+BI606+BT606-X606)/100,),100)</f>
        <v>0</v>
      </c>
      <c r="X606" s="34">
        <f>MOD(AM606+AX606+BI606+BT606+ROUND((AN606+AY606+BJ606+BU606-Y606)/100,),100)</f>
        <v>0</v>
      </c>
      <c r="Y606" s="34">
        <f>MOD(AN606+AY606+BJ606+BU606+ROUND((AO606+AZ606+BK606+BV606-Z606)/100,),100)</f>
        <v>0</v>
      </c>
      <c r="Z606" s="34"/>
      <c r="AA606" s="71">
        <v>45578</v>
      </c>
      <c r="AB606" s="20" t="s">
        <v>1313</v>
      </c>
      <c r="AC606" s="21" t="s">
        <v>1219</v>
      </c>
      <c r="AD606" s="35" t="s">
        <v>2204</v>
      </c>
      <c r="AE606" s="64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3"/>
      <c r="AQ606" s="23"/>
      <c r="AR606" s="23"/>
      <c r="AS606" s="23"/>
      <c r="AT606" s="23">
        <v>25</v>
      </c>
      <c r="AU606" s="23"/>
      <c r="AV606" s="23"/>
      <c r="AW606" s="23"/>
      <c r="AX606" s="23"/>
      <c r="AY606" s="23"/>
      <c r="AZ606" s="23"/>
      <c r="BA606" s="24"/>
      <c r="BB606" s="24"/>
      <c r="BC606" s="24"/>
      <c r="BD606" s="24"/>
      <c r="BE606" s="24">
        <v>52</v>
      </c>
      <c r="BF606" s="24"/>
      <c r="BG606" s="24"/>
      <c r="BH606" s="24"/>
      <c r="BI606" s="24"/>
      <c r="BJ606" s="24"/>
      <c r="BK606" s="24"/>
      <c r="BL606" s="25"/>
      <c r="BM606" s="25"/>
      <c r="BN606" s="25"/>
      <c r="BO606" s="25">
        <v>9</v>
      </c>
      <c r="BP606" s="25"/>
      <c r="BQ606" s="25"/>
      <c r="BR606" s="25"/>
      <c r="BS606" s="25"/>
      <c r="BT606" s="25"/>
      <c r="BU606" s="25"/>
      <c r="BV606" s="25"/>
    </row>
    <row r="607" spans="1:74" ht="12" customHeight="1" x14ac:dyDescent="0.25">
      <c r="A607" s="27"/>
      <c r="B607" s="43" t="s">
        <v>68</v>
      </c>
      <c r="C607" s="87" t="s">
        <v>853</v>
      </c>
      <c r="D607" s="88" t="s">
        <v>854</v>
      </c>
      <c r="E607" s="88" t="s">
        <v>83</v>
      </c>
      <c r="F607" s="89">
        <v>34259</v>
      </c>
      <c r="G607" s="29">
        <v>1249</v>
      </c>
      <c r="H607" s="29" t="s">
        <v>71</v>
      </c>
      <c r="I607" s="90" t="s">
        <v>810</v>
      </c>
      <c r="J607" s="88" t="s">
        <v>145</v>
      </c>
      <c r="K607" s="44" t="s">
        <v>34</v>
      </c>
      <c r="L607" s="36" t="s">
        <v>94</v>
      </c>
      <c r="M607" s="106" t="s">
        <v>1344</v>
      </c>
      <c r="N607" s="32"/>
      <c r="O607" s="41"/>
      <c r="P607" s="33"/>
      <c r="Q607" s="34">
        <f>MOD(AF607+AQ607+BB607+BM607+ROUND((AG607+AR607+BC607+BN607-R607)/100,),100)</f>
        <v>0</v>
      </c>
      <c r="R607" s="34">
        <f>MOD(AG607+AR607+BC607+BN607+ROUND((AH607+AS607+BD607+BO607-S607)/100,),100)</f>
        <v>0</v>
      </c>
      <c r="S607" s="34">
        <f>MOD(AH607+AS607+BD607+BO607+ROUND((AI607+AT607+BE607+BP607-T607)/100,),100)</f>
        <v>8</v>
      </c>
      <c r="T607" s="34">
        <f>MOD(AI607+AT607+BE607+BP607+ROUND((AJ607+AU607+BF607+BQ607-U607)/100,),100)</f>
        <v>3</v>
      </c>
      <c r="U607" s="34">
        <f>MOD(AJ607+AU607+BF607+BQ607+ROUND((AK607+AV607+BG607+BR607-V607)/100,),100)</f>
        <v>0</v>
      </c>
      <c r="V607" s="34">
        <f>MOD(AK607+AV607+BG607+BR607+ROUND((AL607+AW607+BH607+BS607-W607)/100,),100)</f>
        <v>0</v>
      </c>
      <c r="W607" s="34">
        <f>MOD(AL607+AW607+BH607+BS607+ROUND((AM607+AX607+BI607+BT607-X607)/100,),100)</f>
        <v>0</v>
      </c>
      <c r="X607" s="34">
        <f>MOD(AM607+AX607+BI607+BT607+ROUND((AN607+AY607+BJ607+BU607-Y607)/100,),100)</f>
        <v>0</v>
      </c>
      <c r="Y607" s="34">
        <f>MOD(AN607+AY607+BJ607+BU607+ROUND((AO607+AZ607+BK607+BV607-Z607)/100,),100)</f>
        <v>0</v>
      </c>
      <c r="Z607" s="34"/>
      <c r="AA607" s="71">
        <v>45578</v>
      </c>
      <c r="AB607" s="20" t="s">
        <v>1313</v>
      </c>
      <c r="AC607" s="21" t="s">
        <v>1219</v>
      </c>
      <c r="AD607" s="35" t="s">
        <v>2204</v>
      </c>
      <c r="AE607" s="64"/>
      <c r="AF607" s="22"/>
      <c r="AG607" s="22"/>
      <c r="AH607" s="22"/>
      <c r="AI607" s="22"/>
      <c r="AJ607" s="22">
        <v>100</v>
      </c>
      <c r="AK607" s="22"/>
      <c r="AL607" s="22"/>
      <c r="AM607" s="22"/>
      <c r="AN607" s="22"/>
      <c r="AO607" s="22"/>
      <c r="AP607" s="23"/>
      <c r="AQ607" s="23"/>
      <c r="AR607" s="23"/>
      <c r="AS607" s="23"/>
      <c r="AT607" s="23">
        <v>22</v>
      </c>
      <c r="AU607" s="23"/>
      <c r="AV607" s="23"/>
      <c r="AW607" s="23"/>
      <c r="AX607" s="23"/>
      <c r="AY607" s="23"/>
      <c r="AZ607" s="23"/>
      <c r="BA607" s="24"/>
      <c r="BB607" s="24"/>
      <c r="BC607" s="24"/>
      <c r="BD607" s="24"/>
      <c r="BE607" s="24">
        <v>80</v>
      </c>
      <c r="BF607" s="24"/>
      <c r="BG607" s="24"/>
      <c r="BH607" s="24"/>
      <c r="BI607" s="24"/>
      <c r="BJ607" s="24"/>
      <c r="BK607" s="24"/>
      <c r="BL607" s="25"/>
      <c r="BM607" s="25"/>
      <c r="BN607" s="25"/>
      <c r="BO607" s="25">
        <v>7</v>
      </c>
      <c r="BP607" s="25"/>
      <c r="BQ607" s="25"/>
      <c r="BR607" s="25"/>
      <c r="BS607" s="25"/>
      <c r="BT607" s="25"/>
      <c r="BU607" s="25"/>
      <c r="BV607" s="25"/>
    </row>
    <row r="608" spans="1:74" ht="12" customHeight="1" x14ac:dyDescent="0.25">
      <c r="A608" s="27" t="e">
        <f>+#REF!+1</f>
        <v>#REF!</v>
      </c>
      <c r="B608" s="43" t="s">
        <v>68</v>
      </c>
      <c r="C608" s="87" t="s">
        <v>485</v>
      </c>
      <c r="D608" s="88" t="s">
        <v>116</v>
      </c>
      <c r="E608" s="88" t="s">
        <v>114</v>
      </c>
      <c r="F608" s="89">
        <v>30402</v>
      </c>
      <c r="G608" s="29">
        <v>1145</v>
      </c>
      <c r="H608" s="29" t="s">
        <v>1857</v>
      </c>
      <c r="I608" s="90" t="s">
        <v>810</v>
      </c>
      <c r="J608" s="88" t="s">
        <v>145</v>
      </c>
      <c r="K608" s="44" t="s">
        <v>34</v>
      </c>
      <c r="L608" s="36" t="s">
        <v>94</v>
      </c>
      <c r="M608" s="106" t="s">
        <v>1349</v>
      </c>
      <c r="N608" s="32"/>
      <c r="O608" s="30"/>
      <c r="P608" s="33"/>
      <c r="Q608" s="34">
        <f>MOD(AF608+AQ608+BB608+BM608+ROUND((AG608+AR608+BC608+BN608-R608)/100,),100)</f>
        <v>0</v>
      </c>
      <c r="R608" s="34">
        <f>MOD(AG608+AR608+BC608+BN608+ROUND((AH608+AS608+BD608+BO608-S608)/100,),100)</f>
        <v>0</v>
      </c>
      <c r="S608" s="34">
        <f>MOD(AH608+AS608+BD608+BO608+ROUND((AI608+AT608+BE608+BP608-T608)/100,),100)</f>
        <v>0</v>
      </c>
      <c r="T608" s="34">
        <f>MOD(AI608+AT608+BE608+BP608+ROUND((AJ608+AU608+BF608+BQ608-U608)/100,),100)</f>
        <v>59</v>
      </c>
      <c r="U608" s="34">
        <f>MOD(AJ608+AU608+BF608+BQ608+ROUND((AK608+AV608+BG608+BR608-V608)/100,),100)</f>
        <v>0</v>
      </c>
      <c r="V608" s="34">
        <f>MOD(AK608+AV608+BG608+BR608+ROUND((AL608+AW608+BH608+BS608-W608)/100,),100)</f>
        <v>0</v>
      </c>
      <c r="W608" s="34">
        <f>MOD(AL608+AW608+BH608+BS608+ROUND((AM608+AX608+BI608+BT608-X608)/100,),100)</f>
        <v>0</v>
      </c>
      <c r="X608" s="34">
        <f>MOD(AM608+AX608+BI608+BT608+ROUND((AN608+AY608+BJ608+BU608-Y608)/100,),100)</f>
        <v>0</v>
      </c>
      <c r="Y608" s="34">
        <f>MOD(AN608+AY608+BJ608+BU608+ROUND((AO608+AZ608+BK608+BV608-Z608)/100,),100)</f>
        <v>0</v>
      </c>
      <c r="Z608" s="34"/>
      <c r="AA608" s="71">
        <v>45578</v>
      </c>
      <c r="AB608" s="20" t="s">
        <v>1313</v>
      </c>
      <c r="AC608" s="21" t="s">
        <v>1219</v>
      </c>
      <c r="AD608" s="35" t="s">
        <v>2204</v>
      </c>
      <c r="AE608" s="64"/>
      <c r="AF608" s="22"/>
      <c r="AG608" s="22"/>
      <c r="AH608" s="22"/>
      <c r="AI608" s="22">
        <v>5</v>
      </c>
      <c r="AJ608" s="22"/>
      <c r="AK608" s="22"/>
      <c r="AL608" s="22"/>
      <c r="AM608" s="22"/>
      <c r="AN608" s="22"/>
      <c r="AO608" s="22"/>
      <c r="AP608" s="23"/>
      <c r="AQ608" s="23"/>
      <c r="AR608" s="23"/>
      <c r="AS608" s="23"/>
      <c r="AT608" s="23">
        <v>28</v>
      </c>
      <c r="AU608" s="23"/>
      <c r="AV608" s="23"/>
      <c r="AW608" s="23"/>
      <c r="AX608" s="23"/>
      <c r="AY608" s="23"/>
      <c r="AZ608" s="23"/>
      <c r="BA608" s="24"/>
      <c r="BB608" s="24"/>
      <c r="BC608" s="24"/>
      <c r="BD608" s="24"/>
      <c r="BE608" s="24">
        <v>17</v>
      </c>
      <c r="BF608" s="24"/>
      <c r="BG608" s="24"/>
      <c r="BH608" s="24"/>
      <c r="BI608" s="24"/>
      <c r="BJ608" s="24"/>
      <c r="BK608" s="24"/>
      <c r="BL608" s="25"/>
      <c r="BM608" s="25"/>
      <c r="BN608" s="25"/>
      <c r="BO608" s="25"/>
      <c r="BP608" s="25">
        <v>9</v>
      </c>
      <c r="BQ608" s="25"/>
      <c r="BR608" s="25"/>
      <c r="BS608" s="25"/>
      <c r="BT608" s="25"/>
      <c r="BU608" s="25"/>
      <c r="BV608" s="25"/>
    </row>
    <row r="609" spans="1:74" ht="12" customHeight="1" x14ac:dyDescent="0.25">
      <c r="A609" s="27" t="e">
        <f>+#REF!+1</f>
        <v>#REF!</v>
      </c>
      <c r="B609" s="43" t="s">
        <v>68</v>
      </c>
      <c r="C609" s="87" t="s">
        <v>502</v>
      </c>
      <c r="D609" s="88" t="s">
        <v>149</v>
      </c>
      <c r="E609" s="88" t="s">
        <v>155</v>
      </c>
      <c r="F609" s="89">
        <v>29064</v>
      </c>
      <c r="G609" s="29">
        <v>1034</v>
      </c>
      <c r="H609" s="29" t="s">
        <v>1384</v>
      </c>
      <c r="I609" s="90" t="s">
        <v>810</v>
      </c>
      <c r="J609" s="88" t="s">
        <v>145</v>
      </c>
      <c r="K609" s="44" t="s">
        <v>34</v>
      </c>
      <c r="L609" s="36" t="s">
        <v>94</v>
      </c>
      <c r="M609" s="106" t="s">
        <v>1352</v>
      </c>
      <c r="N609" s="32"/>
      <c r="O609" s="30"/>
      <c r="P609" s="33"/>
      <c r="Q609" s="34">
        <f>MOD(AF609+AQ609+BB609+BM609+ROUND((AG609+AR609+BC609+BN609-R609)/100,),100)</f>
        <v>0</v>
      </c>
      <c r="R609" s="34">
        <f>MOD(AG609+AR609+BC609+BN609+ROUND((AH609+AS609+BD609+BO609-S609)/100,),100)</f>
        <v>0</v>
      </c>
      <c r="S609" s="34">
        <f>MOD(AH609+AS609+BD609+BO609+ROUND((AI609+AT609+BE609+BP609-T609)/100,),100)</f>
        <v>0</v>
      </c>
      <c r="T609" s="34">
        <f>MOD(AI609+AT609+BE609+BP609+ROUND((AJ609+AU609+BF609+BQ609-U609)/100,),100)</f>
        <v>31</v>
      </c>
      <c r="U609" s="34">
        <f>MOD(AJ609+AU609+BF609+BQ609+ROUND((AK609+AV609+BG609+BR609-V609)/100,),100)</f>
        <v>65</v>
      </c>
      <c r="V609" s="34">
        <f>MOD(AK609+AV609+BG609+BR609+ROUND((AL609+AW609+BH609+BS609-W609)/100,),100)</f>
        <v>0</v>
      </c>
      <c r="W609" s="34">
        <f>MOD(AL609+AW609+BH609+BS609+ROUND((AM609+AX609+BI609+BT609-X609)/100,),100)</f>
        <v>0</v>
      </c>
      <c r="X609" s="34">
        <f>MOD(AM609+AX609+BI609+BT609+ROUND((AN609+AY609+BJ609+BU609-Y609)/100,),100)</f>
        <v>0</v>
      </c>
      <c r="Y609" s="34">
        <f>MOD(AN609+AY609+BJ609+BU609+ROUND((AO609+AZ609+BK609+BV609-Z609)/100,),100)</f>
        <v>0</v>
      </c>
      <c r="Z609" s="34"/>
      <c r="AA609" s="71">
        <v>45578</v>
      </c>
      <c r="AB609" s="20" t="s">
        <v>1313</v>
      </c>
      <c r="AC609" s="21" t="s">
        <v>1219</v>
      </c>
      <c r="AD609" s="35" t="s">
        <v>2204</v>
      </c>
      <c r="AE609" s="64"/>
      <c r="AF609" s="22"/>
      <c r="AG609" s="22"/>
      <c r="AH609" s="22"/>
      <c r="AI609" s="22">
        <v>13</v>
      </c>
      <c r="AJ609" s="22"/>
      <c r="AK609" s="22"/>
      <c r="AL609" s="22"/>
      <c r="AM609" s="22"/>
      <c r="AN609" s="22"/>
      <c r="AO609" s="22"/>
      <c r="AP609" s="23"/>
      <c r="AQ609" s="23"/>
      <c r="AR609" s="23"/>
      <c r="AS609" s="23"/>
      <c r="AT609" s="23">
        <v>15</v>
      </c>
      <c r="AU609" s="23"/>
      <c r="AV609" s="23"/>
      <c r="AW609" s="23"/>
      <c r="AX609" s="23"/>
      <c r="AY609" s="23"/>
      <c r="AZ609" s="23"/>
      <c r="BA609" s="24"/>
      <c r="BB609" s="24"/>
      <c r="BC609" s="24"/>
      <c r="BD609" s="24"/>
      <c r="BE609" s="24">
        <v>3</v>
      </c>
      <c r="BF609" s="24"/>
      <c r="BG609" s="24"/>
      <c r="BH609" s="24"/>
      <c r="BI609" s="24"/>
      <c r="BJ609" s="24"/>
      <c r="BK609" s="24"/>
      <c r="BL609" s="25"/>
      <c r="BM609" s="25"/>
      <c r="BN609" s="25"/>
      <c r="BO609" s="25"/>
      <c r="BP609" s="25"/>
      <c r="BQ609" s="25">
        <v>65</v>
      </c>
      <c r="BR609" s="25"/>
      <c r="BS609" s="25"/>
      <c r="BT609" s="25"/>
      <c r="BU609" s="25"/>
      <c r="BV609" s="25"/>
    </row>
    <row r="610" spans="1:74" ht="12" customHeight="1" x14ac:dyDescent="0.25">
      <c r="A610" s="27"/>
      <c r="B610" s="43" t="s">
        <v>68</v>
      </c>
      <c r="C610" s="87" t="s">
        <v>1929</v>
      </c>
      <c r="D610" s="88" t="s">
        <v>401</v>
      </c>
      <c r="E610" s="88" t="s">
        <v>107</v>
      </c>
      <c r="F610" s="89">
        <v>36874</v>
      </c>
      <c r="G610" s="189">
        <v>1370</v>
      </c>
      <c r="H610" s="29" t="s">
        <v>71</v>
      </c>
      <c r="I610" s="90" t="s">
        <v>810</v>
      </c>
      <c r="J610" s="88" t="s">
        <v>145</v>
      </c>
      <c r="K610" s="44" t="s">
        <v>34</v>
      </c>
      <c r="L610" s="36" t="s">
        <v>94</v>
      </c>
      <c r="M610" s="106" t="s">
        <v>1364</v>
      </c>
      <c r="N610" s="32"/>
      <c r="O610" s="37"/>
      <c r="P610" s="33"/>
      <c r="Q610" s="34"/>
      <c r="R610" s="34"/>
      <c r="S610" s="34"/>
      <c r="T610" s="34"/>
      <c r="U610" s="34"/>
      <c r="V610" s="34"/>
      <c r="W610" s="34"/>
      <c r="X610" s="34"/>
      <c r="Y610" s="34"/>
      <c r="Z610" s="34"/>
      <c r="AA610" s="71">
        <v>45578</v>
      </c>
      <c r="AB610" s="20" t="s">
        <v>1313</v>
      </c>
      <c r="AC610" s="21" t="s">
        <v>1219</v>
      </c>
      <c r="AD610" s="35" t="s">
        <v>2204</v>
      </c>
      <c r="AE610" s="64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3"/>
      <c r="AQ610" s="23"/>
      <c r="AR610" s="23"/>
      <c r="AS610" s="23"/>
      <c r="AT610" s="23"/>
      <c r="AU610" s="23"/>
      <c r="AV610" s="23"/>
      <c r="AW610" s="23"/>
      <c r="AX610" s="23"/>
      <c r="AY610" s="23"/>
      <c r="AZ610" s="23"/>
      <c r="BA610" s="24"/>
      <c r="BB610" s="24"/>
      <c r="BC610" s="24"/>
      <c r="BD610" s="24"/>
      <c r="BE610" s="24"/>
      <c r="BF610" s="24"/>
      <c r="BG610" s="24"/>
      <c r="BH610" s="24"/>
      <c r="BI610" s="24"/>
      <c r="BJ610" s="24"/>
      <c r="BK610" s="24"/>
      <c r="BL610" s="25"/>
      <c r="BM610" s="25"/>
      <c r="BN610" s="25"/>
      <c r="BO610" s="25"/>
      <c r="BP610" s="25"/>
      <c r="BQ610" s="25"/>
      <c r="BR610" s="25"/>
      <c r="BS610" s="25"/>
      <c r="BT610" s="25"/>
      <c r="BU610" s="25"/>
      <c r="BV610" s="25"/>
    </row>
    <row r="611" spans="1:74" ht="12" customHeight="1" x14ac:dyDescent="0.25">
      <c r="A611" s="27"/>
      <c r="B611" s="43" t="s">
        <v>68</v>
      </c>
      <c r="C611" s="87" t="s">
        <v>1985</v>
      </c>
      <c r="D611" s="88" t="s">
        <v>1986</v>
      </c>
      <c r="E611" s="88" t="s">
        <v>144</v>
      </c>
      <c r="F611" s="89">
        <v>37277</v>
      </c>
      <c r="G611" s="189">
        <v>1279</v>
      </c>
      <c r="H611" s="29" t="s">
        <v>71</v>
      </c>
      <c r="I611" s="90" t="s">
        <v>810</v>
      </c>
      <c r="J611" s="88" t="s">
        <v>145</v>
      </c>
      <c r="K611" s="44" t="s">
        <v>34</v>
      </c>
      <c r="L611" s="36" t="s">
        <v>94</v>
      </c>
      <c r="M611" s="106" t="s">
        <v>1366</v>
      </c>
      <c r="N611" s="32"/>
      <c r="O611" s="41"/>
      <c r="P611" s="33"/>
      <c r="Q611" s="34"/>
      <c r="R611" s="34"/>
      <c r="S611" s="34"/>
      <c r="T611" s="34"/>
      <c r="U611" s="34"/>
      <c r="V611" s="34"/>
      <c r="W611" s="34"/>
      <c r="X611" s="34"/>
      <c r="Y611" s="34"/>
      <c r="Z611" s="34"/>
      <c r="AA611" s="71">
        <v>45578</v>
      </c>
      <c r="AB611" s="20" t="s">
        <v>1313</v>
      </c>
      <c r="AC611" s="21" t="s">
        <v>1219</v>
      </c>
      <c r="AD611" s="35" t="s">
        <v>2204</v>
      </c>
      <c r="AE611" s="46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3"/>
      <c r="AQ611" s="23"/>
      <c r="AR611" s="23"/>
      <c r="AS611" s="23"/>
      <c r="AT611" s="23"/>
      <c r="AU611" s="23"/>
      <c r="AV611" s="23"/>
      <c r="AW611" s="23"/>
      <c r="AX611" s="23"/>
      <c r="AY611" s="23"/>
      <c r="AZ611" s="23"/>
      <c r="BA611" s="24"/>
      <c r="BB611" s="24"/>
      <c r="BC611" s="24"/>
      <c r="BD611" s="24"/>
      <c r="BE611" s="24"/>
      <c r="BF611" s="24"/>
      <c r="BG611" s="24"/>
      <c r="BH611" s="24"/>
      <c r="BI611" s="24"/>
      <c r="BJ611" s="24"/>
      <c r="BK611" s="24"/>
      <c r="BL611" s="25"/>
      <c r="BM611" s="25"/>
      <c r="BN611" s="25"/>
      <c r="BO611" s="25"/>
      <c r="BP611" s="25"/>
      <c r="BQ611" s="25"/>
      <c r="BR611" s="25"/>
      <c r="BS611" s="25"/>
      <c r="BT611" s="25"/>
      <c r="BU611" s="25"/>
      <c r="BV611" s="25"/>
    </row>
    <row r="612" spans="1:74" ht="12" customHeight="1" x14ac:dyDescent="0.25">
      <c r="A612" s="27"/>
      <c r="B612" s="43" t="s">
        <v>68</v>
      </c>
      <c r="C612" s="87" t="s">
        <v>1982</v>
      </c>
      <c r="D612" s="88" t="s">
        <v>397</v>
      </c>
      <c r="E612" s="88" t="s">
        <v>266</v>
      </c>
      <c r="F612" s="89">
        <v>31614</v>
      </c>
      <c r="G612" s="189">
        <v>998</v>
      </c>
      <c r="H612" s="29" t="s">
        <v>71</v>
      </c>
      <c r="I612" s="90" t="s">
        <v>810</v>
      </c>
      <c r="J612" s="88" t="s">
        <v>145</v>
      </c>
      <c r="K612" s="44" t="s">
        <v>34</v>
      </c>
      <c r="L612" s="36" t="s">
        <v>1998</v>
      </c>
      <c r="M612" s="106" t="s">
        <v>2162</v>
      </c>
      <c r="N612" s="32"/>
      <c r="O612" s="41"/>
      <c r="P612" s="33"/>
      <c r="Q612" s="34"/>
      <c r="R612" s="34"/>
      <c r="S612" s="34"/>
      <c r="T612" s="34"/>
      <c r="U612" s="34"/>
      <c r="V612" s="34"/>
      <c r="W612" s="34"/>
      <c r="X612" s="34"/>
      <c r="Y612" s="34"/>
      <c r="Z612" s="34"/>
      <c r="AA612" s="71">
        <v>45578</v>
      </c>
      <c r="AB612" s="20" t="s">
        <v>1313</v>
      </c>
      <c r="AC612" s="21" t="s">
        <v>1219</v>
      </c>
      <c r="AD612" s="35" t="s">
        <v>2260</v>
      </c>
      <c r="AE612" s="64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3"/>
      <c r="AQ612" s="23"/>
      <c r="AR612" s="23"/>
      <c r="AS612" s="23"/>
      <c r="AT612" s="23"/>
      <c r="AU612" s="23"/>
      <c r="AV612" s="23"/>
      <c r="AW612" s="23"/>
      <c r="AX612" s="23"/>
      <c r="AY612" s="23"/>
      <c r="AZ612" s="23"/>
      <c r="BA612" s="24"/>
      <c r="BB612" s="24"/>
      <c r="BC612" s="24"/>
      <c r="BD612" s="24"/>
      <c r="BE612" s="24"/>
      <c r="BF612" s="24"/>
      <c r="BG612" s="24"/>
      <c r="BH612" s="24"/>
      <c r="BI612" s="24"/>
      <c r="BJ612" s="24"/>
      <c r="BK612" s="24"/>
      <c r="BL612" s="25"/>
      <c r="BM612" s="25"/>
      <c r="BN612" s="25"/>
      <c r="BO612" s="25"/>
      <c r="BP612" s="25"/>
      <c r="BQ612" s="25"/>
      <c r="BR612" s="25"/>
      <c r="BS612" s="25"/>
      <c r="BT612" s="25"/>
      <c r="BU612" s="25"/>
      <c r="BV612" s="25"/>
    </row>
    <row r="613" spans="1:74" ht="12" customHeight="1" x14ac:dyDescent="0.25">
      <c r="A613" s="27"/>
      <c r="B613" s="43" t="s">
        <v>68</v>
      </c>
      <c r="C613" s="87" t="s">
        <v>1978</v>
      </c>
      <c r="D613" s="88" t="s">
        <v>658</v>
      </c>
      <c r="E613" s="88" t="s">
        <v>172</v>
      </c>
      <c r="F613" s="89">
        <v>31080</v>
      </c>
      <c r="G613" s="189">
        <v>994</v>
      </c>
      <c r="H613" s="29" t="s">
        <v>71</v>
      </c>
      <c r="I613" s="90" t="s">
        <v>810</v>
      </c>
      <c r="J613" s="88" t="s">
        <v>145</v>
      </c>
      <c r="K613" s="44" t="s">
        <v>34</v>
      </c>
      <c r="L613" s="36" t="s">
        <v>1998</v>
      </c>
      <c r="M613" s="106" t="s">
        <v>2261</v>
      </c>
      <c r="N613" s="32"/>
      <c r="O613" s="41"/>
      <c r="P613" s="33"/>
      <c r="Q613" s="34"/>
      <c r="R613" s="34"/>
      <c r="S613" s="34"/>
      <c r="T613" s="34"/>
      <c r="U613" s="34"/>
      <c r="V613" s="34"/>
      <c r="W613" s="34"/>
      <c r="X613" s="34"/>
      <c r="Y613" s="34"/>
      <c r="Z613" s="34"/>
      <c r="AA613" s="71">
        <v>45578</v>
      </c>
      <c r="AB613" s="20" t="s">
        <v>1313</v>
      </c>
      <c r="AC613" s="21" t="s">
        <v>1219</v>
      </c>
      <c r="AD613" s="35" t="s">
        <v>2260</v>
      </c>
      <c r="AE613" s="64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3"/>
      <c r="AQ613" s="23"/>
      <c r="AR613" s="23"/>
      <c r="AS613" s="23"/>
      <c r="AT613" s="23"/>
      <c r="AU613" s="23"/>
      <c r="AV613" s="23"/>
      <c r="AW613" s="23"/>
      <c r="AX613" s="23"/>
      <c r="AY613" s="23"/>
      <c r="AZ613" s="23"/>
      <c r="BA613" s="24"/>
      <c r="BB613" s="24"/>
      <c r="BC613" s="24"/>
      <c r="BD613" s="24"/>
      <c r="BE613" s="24"/>
      <c r="BF613" s="24"/>
      <c r="BG613" s="24"/>
      <c r="BH613" s="24"/>
      <c r="BI613" s="24"/>
      <c r="BJ613" s="24"/>
      <c r="BK613" s="24"/>
      <c r="BL613" s="25"/>
      <c r="BM613" s="25"/>
      <c r="BN613" s="25"/>
      <c r="BO613" s="25"/>
      <c r="BP613" s="25"/>
      <c r="BQ613" s="25"/>
      <c r="BR613" s="25"/>
      <c r="BS613" s="25"/>
      <c r="BT613" s="25"/>
      <c r="BU613" s="25"/>
      <c r="BV613" s="25"/>
    </row>
    <row r="614" spans="1:74" ht="12" customHeight="1" x14ac:dyDescent="0.25">
      <c r="A614" s="27"/>
      <c r="B614" s="43" t="s">
        <v>68</v>
      </c>
      <c r="C614" s="35" t="s">
        <v>1869</v>
      </c>
      <c r="D614" s="101" t="s">
        <v>1870</v>
      </c>
      <c r="E614" s="101" t="s">
        <v>168</v>
      </c>
      <c r="F614" s="102">
        <v>38236</v>
      </c>
      <c r="G614" s="188">
        <v>968</v>
      </c>
      <c r="H614" s="21" t="s">
        <v>71</v>
      </c>
      <c r="I614" s="100" t="s">
        <v>810</v>
      </c>
      <c r="J614" s="101" t="s">
        <v>145</v>
      </c>
      <c r="K614" s="44" t="s">
        <v>34</v>
      </c>
      <c r="L614" s="36" t="s">
        <v>1998</v>
      </c>
      <c r="M614" s="106" t="s">
        <v>2263</v>
      </c>
      <c r="N614" s="32"/>
      <c r="O614" s="30"/>
      <c r="P614" s="33"/>
      <c r="Q614" s="34"/>
      <c r="R614" s="34"/>
      <c r="S614" s="34"/>
      <c r="T614" s="34"/>
      <c r="U614" s="34"/>
      <c r="V614" s="34"/>
      <c r="W614" s="34"/>
      <c r="X614" s="34"/>
      <c r="Y614" s="34"/>
      <c r="Z614" s="34"/>
      <c r="AA614" s="71">
        <v>45578</v>
      </c>
      <c r="AB614" s="20" t="s">
        <v>1313</v>
      </c>
      <c r="AC614" s="21" t="s">
        <v>1219</v>
      </c>
      <c r="AD614" s="35" t="s">
        <v>2260</v>
      </c>
      <c r="AE614" s="64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3"/>
      <c r="AQ614" s="23"/>
      <c r="AR614" s="23"/>
      <c r="AS614" s="23"/>
      <c r="AT614" s="23"/>
      <c r="AU614" s="23"/>
      <c r="AV614" s="23"/>
      <c r="AW614" s="23"/>
      <c r="AX614" s="23"/>
      <c r="AY614" s="23"/>
      <c r="AZ614" s="23"/>
      <c r="BA614" s="24"/>
      <c r="BB614" s="24"/>
      <c r="BC614" s="24"/>
      <c r="BD614" s="24"/>
      <c r="BE614" s="24"/>
      <c r="BF614" s="24"/>
      <c r="BG614" s="24"/>
      <c r="BH614" s="24"/>
      <c r="BI614" s="24"/>
      <c r="BJ614" s="24"/>
      <c r="BK614" s="24"/>
      <c r="BL614" s="25"/>
      <c r="BM614" s="25"/>
      <c r="BN614" s="25"/>
      <c r="BO614" s="25"/>
      <c r="BP614" s="25"/>
      <c r="BQ614" s="25"/>
      <c r="BR614" s="25"/>
      <c r="BS614" s="25"/>
      <c r="BT614" s="25"/>
      <c r="BU614" s="25"/>
      <c r="BV614" s="25"/>
    </row>
    <row r="615" spans="1:74" ht="12" customHeight="1" x14ac:dyDescent="0.25">
      <c r="A615" s="27"/>
      <c r="B615" s="43" t="s">
        <v>208</v>
      </c>
      <c r="C615" s="92" t="s">
        <v>227</v>
      </c>
      <c r="D615" s="93" t="s">
        <v>228</v>
      </c>
      <c r="E615" s="94" t="s">
        <v>229</v>
      </c>
      <c r="F615" s="91">
        <v>38782</v>
      </c>
      <c r="G615" s="14">
        <v>1187</v>
      </c>
      <c r="H615" s="21" t="s">
        <v>443</v>
      </c>
      <c r="I615" s="92" t="s">
        <v>810</v>
      </c>
      <c r="J615" s="94" t="s">
        <v>145</v>
      </c>
      <c r="K615" s="21" t="s">
        <v>34</v>
      </c>
      <c r="L615" s="36" t="s">
        <v>40</v>
      </c>
      <c r="M615" s="106" t="s">
        <v>1321</v>
      </c>
      <c r="N615" s="32"/>
      <c r="O615" s="41"/>
      <c r="P615" s="33"/>
      <c r="Q615" s="34">
        <f>MOD(AF615+AQ615+BB615+BM615+ROUND((AG615+AR615+BC615+BN615-R615)/100,),100)</f>
        <v>0</v>
      </c>
      <c r="R615" s="34">
        <f>MOD(AG615+AR615+BC615+BN615+ROUND((AH615+AS615+BD615+BO615-S615)/100,),100)</f>
        <v>0</v>
      </c>
      <c r="S615" s="34">
        <f>MOD(AH615+AS615+BD615+BO615+ROUND((AI615+AT615+BE615+BP615-T615)/100,),100)</f>
        <v>0</v>
      </c>
      <c r="T615" s="34">
        <f>MOD(AI615+AT615+BE615+BP615+ROUND((AJ615+AU615+BF615+BQ615-U615)/100,),100)</f>
        <v>64</v>
      </c>
      <c r="U615" s="34">
        <f>MOD(AJ615+AU615+BF615+BQ615+ROUND((AK615+AV615+BG615+BR615-V615)/100,),100)</f>
        <v>0</v>
      </c>
      <c r="V615" s="34">
        <f>MOD(AK615+AV615+BG615+BR615+ROUND((AL615+AW615+BH615+BS615-W615)/100,),100)</f>
        <v>0</v>
      </c>
      <c r="W615" s="34">
        <f>MOD(AL615+AW615+BH615+BS615+ROUND((AM615+AX615+BI615+BT615-X615)/100,),100)</f>
        <v>0</v>
      </c>
      <c r="X615" s="34">
        <f>MOD(AM615+AX615+BI615+BT615+ROUND((AN615+AY615+BJ615+BU615-Y615)/100,),100)</f>
        <v>0</v>
      </c>
      <c r="Y615" s="34">
        <f>MOD(AN615+AY615+BJ615+BU615+ROUND((AO615+AZ615+BK615+BV615-Z615)/100,),100)</f>
        <v>0</v>
      </c>
      <c r="Z615" s="34"/>
      <c r="AA615" s="71">
        <v>45577</v>
      </c>
      <c r="AB615" s="20" t="s">
        <v>1338</v>
      </c>
      <c r="AC615" s="21" t="s">
        <v>881</v>
      </c>
      <c r="AD615" s="35" t="s">
        <v>2204</v>
      </c>
      <c r="AE615" s="64"/>
      <c r="AF615" s="22"/>
      <c r="AG615" s="22"/>
      <c r="AH615" s="22"/>
      <c r="AI615" s="22">
        <v>9</v>
      </c>
      <c r="AJ615" s="22"/>
      <c r="AK615" s="22"/>
      <c r="AL615" s="22"/>
      <c r="AM615" s="22"/>
      <c r="AN615" s="22"/>
      <c r="AO615" s="22"/>
      <c r="AP615" s="23"/>
      <c r="AQ615" s="23"/>
      <c r="AR615" s="23"/>
      <c r="AS615" s="23"/>
      <c r="AT615" s="23">
        <v>9</v>
      </c>
      <c r="AU615" s="23"/>
      <c r="AV615" s="23"/>
      <c r="AW615" s="23"/>
      <c r="AX615" s="23"/>
      <c r="AY615" s="23"/>
      <c r="AZ615" s="23"/>
      <c r="BA615" s="24"/>
      <c r="BB615" s="24"/>
      <c r="BC615" s="24"/>
      <c r="BD615" s="24"/>
      <c r="BE615" s="24">
        <v>9</v>
      </c>
      <c r="BF615" s="24"/>
      <c r="BG615" s="24"/>
      <c r="BH615" s="24"/>
      <c r="BI615" s="24"/>
      <c r="BJ615" s="24"/>
      <c r="BK615" s="24"/>
      <c r="BL615" s="25"/>
      <c r="BM615" s="25"/>
      <c r="BN615" s="25"/>
      <c r="BO615" s="25"/>
      <c r="BP615" s="25">
        <v>37</v>
      </c>
      <c r="BQ615" s="25"/>
      <c r="BR615" s="25"/>
      <c r="BS615" s="25"/>
      <c r="BT615" s="25"/>
      <c r="BU615" s="25"/>
      <c r="BV615" s="25"/>
    </row>
    <row r="616" spans="1:74" ht="12" customHeight="1" x14ac:dyDescent="0.25">
      <c r="A616" s="27" t="e">
        <f>+#REF!+1</f>
        <v>#REF!</v>
      </c>
      <c r="B616" s="43" t="s">
        <v>208</v>
      </c>
      <c r="C616" s="87" t="s">
        <v>574</v>
      </c>
      <c r="D616" s="88" t="s">
        <v>252</v>
      </c>
      <c r="E616" s="88" t="s">
        <v>253</v>
      </c>
      <c r="F616" s="89">
        <v>38835</v>
      </c>
      <c r="G616" s="29">
        <v>1071</v>
      </c>
      <c r="H616" s="21" t="s">
        <v>443</v>
      </c>
      <c r="I616" s="90" t="s">
        <v>810</v>
      </c>
      <c r="J616" s="88" t="s">
        <v>145</v>
      </c>
      <c r="K616" s="44" t="s">
        <v>34</v>
      </c>
      <c r="L616" s="36" t="s">
        <v>40</v>
      </c>
      <c r="M616" s="106" t="s">
        <v>1333</v>
      </c>
      <c r="N616" s="32"/>
      <c r="O616" s="30"/>
      <c r="P616" s="33"/>
      <c r="Q616" s="34">
        <f>MOD(AF616+AQ616+BB616+BM616+ROUND((AG616+AR616+BC616+BN616-R616)/100,),100)</f>
        <v>0</v>
      </c>
      <c r="R616" s="34">
        <f>MOD(AG616+AR616+BC616+BN616+ROUND((AH616+AS616+BD616+BO616-S616)/100,),100)</f>
        <v>0</v>
      </c>
      <c r="S616" s="34">
        <f>MOD(AH616+AS616+BD616+BO616+ROUND((AI616+AT616+BE616+BP616-T616)/100,),100)</f>
        <v>0</v>
      </c>
      <c r="T616" s="34">
        <f>MOD(AI616+AT616+BE616+BP616+ROUND((AJ616+AU616+BF616+BQ616-U616)/100,),100)</f>
        <v>8</v>
      </c>
      <c r="U616" s="34">
        <f>MOD(AJ616+AU616+BF616+BQ616+ROUND((AK616+AV616+BG616+BR616-V616)/100,),100)</f>
        <v>32</v>
      </c>
      <c r="V616" s="34">
        <f>MOD(AK616+AV616+BG616+BR616+ROUND((AL616+AW616+BH616+BS616-W616)/100,),100)</f>
        <v>0</v>
      </c>
      <c r="W616" s="34">
        <f>MOD(AL616+AW616+BH616+BS616+ROUND((AM616+AX616+BI616+BT616-X616)/100,),100)</f>
        <v>0</v>
      </c>
      <c r="X616" s="34">
        <f>MOD(AM616+AX616+BI616+BT616+ROUND((AN616+AY616+BJ616+BU616-Y616)/100,),100)</f>
        <v>0</v>
      </c>
      <c r="Y616" s="34">
        <f>MOD(AN616+AY616+BJ616+BU616+ROUND((AO616+AZ616+BK616+BV616-Z616)/100,),100)</f>
        <v>0</v>
      </c>
      <c r="Z616" s="34"/>
      <c r="AA616" s="71">
        <v>45577</v>
      </c>
      <c r="AB616" s="20" t="s">
        <v>1338</v>
      </c>
      <c r="AC616" s="21" t="s">
        <v>881</v>
      </c>
      <c r="AD616" s="35" t="s">
        <v>2204</v>
      </c>
      <c r="AE616" s="64"/>
      <c r="AF616" s="22"/>
      <c r="AG616" s="22"/>
      <c r="AH616" s="22"/>
      <c r="AI616" s="22"/>
      <c r="AJ616" s="22">
        <v>32</v>
      </c>
      <c r="AK616" s="22"/>
      <c r="AL616" s="22"/>
      <c r="AM616" s="22"/>
      <c r="AN616" s="22"/>
      <c r="AO616" s="22"/>
      <c r="AP616" s="23"/>
      <c r="AQ616" s="23"/>
      <c r="AR616" s="23"/>
      <c r="AS616" s="23"/>
      <c r="AT616" s="23"/>
      <c r="AU616" s="23">
        <v>100</v>
      </c>
      <c r="AV616" s="23"/>
      <c r="AW616" s="23"/>
      <c r="AX616" s="23"/>
      <c r="AY616" s="23"/>
      <c r="AZ616" s="23"/>
      <c r="BA616" s="24"/>
      <c r="BB616" s="24"/>
      <c r="BC616" s="24"/>
      <c r="BD616" s="24"/>
      <c r="BE616" s="24">
        <v>6</v>
      </c>
      <c r="BF616" s="24"/>
      <c r="BG616" s="24"/>
      <c r="BH616" s="24"/>
      <c r="BI616" s="24"/>
      <c r="BJ616" s="24"/>
      <c r="BK616" s="24"/>
      <c r="BL616" s="25"/>
      <c r="BM616" s="25"/>
      <c r="BN616" s="25"/>
      <c r="BO616" s="25"/>
      <c r="BP616" s="25"/>
      <c r="BQ616" s="25">
        <v>100</v>
      </c>
      <c r="BR616" s="25"/>
      <c r="BS616" s="25"/>
      <c r="BT616" s="25"/>
      <c r="BU616" s="25"/>
      <c r="BV616" s="25"/>
    </row>
    <row r="617" spans="1:74" ht="12" customHeight="1" x14ac:dyDescent="0.25">
      <c r="A617" s="27" t="e">
        <f>+A616+1</f>
        <v>#REF!</v>
      </c>
      <c r="B617" s="43" t="s">
        <v>208</v>
      </c>
      <c r="C617" s="87" t="s">
        <v>567</v>
      </c>
      <c r="D617" s="88" t="s">
        <v>160</v>
      </c>
      <c r="E617" s="88" t="s">
        <v>232</v>
      </c>
      <c r="F617" s="89">
        <v>38893</v>
      </c>
      <c r="G617" s="29">
        <v>993</v>
      </c>
      <c r="H617" s="21" t="s">
        <v>443</v>
      </c>
      <c r="I617" s="87" t="s">
        <v>810</v>
      </c>
      <c r="J617" s="88" t="s">
        <v>145</v>
      </c>
      <c r="K617" s="21" t="s">
        <v>34</v>
      </c>
      <c r="L617" s="36" t="s">
        <v>94</v>
      </c>
      <c r="M617" s="106" t="s">
        <v>2116</v>
      </c>
      <c r="N617" s="32"/>
      <c r="O617" s="30"/>
      <c r="P617" s="33"/>
      <c r="Q617" s="34">
        <f>MOD(AF617+AQ617+BB617+BM617+ROUND((AG617+AR617+BC617+BN617-R617)/100,),100)</f>
        <v>0</v>
      </c>
      <c r="R617" s="34">
        <f>MOD(AG617+AR617+BC617+BN617+ROUND((AH617+AS617+BD617+BO617-S617)/100,),100)</f>
        <v>0</v>
      </c>
      <c r="S617" s="34">
        <f>MOD(AH617+AS617+BD617+BO617+ROUND((AI617+AT617+BE617+BP617-T617)/100,),100)</f>
        <v>0</v>
      </c>
      <c r="T617" s="34">
        <f>MOD(AI617+AT617+BE617+BP617+ROUND((AJ617+AU617+BF617+BQ617-U617)/100,),100)</f>
        <v>1</v>
      </c>
      <c r="U617" s="34">
        <f>MOD(AJ617+AU617+BF617+BQ617+ROUND((AK617+AV617+BG617+BR617-V617)/100,),100)</f>
        <v>22</v>
      </c>
      <c r="V617" s="34">
        <f>MOD(AK617+AV617+BG617+BR617+ROUND((AL617+AW617+BH617+BS617-W617)/100,),100)</f>
        <v>0</v>
      </c>
      <c r="W617" s="34">
        <f>MOD(AL617+AW617+BH617+BS617+ROUND((AM617+AX617+BI617+BT617-X617)/100,),100)</f>
        <v>0</v>
      </c>
      <c r="X617" s="34">
        <f>MOD(AM617+AX617+BI617+BT617+ROUND((AN617+AY617+BJ617+BU617-Y617)/100,),100)</f>
        <v>0</v>
      </c>
      <c r="Y617" s="34">
        <f>MOD(AN617+AY617+BJ617+BU617+ROUND((AO617+AZ617+BK617+BV617-Z617)/100,),100)</f>
        <v>0</v>
      </c>
      <c r="Z617" s="34"/>
      <c r="AA617" s="71">
        <v>45577</v>
      </c>
      <c r="AB617" s="20" t="s">
        <v>1338</v>
      </c>
      <c r="AC617" s="21" t="s">
        <v>881</v>
      </c>
      <c r="AD617" s="35" t="s">
        <v>2311</v>
      </c>
      <c r="AE617" s="64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3"/>
      <c r="AQ617" s="23"/>
      <c r="AR617" s="23"/>
      <c r="AS617" s="23"/>
      <c r="AT617" s="23"/>
      <c r="AU617" s="23">
        <v>28</v>
      </c>
      <c r="AV617" s="23"/>
      <c r="AW617" s="23"/>
      <c r="AX617" s="23"/>
      <c r="AY617" s="23"/>
      <c r="AZ617" s="23"/>
      <c r="BA617" s="24"/>
      <c r="BB617" s="24"/>
      <c r="BC617" s="24"/>
      <c r="BD617" s="24"/>
      <c r="BE617" s="24"/>
      <c r="BF617" s="24">
        <v>42</v>
      </c>
      <c r="BG617" s="24"/>
      <c r="BH617" s="24"/>
      <c r="BI617" s="24"/>
      <c r="BJ617" s="24"/>
      <c r="BK617" s="24"/>
      <c r="BL617" s="25"/>
      <c r="BM617" s="25"/>
      <c r="BN617" s="25"/>
      <c r="BO617" s="25"/>
      <c r="BP617" s="25"/>
      <c r="BQ617" s="25">
        <v>52</v>
      </c>
      <c r="BR617" s="25"/>
      <c r="BS617" s="25"/>
      <c r="BT617" s="25"/>
      <c r="BU617" s="25"/>
      <c r="BV617" s="25"/>
    </row>
    <row r="618" spans="1:74" ht="12" customHeight="1" x14ac:dyDescent="0.25">
      <c r="A618" s="27"/>
      <c r="B618" s="43" t="s">
        <v>208</v>
      </c>
      <c r="C618" s="92" t="s">
        <v>657</v>
      </c>
      <c r="D618" s="93" t="s">
        <v>658</v>
      </c>
      <c r="E618" s="94" t="s">
        <v>659</v>
      </c>
      <c r="F618" s="91">
        <v>39822</v>
      </c>
      <c r="G618" s="14">
        <v>700</v>
      </c>
      <c r="H618" s="29" t="s">
        <v>37</v>
      </c>
      <c r="I618" s="95" t="s">
        <v>810</v>
      </c>
      <c r="J618" s="94" t="s">
        <v>145</v>
      </c>
      <c r="K618" s="44" t="s">
        <v>34</v>
      </c>
      <c r="L618" s="36" t="s">
        <v>94</v>
      </c>
      <c r="M618" s="106" t="s">
        <v>2130</v>
      </c>
      <c r="N618" s="65"/>
      <c r="O618" s="37"/>
      <c r="P618" s="33"/>
      <c r="Q618" s="34">
        <f>MOD(AF618+AQ618+BB618+BM618+ROUND((AG618+AR618+BC618+BN618-R618)/100,),100)</f>
        <v>0</v>
      </c>
      <c r="R618" s="34">
        <f>MOD(AG618+AR618+BC618+BN618+ROUND((AH618+AS618+BD618+BO618-S618)/100,),100)</f>
        <v>0</v>
      </c>
      <c r="S618" s="34">
        <f>MOD(AH618+AS618+BD618+BO618+ROUND((AI618+AT618+BE618+BP618-T618)/100,),100)</f>
        <v>0</v>
      </c>
      <c r="T618" s="34">
        <f>MOD(AI618+AT618+BE618+BP618+ROUND((AJ618+AU618+BF618+BQ618-U618)/100,),100)</f>
        <v>0</v>
      </c>
      <c r="U618" s="34">
        <f>MOD(AJ618+AU618+BF618+BQ618+ROUND((AK618+AV618+BG618+BR618-V618)/100,),100)</f>
        <v>14</v>
      </c>
      <c r="V618" s="34">
        <f>MOD(AK618+AV618+BG618+BR618+ROUND((AL618+AW618+BH618+BS618-W618)/100,),100)</f>
        <v>42</v>
      </c>
      <c r="W618" s="34">
        <f>MOD(AL618+AW618+BH618+BS618+ROUND((AM618+AX618+BI618+BT618-X618)/100,),100)</f>
        <v>0</v>
      </c>
      <c r="X618" s="34">
        <f>MOD(AM618+AX618+BI618+BT618+ROUND((AN618+AY618+BJ618+BU618-Y618)/100,),100)</f>
        <v>0</v>
      </c>
      <c r="Y618" s="34">
        <f>MOD(AN618+AY618+BJ618+BU618+ROUND((AO618+AZ618+BK618+BV618-Z618)/100,),100)</f>
        <v>0</v>
      </c>
      <c r="Z618" s="34"/>
      <c r="AA618" s="71">
        <v>45577</v>
      </c>
      <c r="AB618" s="20" t="s">
        <v>1338</v>
      </c>
      <c r="AC618" s="21" t="s">
        <v>881</v>
      </c>
      <c r="AD618" s="35" t="s">
        <v>2311</v>
      </c>
      <c r="AE618" s="64"/>
      <c r="AF618" s="22"/>
      <c r="AG618" s="22"/>
      <c r="AH618" s="22"/>
      <c r="AI618" s="22"/>
      <c r="AJ618" s="22">
        <v>2</v>
      </c>
      <c r="AK618" s="22"/>
      <c r="AL618" s="22"/>
      <c r="AM618" s="22"/>
      <c r="AN618" s="22"/>
      <c r="AO618" s="22"/>
      <c r="AP618" s="23"/>
      <c r="AQ618" s="23"/>
      <c r="AR618" s="23"/>
      <c r="AS618" s="23"/>
      <c r="AT618" s="23"/>
      <c r="AU618" s="23"/>
      <c r="AV618" s="23">
        <v>42</v>
      </c>
      <c r="AW618" s="23"/>
      <c r="AX618" s="23"/>
      <c r="AY618" s="23"/>
      <c r="AZ618" s="23"/>
      <c r="BA618" s="24"/>
      <c r="BB618" s="24"/>
      <c r="BC618" s="24"/>
      <c r="BD618" s="24"/>
      <c r="BE618" s="24"/>
      <c r="BF618" s="24"/>
      <c r="BG618" s="24">
        <v>100</v>
      </c>
      <c r="BH618" s="24"/>
      <c r="BI618" s="24"/>
      <c r="BJ618" s="24"/>
      <c r="BK618" s="24"/>
      <c r="BL618" s="25"/>
      <c r="BM618" s="25"/>
      <c r="BN618" s="25"/>
      <c r="BO618" s="25"/>
      <c r="BP618" s="25"/>
      <c r="BQ618" s="25">
        <v>11</v>
      </c>
      <c r="BR618" s="25"/>
      <c r="BS618" s="25"/>
      <c r="BT618" s="25"/>
      <c r="BU618" s="25"/>
      <c r="BV618" s="25"/>
    </row>
    <row r="619" spans="1:74" ht="12" customHeight="1" x14ac:dyDescent="0.25">
      <c r="A619" s="27"/>
      <c r="B619" s="43" t="s">
        <v>208</v>
      </c>
      <c r="C619" s="92" t="s">
        <v>641</v>
      </c>
      <c r="D619" s="93" t="s">
        <v>642</v>
      </c>
      <c r="E619" s="94" t="s">
        <v>148</v>
      </c>
      <c r="F619" s="91">
        <v>39657</v>
      </c>
      <c r="G619" s="14">
        <v>526</v>
      </c>
      <c r="H619" s="29" t="s">
        <v>36</v>
      </c>
      <c r="I619" s="95" t="s">
        <v>810</v>
      </c>
      <c r="J619" s="94" t="s">
        <v>145</v>
      </c>
      <c r="K619" s="44" t="s">
        <v>34</v>
      </c>
      <c r="L619" s="36" t="s">
        <v>93</v>
      </c>
      <c r="M619" s="106" t="s">
        <v>2138</v>
      </c>
      <c r="N619" s="32"/>
      <c r="O619" s="37"/>
      <c r="P619" s="33"/>
      <c r="Q619" s="34">
        <f>MOD(AF619+AQ619+BB619+BM619+ROUND((AG619+AR619+BC619+BN619-R619)/100,),100)</f>
        <v>0</v>
      </c>
      <c r="R619" s="34">
        <f>MOD(AG619+AR619+BC619+BN619+ROUND((AH619+AS619+BD619+BO619-S619)/100,),100)</f>
        <v>0</v>
      </c>
      <c r="S619" s="34">
        <f>MOD(AH619+AS619+BD619+BO619+ROUND((AI619+AT619+BE619+BP619-T619)/100,),100)</f>
        <v>0</v>
      </c>
      <c r="T619" s="34">
        <f>MOD(AI619+AT619+BE619+BP619+ROUND((AJ619+AU619+BF619+BQ619-U619)/100,),100)</f>
        <v>0</v>
      </c>
      <c r="U619" s="34">
        <f>MOD(AJ619+AU619+BF619+BQ619+ROUND((AK619+AV619+BG619+BR619-V619)/100,),100)</f>
        <v>1</v>
      </c>
      <c r="V619" s="34">
        <f>MOD(AK619+AV619+BG619+BR619+ROUND((AL619+AW619+BH619+BS619-W619)/100,),100)</f>
        <v>85</v>
      </c>
      <c r="W619" s="34">
        <f>MOD(AL619+AW619+BH619+BS619+ROUND((AM619+AX619+BI619+BT619-X619)/100,),100)</f>
        <v>0</v>
      </c>
      <c r="X619" s="34">
        <f>MOD(AM619+AX619+BI619+BT619+ROUND((AN619+AY619+BJ619+BU619-Y619)/100,),100)</f>
        <v>0</v>
      </c>
      <c r="Y619" s="34">
        <f>MOD(AN619+AY619+BJ619+BU619+ROUND((AO619+AZ619+BK619+BV619-Z619)/100,),100)</f>
        <v>0</v>
      </c>
      <c r="Z619" s="34"/>
      <c r="AA619" s="71">
        <v>45577</v>
      </c>
      <c r="AB619" s="20" t="s">
        <v>1338</v>
      </c>
      <c r="AC619" s="21" t="s">
        <v>881</v>
      </c>
      <c r="AD619" s="35" t="s">
        <v>2311</v>
      </c>
      <c r="AE619" s="64"/>
      <c r="AF619" s="22"/>
      <c r="AG619" s="22"/>
      <c r="AH619" s="22"/>
      <c r="AI619" s="22"/>
      <c r="AJ619" s="22"/>
      <c r="AK619" s="22">
        <v>50</v>
      </c>
      <c r="AL619" s="22"/>
      <c r="AM619" s="22"/>
      <c r="AN619" s="22"/>
      <c r="AO619" s="22"/>
      <c r="AP619" s="23"/>
      <c r="AQ619" s="23"/>
      <c r="AR619" s="23"/>
      <c r="AS619" s="23"/>
      <c r="AT619" s="23"/>
      <c r="AU619" s="23"/>
      <c r="AV619" s="23">
        <v>75</v>
      </c>
      <c r="AW619" s="23"/>
      <c r="AX619" s="23"/>
      <c r="AY619" s="23"/>
      <c r="AZ619" s="23"/>
      <c r="BA619" s="24"/>
      <c r="BB619" s="24"/>
      <c r="BC619" s="24"/>
      <c r="BD619" s="24"/>
      <c r="BE619" s="24"/>
      <c r="BF619" s="24"/>
      <c r="BG619" s="24">
        <v>30</v>
      </c>
      <c r="BH619" s="24"/>
      <c r="BI619" s="24"/>
      <c r="BJ619" s="24"/>
      <c r="BK619" s="24"/>
      <c r="BL619" s="25"/>
      <c r="BM619" s="25"/>
      <c r="BN619" s="25"/>
      <c r="BO619" s="25"/>
      <c r="BP619" s="25"/>
      <c r="BQ619" s="25"/>
      <c r="BR619" s="25">
        <v>30</v>
      </c>
      <c r="BS619" s="25"/>
      <c r="BT619" s="25"/>
      <c r="BU619" s="25"/>
      <c r="BV619" s="25"/>
    </row>
    <row r="620" spans="1:74" ht="12" customHeight="1" x14ac:dyDescent="0.25">
      <c r="A620" s="27"/>
      <c r="B620" s="43" t="s">
        <v>208</v>
      </c>
      <c r="C620" s="92" t="s">
        <v>1824</v>
      </c>
      <c r="D620" s="93" t="s">
        <v>1825</v>
      </c>
      <c r="E620" s="94" t="s">
        <v>254</v>
      </c>
      <c r="F620" s="91">
        <v>40069</v>
      </c>
      <c r="G620" s="191">
        <v>514</v>
      </c>
      <c r="H620" s="29" t="s">
        <v>37</v>
      </c>
      <c r="I620" s="95" t="s">
        <v>810</v>
      </c>
      <c r="J620" s="94" t="s">
        <v>145</v>
      </c>
      <c r="K620" s="44" t="s">
        <v>34</v>
      </c>
      <c r="L620" s="36" t="s">
        <v>93</v>
      </c>
      <c r="M620" s="106" t="s">
        <v>2158</v>
      </c>
      <c r="N620" s="32"/>
      <c r="O620" s="37"/>
      <c r="P620" s="33"/>
      <c r="Q620" s="34"/>
      <c r="R620" s="34"/>
      <c r="S620" s="34"/>
      <c r="T620" s="34"/>
      <c r="U620" s="34"/>
      <c r="V620" s="34"/>
      <c r="W620" s="34"/>
      <c r="X620" s="34"/>
      <c r="Y620" s="34"/>
      <c r="Z620" s="34"/>
      <c r="AA620" s="71">
        <v>45577</v>
      </c>
      <c r="AB620" s="20" t="s">
        <v>1338</v>
      </c>
      <c r="AC620" s="21" t="s">
        <v>881</v>
      </c>
      <c r="AD620" s="35" t="s">
        <v>2311</v>
      </c>
      <c r="AE620" s="64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3"/>
      <c r="AQ620" s="23"/>
      <c r="AR620" s="23"/>
      <c r="AS620" s="23"/>
      <c r="AT620" s="23"/>
      <c r="AU620" s="23"/>
      <c r="AV620" s="23"/>
      <c r="AW620" s="23"/>
      <c r="AX620" s="23"/>
      <c r="AY620" s="23"/>
      <c r="AZ620" s="23"/>
      <c r="BA620" s="24"/>
      <c r="BB620" s="24"/>
      <c r="BC620" s="24"/>
      <c r="BD620" s="24"/>
      <c r="BE620" s="24"/>
      <c r="BF620" s="24"/>
      <c r="BG620" s="24"/>
      <c r="BH620" s="24"/>
      <c r="BI620" s="24"/>
      <c r="BJ620" s="24"/>
      <c r="BK620" s="24"/>
      <c r="BL620" s="25"/>
      <c r="BM620" s="25"/>
      <c r="BN620" s="25"/>
      <c r="BO620" s="25"/>
      <c r="BP620" s="25"/>
      <c r="BQ620" s="25"/>
      <c r="BR620" s="25"/>
      <c r="BS620" s="25"/>
      <c r="BT620" s="25"/>
      <c r="BU620" s="25"/>
      <c r="BV620" s="25"/>
    </row>
    <row r="621" spans="1:74" ht="12" customHeight="1" x14ac:dyDescent="0.25">
      <c r="A621" s="27"/>
      <c r="B621" s="43" t="s">
        <v>276</v>
      </c>
      <c r="C621" s="92" t="s">
        <v>352</v>
      </c>
      <c r="D621" s="93" t="s">
        <v>353</v>
      </c>
      <c r="E621" s="94" t="s">
        <v>302</v>
      </c>
      <c r="F621" s="91">
        <v>40357</v>
      </c>
      <c r="G621" s="14">
        <v>1172</v>
      </c>
      <c r="H621" s="14" t="s">
        <v>48</v>
      </c>
      <c r="I621" s="95" t="s">
        <v>810</v>
      </c>
      <c r="J621" s="94" t="s">
        <v>145</v>
      </c>
      <c r="K621" s="44" t="s">
        <v>34</v>
      </c>
      <c r="L621" s="18" t="s">
        <v>28</v>
      </c>
      <c r="M621" s="107"/>
      <c r="N621" s="65" t="s">
        <v>1550</v>
      </c>
      <c r="O621" s="41"/>
      <c r="P621" s="33"/>
      <c r="Q621" s="34">
        <f>MOD(AF621+AQ621+BB621+BM621+ROUND((AG621+AR621+BC621+BN621-R621)/100,),100)</f>
        <v>0</v>
      </c>
      <c r="R621" s="34">
        <f>MOD(AG621+AR621+BC621+BN621+ROUND((AH621+AS621+BD621+BO621-S621)/100,),100)</f>
        <v>0</v>
      </c>
      <c r="S621" s="34">
        <f>MOD(AH621+AS621+BD621+BO621+ROUND((AI621+AT621+BE621+BP621-T621)/100,),100)</f>
        <v>0</v>
      </c>
      <c r="T621" s="34">
        <f>MOD(AI621+AT621+BE621+BP621+ROUND((AJ621+AU621+BF621+BQ621-U621)/100,),100)</f>
        <v>7</v>
      </c>
      <c r="U621" s="34">
        <f>MOD(AJ621+AU621+BF621+BQ621+ROUND((AK621+AV621+BG621+BR621-V621)/100,),100)</f>
        <v>61</v>
      </c>
      <c r="V621" s="34">
        <f>MOD(AK621+AV621+BG621+BR621+ROUND((AL621+AW621+BH621+BS621-W621)/100,),100)</f>
        <v>0</v>
      </c>
      <c r="W621" s="34">
        <f>MOD(AL621+AW621+BH621+BS621+ROUND((AM621+AX621+BI621+BT621-X621)/100,),100)</f>
        <v>0</v>
      </c>
      <c r="X621" s="34">
        <f>MOD(AM621+AX621+BI621+BT621+ROUND((AN621+AY621+BJ621+BU621-Y621)/100,),100)</f>
        <v>0</v>
      </c>
      <c r="Y621" s="34">
        <f>MOD(AN621+AY621+BJ621+BU621+ROUND((AO621+AZ621+BK621+BV621-Z621)/100,),100)</f>
        <v>0</v>
      </c>
      <c r="Z621" s="34"/>
      <c r="AA621" s="71">
        <v>45578</v>
      </c>
      <c r="AB621" s="20" t="s">
        <v>1220</v>
      </c>
      <c r="AC621" s="21" t="s">
        <v>869</v>
      </c>
      <c r="AD621" s="35" t="s">
        <v>1441</v>
      </c>
      <c r="AE621" s="64"/>
      <c r="AF621" s="22"/>
      <c r="AG621" s="22"/>
      <c r="AH621" s="22"/>
      <c r="AI621" s="22"/>
      <c r="AJ621" s="22">
        <v>9</v>
      </c>
      <c r="AK621" s="22"/>
      <c r="AL621" s="22"/>
      <c r="AM621" s="22"/>
      <c r="AN621" s="22"/>
      <c r="AO621" s="22"/>
      <c r="AP621" s="23"/>
      <c r="AQ621" s="23"/>
      <c r="AR621" s="23"/>
      <c r="AS621" s="23"/>
      <c r="AT621" s="23"/>
      <c r="AU621" s="23">
        <v>100</v>
      </c>
      <c r="AV621" s="23"/>
      <c r="AW621" s="23"/>
      <c r="AX621" s="23"/>
      <c r="AY621" s="23"/>
      <c r="AZ621" s="23"/>
      <c r="BA621" s="24"/>
      <c r="BB621" s="24"/>
      <c r="BC621" s="24"/>
      <c r="BD621" s="24"/>
      <c r="BE621" s="24">
        <v>6</v>
      </c>
      <c r="BF621" s="24"/>
      <c r="BG621" s="24"/>
      <c r="BH621" s="24"/>
      <c r="BI621" s="24"/>
      <c r="BJ621" s="24"/>
      <c r="BK621" s="24"/>
      <c r="BL621" s="25"/>
      <c r="BM621" s="25"/>
      <c r="BN621" s="25"/>
      <c r="BO621" s="25"/>
      <c r="BP621" s="25"/>
      <c r="BQ621" s="25">
        <v>52</v>
      </c>
      <c r="BR621" s="25"/>
      <c r="BS621" s="25"/>
      <c r="BT621" s="25"/>
      <c r="BU621" s="25"/>
      <c r="BV621" s="25"/>
    </row>
    <row r="622" spans="1:74" ht="12" customHeight="1" x14ac:dyDescent="0.25">
      <c r="A622" s="27"/>
      <c r="B622" s="43" t="s">
        <v>276</v>
      </c>
      <c r="C622" s="87" t="s">
        <v>676</v>
      </c>
      <c r="D622" s="88" t="s">
        <v>418</v>
      </c>
      <c r="E622" s="88" t="s">
        <v>419</v>
      </c>
      <c r="F622" s="89">
        <v>40801</v>
      </c>
      <c r="G622" s="29">
        <v>862</v>
      </c>
      <c r="H622" s="29" t="s">
        <v>52</v>
      </c>
      <c r="I622" s="90" t="s">
        <v>810</v>
      </c>
      <c r="J622" s="88" t="s">
        <v>145</v>
      </c>
      <c r="K622" s="44" t="s">
        <v>34</v>
      </c>
      <c r="L622" s="18" t="s">
        <v>40</v>
      </c>
      <c r="M622" s="107" t="s">
        <v>1323</v>
      </c>
      <c r="N622" s="65"/>
      <c r="O622" s="30"/>
      <c r="P622" s="33"/>
      <c r="Q622" s="34">
        <f>MOD(AF622+AQ622+BB622+BM622+ROUND((AG622+AR622+BC622+BN622-R622)/100,),100)</f>
        <v>0</v>
      </c>
      <c r="R622" s="34">
        <f>MOD(AG622+AR622+BC622+BN622+ROUND((AH622+AS622+BD622+BO622-S622)/100,),100)</f>
        <v>0</v>
      </c>
      <c r="S622" s="34">
        <f>MOD(AH622+AS622+BD622+BO622+ROUND((AI622+AT622+BE622+BP622-T622)/100,),100)</f>
        <v>0</v>
      </c>
      <c r="T622" s="34">
        <f>MOD(AI622+AT622+BE622+BP622+ROUND((AJ622+AU622+BF622+BQ622-U622)/100,),100)</f>
        <v>0</v>
      </c>
      <c r="U622" s="34">
        <f>MOD(AJ622+AU622+BF622+BQ622+ROUND((AK622+AV622+BG622+BR622-V622)/100,),100)</f>
        <v>12</v>
      </c>
      <c r="V622" s="34">
        <f>MOD(AK622+AV622+BG622+BR622+ROUND((AL622+AW622+BH622+BS622-W622)/100,),100)</f>
        <v>87</v>
      </c>
      <c r="W622" s="34">
        <f>MOD(AL622+AW622+BH622+BS622+ROUND((AM622+AX622+BI622+BT622-X622)/100,),100)</f>
        <v>0</v>
      </c>
      <c r="X622" s="34">
        <f>MOD(AM622+AX622+BI622+BT622+ROUND((AN622+AY622+BJ622+BU622-Y622)/100,),100)</f>
        <v>0</v>
      </c>
      <c r="Y622" s="34">
        <f>MOD(AN622+AY622+BJ622+BU622+ROUND((AO622+AZ622+BK622+BV622-Z622)/100,),100)</f>
        <v>0</v>
      </c>
      <c r="Z622" s="34"/>
      <c r="AA622" s="71">
        <v>45577</v>
      </c>
      <c r="AB622" s="20" t="s">
        <v>1338</v>
      </c>
      <c r="AC622" s="21" t="s">
        <v>881</v>
      </c>
      <c r="AD622" s="35" t="s">
        <v>2204</v>
      </c>
      <c r="AE622" s="64"/>
      <c r="AF622" s="22"/>
      <c r="AG622" s="22"/>
      <c r="AH622" s="22"/>
      <c r="AI622" s="22"/>
      <c r="AJ622" s="22"/>
      <c r="AK622" s="22">
        <v>65</v>
      </c>
      <c r="AL622" s="22"/>
      <c r="AM622" s="22"/>
      <c r="AN622" s="22"/>
      <c r="AO622" s="22"/>
      <c r="AP622" s="23"/>
      <c r="AQ622" s="23"/>
      <c r="AR622" s="23"/>
      <c r="AS622" s="23"/>
      <c r="AT622" s="23"/>
      <c r="AU622" s="23"/>
      <c r="AV622" s="23">
        <v>80</v>
      </c>
      <c r="AW622" s="23"/>
      <c r="AX622" s="23"/>
      <c r="AY622" s="23"/>
      <c r="AZ622" s="23"/>
      <c r="BA622" s="24"/>
      <c r="BB622" s="24"/>
      <c r="BC622" s="24"/>
      <c r="BD622" s="24"/>
      <c r="BE622" s="24"/>
      <c r="BF622" s="24">
        <v>11</v>
      </c>
      <c r="BG622" s="24"/>
      <c r="BH622" s="24"/>
      <c r="BI622" s="24"/>
      <c r="BJ622" s="24"/>
      <c r="BK622" s="24"/>
      <c r="BL622" s="25"/>
      <c r="BM622" s="25"/>
      <c r="BN622" s="25"/>
      <c r="BO622" s="25"/>
      <c r="BP622" s="25"/>
      <c r="BQ622" s="25"/>
      <c r="BR622" s="25">
        <v>42</v>
      </c>
      <c r="BS622" s="25"/>
      <c r="BT622" s="25"/>
      <c r="BU622" s="25"/>
      <c r="BV622" s="25"/>
    </row>
    <row r="623" spans="1:74" ht="12" customHeight="1" x14ac:dyDescent="0.25">
      <c r="A623" s="27"/>
      <c r="B623" s="43" t="s">
        <v>276</v>
      </c>
      <c r="C623" s="92" t="s">
        <v>364</v>
      </c>
      <c r="D623" s="93" t="s">
        <v>207</v>
      </c>
      <c r="E623" s="94" t="s">
        <v>290</v>
      </c>
      <c r="F623" s="91">
        <v>40252</v>
      </c>
      <c r="G623" s="14">
        <v>765</v>
      </c>
      <c r="H623" s="14" t="s">
        <v>48</v>
      </c>
      <c r="I623" s="95" t="s">
        <v>810</v>
      </c>
      <c r="J623" s="94" t="s">
        <v>145</v>
      </c>
      <c r="K623" s="44" t="s">
        <v>34</v>
      </c>
      <c r="L623" s="18" t="s">
        <v>40</v>
      </c>
      <c r="M623" s="107" t="s">
        <v>1330</v>
      </c>
      <c r="N623" s="65"/>
      <c r="O623" s="29"/>
      <c r="P623" s="33"/>
      <c r="Q623" s="34">
        <f>MOD(AF623+AQ623+BB623+BM623+ROUND((AG623+AR623+BC623+BN623-R623)/100,),100)</f>
        <v>0</v>
      </c>
      <c r="R623" s="34">
        <f>MOD(AG623+AR623+BC623+BN623+ROUND((AH623+AS623+BD623+BO623-S623)/100,),100)</f>
        <v>0</v>
      </c>
      <c r="S623" s="34">
        <f>MOD(AH623+AS623+BD623+BO623+ROUND((AI623+AT623+BE623+BP623-T623)/100,),100)</f>
        <v>0</v>
      </c>
      <c r="T623" s="34">
        <f>MOD(AI623+AT623+BE623+BP623+ROUND((AJ623+AU623+BF623+BQ623-U623)/100,),100)</f>
        <v>0</v>
      </c>
      <c r="U623" s="34">
        <f>MOD(AJ623+AU623+BF623+BQ623+ROUND((AK623+AV623+BG623+BR623-V623)/100,),100)</f>
        <v>1</v>
      </c>
      <c r="V623" s="34">
        <f>MOD(AK623+AV623+BG623+BR623+ROUND((AL623+AW623+BH623+BS623-W623)/100,),100)</f>
        <v>91</v>
      </c>
      <c r="W623" s="34">
        <f>MOD(AL623+AW623+BH623+BS623+ROUND((AM623+AX623+BI623+BT623-X623)/100,),100)</f>
        <v>0</v>
      </c>
      <c r="X623" s="34">
        <f>MOD(AM623+AX623+BI623+BT623+ROUND((AN623+AY623+BJ623+BU623-Y623)/100,),100)</f>
        <v>0</v>
      </c>
      <c r="Y623" s="34">
        <f>MOD(AN623+AY623+BJ623+BU623+ROUND((AO623+AZ623+BK623+BV623-Z623)/100,),100)</f>
        <v>0</v>
      </c>
      <c r="Z623" s="34"/>
      <c r="AA623" s="71">
        <v>45577</v>
      </c>
      <c r="AB623" s="20" t="s">
        <v>1338</v>
      </c>
      <c r="AC623" s="21" t="s">
        <v>881</v>
      </c>
      <c r="AD623" s="35" t="s">
        <v>2204</v>
      </c>
      <c r="AE623" s="64"/>
      <c r="AF623" s="22"/>
      <c r="AG623" s="22"/>
      <c r="AH623" s="22"/>
      <c r="AI623" s="22"/>
      <c r="AJ623" s="22"/>
      <c r="AK623" s="22">
        <v>52</v>
      </c>
      <c r="AL623" s="22"/>
      <c r="AM623" s="22"/>
      <c r="AN623" s="22"/>
      <c r="AO623" s="22"/>
      <c r="AP623" s="23"/>
      <c r="AQ623" s="23"/>
      <c r="AR623" s="23"/>
      <c r="AS623" s="23"/>
      <c r="AT623" s="23"/>
      <c r="AU623" s="23"/>
      <c r="AV623" s="23">
        <v>37</v>
      </c>
      <c r="AW623" s="23"/>
      <c r="AX623" s="23"/>
      <c r="AY623" s="23"/>
      <c r="AZ623" s="23"/>
      <c r="BA623" s="24"/>
      <c r="BB623" s="24"/>
      <c r="BC623" s="24"/>
      <c r="BD623" s="24"/>
      <c r="BE623" s="24"/>
      <c r="BF623" s="24"/>
      <c r="BG623" s="24">
        <v>37</v>
      </c>
      <c r="BH623" s="24"/>
      <c r="BI623" s="24"/>
      <c r="BJ623" s="24"/>
      <c r="BK623" s="24"/>
      <c r="BL623" s="25"/>
      <c r="BM623" s="25"/>
      <c r="BN623" s="25"/>
      <c r="BO623" s="25"/>
      <c r="BP623" s="25"/>
      <c r="BQ623" s="25"/>
      <c r="BR623" s="25">
        <v>65</v>
      </c>
      <c r="BS623" s="25"/>
      <c r="BT623" s="25"/>
      <c r="BU623" s="25"/>
      <c r="BV623" s="25"/>
    </row>
    <row r="624" spans="1:74" ht="12" customHeight="1" x14ac:dyDescent="0.25">
      <c r="A624" s="27"/>
      <c r="B624" s="43" t="s">
        <v>276</v>
      </c>
      <c r="C624" s="96" t="s">
        <v>728</v>
      </c>
      <c r="D624" s="97" t="s">
        <v>116</v>
      </c>
      <c r="E624" s="98" t="s">
        <v>336</v>
      </c>
      <c r="F624" s="99">
        <v>40814</v>
      </c>
      <c r="G624" s="15">
        <v>869</v>
      </c>
      <c r="H624" s="29" t="s">
        <v>52</v>
      </c>
      <c r="I624" s="95" t="s">
        <v>810</v>
      </c>
      <c r="J624" s="98" t="s">
        <v>145</v>
      </c>
      <c r="K624" s="45" t="s">
        <v>34</v>
      </c>
      <c r="L624" s="18" t="s">
        <v>40</v>
      </c>
      <c r="M624" s="107" t="s">
        <v>1331</v>
      </c>
      <c r="N624" s="65"/>
      <c r="O624" s="37"/>
      <c r="P624" s="33"/>
      <c r="Q624" s="34">
        <f>MOD(AF624+AQ624+BB624+BM624+ROUND((AG624+AR624+BC624+BN624-R624)/100,),100)</f>
        <v>0</v>
      </c>
      <c r="R624" s="34">
        <f>MOD(AG624+AR624+BC624+BN624+ROUND((AH624+AS624+BD624+BO624-S624)/100,),100)</f>
        <v>0</v>
      </c>
      <c r="S624" s="34">
        <f>MOD(AH624+AS624+BD624+BO624+ROUND((AI624+AT624+BE624+BP624-T624)/100,),100)</f>
        <v>0</v>
      </c>
      <c r="T624" s="34">
        <f>MOD(AI624+AT624+BE624+BP624+ROUND((AJ624+AU624+BF624+BQ624-U624)/100,),100)</f>
        <v>0</v>
      </c>
      <c r="U624" s="34">
        <f>MOD(AJ624+AU624+BF624+BQ624+ROUND((AK624+AV624+BG624+BR624-V624)/100,),100)</f>
        <v>1</v>
      </c>
      <c r="V624" s="34">
        <f>MOD(AK624+AV624+BG624+BR624+ROUND((AL624+AW624+BH624+BS624-W624)/100,),100)</f>
        <v>11</v>
      </c>
      <c r="W624" s="34">
        <f>MOD(AL624+AW624+BH624+BS624+ROUND((AM624+AX624+BI624+BT624-X624)/100,),100)</f>
        <v>0</v>
      </c>
      <c r="X624" s="34">
        <f>MOD(AM624+AX624+BI624+BT624+ROUND((AN624+AY624+BJ624+BU624-Y624)/100,),100)</f>
        <v>0</v>
      </c>
      <c r="Y624" s="34">
        <f>MOD(AN624+AY624+BJ624+BU624+ROUND((AO624+AZ624+BK624+BV624-Z624)/100,),100)</f>
        <v>0</v>
      </c>
      <c r="Z624" s="34"/>
      <c r="AA624" s="71">
        <v>45577</v>
      </c>
      <c r="AB624" s="20" t="s">
        <v>1338</v>
      </c>
      <c r="AC624" s="21" t="s">
        <v>881</v>
      </c>
      <c r="AD624" s="35" t="s">
        <v>2204</v>
      </c>
      <c r="AE624" s="64"/>
      <c r="AF624" s="22"/>
      <c r="AG624" s="22"/>
      <c r="AH624" s="22"/>
      <c r="AI624" s="22"/>
      <c r="AJ624" s="22"/>
      <c r="AK624" s="22">
        <v>25</v>
      </c>
      <c r="AL624" s="22"/>
      <c r="AM624" s="22"/>
      <c r="AN624" s="22"/>
      <c r="AO624" s="22"/>
      <c r="AP624" s="23"/>
      <c r="AQ624" s="23"/>
      <c r="AR624" s="23"/>
      <c r="AS624" s="23"/>
      <c r="AT624" s="23"/>
      <c r="AU624" s="23"/>
      <c r="AV624" s="23">
        <v>9</v>
      </c>
      <c r="AW624" s="23"/>
      <c r="AX624" s="23"/>
      <c r="AY624" s="23"/>
      <c r="AZ624" s="23"/>
      <c r="BA624" s="24"/>
      <c r="BB624" s="24"/>
      <c r="BC624" s="24"/>
      <c r="BD624" s="24"/>
      <c r="BE624" s="24"/>
      <c r="BF624" s="24"/>
      <c r="BG624" s="24">
        <v>52</v>
      </c>
      <c r="BH624" s="24"/>
      <c r="BI624" s="24"/>
      <c r="BJ624" s="24"/>
      <c r="BK624" s="24"/>
      <c r="BL624" s="25"/>
      <c r="BM624" s="25"/>
      <c r="BN624" s="25"/>
      <c r="BO624" s="25"/>
      <c r="BP624" s="25"/>
      <c r="BQ624" s="25"/>
      <c r="BR624" s="25">
        <v>25</v>
      </c>
      <c r="BS624" s="25"/>
      <c r="BT624" s="25"/>
      <c r="BU624" s="25"/>
      <c r="BV624" s="25"/>
    </row>
    <row r="625" spans="1:74" ht="12" customHeight="1" x14ac:dyDescent="0.25">
      <c r="A625" s="27"/>
      <c r="B625" s="43" t="s">
        <v>276</v>
      </c>
      <c r="C625" s="92" t="s">
        <v>1030</v>
      </c>
      <c r="D625" s="93" t="s">
        <v>1031</v>
      </c>
      <c r="E625" s="94" t="s">
        <v>384</v>
      </c>
      <c r="F625" s="91">
        <v>40488</v>
      </c>
      <c r="G625" s="14">
        <v>716</v>
      </c>
      <c r="H625" s="14" t="s">
        <v>48</v>
      </c>
      <c r="I625" s="95" t="s">
        <v>810</v>
      </c>
      <c r="J625" s="94" t="s">
        <v>145</v>
      </c>
      <c r="K625" s="44" t="s">
        <v>34</v>
      </c>
      <c r="L625" s="36" t="s">
        <v>94</v>
      </c>
      <c r="M625" s="107" t="s">
        <v>2116</v>
      </c>
      <c r="N625" s="65"/>
      <c r="O625" s="30"/>
      <c r="P625" s="33"/>
      <c r="Q625" s="34">
        <f>MOD(AF625+AQ625+BB625+BM625+ROUND((AG625+AR625+BC625+BN625-R625)/100,),100)</f>
        <v>0</v>
      </c>
      <c r="R625" s="34">
        <f>MOD(AG625+AR625+BC625+BN625+ROUND((AH625+AS625+BD625+BO625-S625)/100,),100)</f>
        <v>0</v>
      </c>
      <c r="S625" s="34">
        <f>MOD(AH625+AS625+BD625+BO625+ROUND((AI625+AT625+BE625+BP625-T625)/100,),100)</f>
        <v>0</v>
      </c>
      <c r="T625" s="34">
        <f>MOD(AI625+AT625+BE625+BP625+ROUND((AJ625+AU625+BF625+BQ625-U625)/100,),100)</f>
        <v>0</v>
      </c>
      <c r="U625" s="34">
        <f>MOD(AJ625+AU625+BF625+BQ625+ROUND((AK625+AV625+BG625+BR625-V625)/100,),100)</f>
        <v>0</v>
      </c>
      <c r="V625" s="34">
        <f>MOD(AK625+AV625+BG625+BR625+ROUND((AL625+AW625+BH625+BS625-W625)/100,),100)</f>
        <v>59</v>
      </c>
      <c r="W625" s="34">
        <f>MOD(AL625+AW625+BH625+BS625+ROUND((AM625+AX625+BI625+BT625-X625)/100,),100)</f>
        <v>0</v>
      </c>
      <c r="X625" s="34">
        <f>MOD(AM625+AX625+BI625+BT625+ROUND((AN625+AY625+BJ625+BU625-Y625)/100,),100)</f>
        <v>0</v>
      </c>
      <c r="Y625" s="34">
        <f>MOD(AN625+AY625+BJ625+BU625+ROUND((AO625+AZ625+BK625+BV625-Z625)/100,),100)</f>
        <v>0</v>
      </c>
      <c r="Z625" s="34"/>
      <c r="AA625" s="71">
        <v>45577</v>
      </c>
      <c r="AB625" s="20" t="s">
        <v>1338</v>
      </c>
      <c r="AC625" s="21" t="s">
        <v>881</v>
      </c>
      <c r="AD625" s="35" t="s">
        <v>2260</v>
      </c>
      <c r="AE625" s="64"/>
      <c r="AF625" s="22"/>
      <c r="AG625" s="22"/>
      <c r="AH625" s="22"/>
      <c r="AI625" s="22"/>
      <c r="AJ625" s="22"/>
      <c r="AK625" s="22"/>
      <c r="AL625" s="22">
        <v>100</v>
      </c>
      <c r="AM625" s="22"/>
      <c r="AN625" s="22"/>
      <c r="AO625" s="22"/>
      <c r="AP625" s="23"/>
      <c r="AQ625" s="23"/>
      <c r="AR625" s="23"/>
      <c r="AS625" s="23"/>
      <c r="AT625" s="23"/>
      <c r="AU625" s="23"/>
      <c r="AV625" s="23">
        <v>24</v>
      </c>
      <c r="AW625" s="23"/>
      <c r="AX625" s="23"/>
      <c r="AY625" s="23"/>
      <c r="AZ625" s="23"/>
      <c r="BA625" s="24"/>
      <c r="BB625" s="24"/>
      <c r="BC625" s="24"/>
      <c r="BD625" s="24"/>
      <c r="BE625" s="24"/>
      <c r="BF625" s="24"/>
      <c r="BG625" s="24">
        <v>9</v>
      </c>
      <c r="BH625" s="24"/>
      <c r="BI625" s="24"/>
      <c r="BJ625" s="24"/>
      <c r="BK625" s="24"/>
      <c r="BL625" s="25"/>
      <c r="BM625" s="25"/>
      <c r="BN625" s="25"/>
      <c r="BO625" s="25"/>
      <c r="BP625" s="25"/>
      <c r="BQ625" s="25"/>
      <c r="BR625" s="25">
        <v>25</v>
      </c>
      <c r="BS625" s="25"/>
      <c r="BT625" s="25"/>
      <c r="BU625" s="25"/>
      <c r="BV625" s="25"/>
    </row>
    <row r="626" spans="1:74" ht="12" customHeight="1" x14ac:dyDescent="0.25">
      <c r="A626" s="27"/>
      <c r="B626" s="43" t="s">
        <v>276</v>
      </c>
      <c r="C626" s="87" t="s">
        <v>1150</v>
      </c>
      <c r="D626" s="88" t="s">
        <v>1151</v>
      </c>
      <c r="E626" s="88" t="s">
        <v>254</v>
      </c>
      <c r="F626" s="89">
        <v>40579</v>
      </c>
      <c r="G626" s="29">
        <v>606</v>
      </c>
      <c r="H626" s="29" t="s">
        <v>52</v>
      </c>
      <c r="I626" s="90" t="s">
        <v>810</v>
      </c>
      <c r="J626" s="88" t="s">
        <v>145</v>
      </c>
      <c r="K626" s="44" t="s">
        <v>34</v>
      </c>
      <c r="L626" s="36" t="s">
        <v>94</v>
      </c>
      <c r="M626" s="107" t="s">
        <v>2126</v>
      </c>
      <c r="N626" s="32"/>
      <c r="O626" s="30"/>
      <c r="P626" s="33"/>
      <c r="Q626" s="34">
        <f>MOD(AF626+AQ626+BB626+BM626+ROUND((AG626+AR626+BC626+BN626-R626)/100,),100)</f>
        <v>0</v>
      </c>
      <c r="R626" s="34">
        <f>MOD(AG626+AR626+BC626+BN626+ROUND((AH626+AS626+BD626+BO626-S626)/100,),100)</f>
        <v>0</v>
      </c>
      <c r="S626" s="34">
        <f>MOD(AH626+AS626+BD626+BO626+ROUND((AI626+AT626+BE626+BP626-T626)/100,),100)</f>
        <v>0</v>
      </c>
      <c r="T626" s="34">
        <f>MOD(AI626+AT626+BE626+BP626+ROUND((AJ626+AU626+BF626+BQ626-U626)/100,),100)</f>
        <v>0</v>
      </c>
      <c r="U626" s="34">
        <f>MOD(AJ626+AU626+BF626+BQ626+ROUND((AK626+AV626+BG626+BR626-V626)/100,),100)</f>
        <v>0</v>
      </c>
      <c r="V626" s="34">
        <f>MOD(AK626+AV626+BG626+BR626+ROUND((AL626+AW626+BH626+BS626-W626)/100,),100)</f>
        <v>6</v>
      </c>
      <c r="W626" s="34">
        <f>MOD(AL626+AW626+BH626+BS626+ROUND((AM626+AX626+BI626+BT626-X626)/100,),100)</f>
        <v>4</v>
      </c>
      <c r="X626" s="34">
        <f>MOD(AM626+AX626+BI626+BT626+ROUND((AN626+AY626+BJ626+BU626-Y626)/100,),100)</f>
        <v>0</v>
      </c>
      <c r="Y626" s="34">
        <f>MOD(AN626+AY626+BJ626+BU626+ROUND((AO626+AZ626+BK626+BV626-Z626)/100,),100)</f>
        <v>0</v>
      </c>
      <c r="Z626" s="34"/>
      <c r="AA626" s="71">
        <v>45577</v>
      </c>
      <c r="AB626" s="20" t="s">
        <v>1338</v>
      </c>
      <c r="AC626" s="21" t="s">
        <v>881</v>
      </c>
      <c r="AD626" s="35" t="s">
        <v>2260</v>
      </c>
      <c r="AE626" s="64"/>
      <c r="AF626" s="22"/>
      <c r="AG626" s="22"/>
      <c r="AH626" s="22"/>
      <c r="AI626" s="22"/>
      <c r="AJ626" s="22"/>
      <c r="AK626" s="22"/>
      <c r="AL626" s="22"/>
      <c r="AM626" s="22">
        <v>100</v>
      </c>
      <c r="AN626" s="22"/>
      <c r="AO626" s="22"/>
      <c r="AP626" s="23"/>
      <c r="AQ626" s="23"/>
      <c r="AR626" s="23"/>
      <c r="AS626" s="23"/>
      <c r="AT626" s="23"/>
      <c r="AU626" s="23"/>
      <c r="AV626" s="23"/>
      <c r="AW626" s="23">
        <v>23</v>
      </c>
      <c r="AX626" s="23"/>
      <c r="AY626" s="23"/>
      <c r="AZ626" s="23"/>
      <c r="BA626" s="24"/>
      <c r="BB626" s="24"/>
      <c r="BC626" s="24"/>
      <c r="BD626" s="24"/>
      <c r="BE626" s="24"/>
      <c r="BF626" s="24"/>
      <c r="BG626" s="24"/>
      <c r="BH626" s="24">
        <v>80</v>
      </c>
      <c r="BI626" s="24"/>
      <c r="BJ626" s="24"/>
      <c r="BK626" s="24"/>
      <c r="BL626" s="25"/>
      <c r="BM626" s="25"/>
      <c r="BN626" s="25"/>
      <c r="BO626" s="25"/>
      <c r="BP626" s="25"/>
      <c r="BQ626" s="25"/>
      <c r="BR626" s="25">
        <v>5</v>
      </c>
      <c r="BS626" s="25"/>
      <c r="BT626" s="25"/>
      <c r="BU626" s="25"/>
      <c r="BV626" s="25"/>
    </row>
    <row r="627" spans="1:74" ht="12" customHeight="1" x14ac:dyDescent="0.25">
      <c r="A627" s="27"/>
      <c r="B627" s="43" t="s">
        <v>276</v>
      </c>
      <c r="C627" s="96" t="s">
        <v>697</v>
      </c>
      <c r="D627" s="97" t="s">
        <v>698</v>
      </c>
      <c r="E627" s="98" t="s">
        <v>78</v>
      </c>
      <c r="F627" s="99">
        <v>40182</v>
      </c>
      <c r="G627" s="15">
        <v>511</v>
      </c>
      <c r="H627" s="14" t="s">
        <v>48</v>
      </c>
      <c r="I627" s="95" t="s">
        <v>810</v>
      </c>
      <c r="J627" s="98" t="s">
        <v>145</v>
      </c>
      <c r="K627" s="45" t="s">
        <v>34</v>
      </c>
      <c r="L627" s="36" t="s">
        <v>94</v>
      </c>
      <c r="M627" s="107" t="s">
        <v>2132</v>
      </c>
      <c r="N627" s="65"/>
      <c r="O627" s="30"/>
      <c r="P627" s="33"/>
      <c r="Q627" s="34">
        <f>MOD(AF627+AQ627+BB627+BM627+ROUND((AG627+AR627+BC627+BN627-R627)/100,),100)</f>
        <v>0</v>
      </c>
      <c r="R627" s="34">
        <f>MOD(AG627+AR627+BC627+BN627+ROUND((AH627+AS627+BD627+BO627-S627)/100,),100)</f>
        <v>0</v>
      </c>
      <c r="S627" s="34">
        <f>MOD(AH627+AS627+BD627+BO627+ROUND((AI627+AT627+BE627+BP627-T627)/100,),100)</f>
        <v>0</v>
      </c>
      <c r="T627" s="34">
        <f>MOD(AI627+AT627+BE627+BP627+ROUND((AJ627+AU627+BF627+BQ627-U627)/100,),100)</f>
        <v>0</v>
      </c>
      <c r="U627" s="34">
        <f>MOD(AJ627+AU627+BF627+BQ627+ROUND((AK627+AV627+BG627+BR627-V627)/100,),100)</f>
        <v>0</v>
      </c>
      <c r="V627" s="34">
        <f>MOD(AK627+AV627+BG627+BR627+ROUND((AL627+AW627+BH627+BS627-W627)/100,),100)</f>
        <v>2</v>
      </c>
      <c r="W627" s="34">
        <f>MOD(AL627+AW627+BH627+BS627+ROUND((AM627+AX627+BI627+BT627-X627)/100,),100)</f>
        <v>10</v>
      </c>
      <c r="X627" s="34">
        <f>MOD(AM627+AX627+BI627+BT627+ROUND((AN627+AY627+BJ627+BU627-Y627)/100,),100)</f>
        <v>0</v>
      </c>
      <c r="Y627" s="34">
        <f>MOD(AN627+AY627+BJ627+BU627+ROUND((AO627+AZ627+BK627+BV627-Z627)/100,),100)</f>
        <v>0</v>
      </c>
      <c r="Z627" s="34"/>
      <c r="AA627" s="71">
        <v>45577</v>
      </c>
      <c r="AB627" s="20" t="s">
        <v>1338</v>
      </c>
      <c r="AC627" s="21" t="s">
        <v>881</v>
      </c>
      <c r="AD627" s="35" t="s">
        <v>2260</v>
      </c>
      <c r="AE627" s="64"/>
      <c r="AF627" s="22"/>
      <c r="AG627" s="22"/>
      <c r="AH627" s="22"/>
      <c r="AI627" s="22"/>
      <c r="AJ627" s="22"/>
      <c r="AK627" s="22"/>
      <c r="AL627" s="22">
        <v>75</v>
      </c>
      <c r="AM627" s="22"/>
      <c r="AN627" s="22"/>
      <c r="AO627" s="22"/>
      <c r="AP627" s="23"/>
      <c r="AQ627" s="23"/>
      <c r="AR627" s="23"/>
      <c r="AS627" s="23"/>
      <c r="AT627" s="23"/>
      <c r="AU627" s="23"/>
      <c r="AV627" s="23"/>
      <c r="AW627" s="23">
        <v>75</v>
      </c>
      <c r="AX627" s="23"/>
      <c r="AY627" s="23"/>
      <c r="AZ627" s="23"/>
      <c r="BA627" s="24"/>
      <c r="BB627" s="24"/>
      <c r="BC627" s="24"/>
      <c r="BD627" s="24"/>
      <c r="BE627" s="24"/>
      <c r="BF627" s="24"/>
      <c r="BG627" s="24"/>
      <c r="BH627" s="24">
        <v>30</v>
      </c>
      <c r="BI627" s="24"/>
      <c r="BJ627" s="24"/>
      <c r="BK627" s="24"/>
      <c r="BL627" s="25"/>
      <c r="BM627" s="25"/>
      <c r="BN627" s="25"/>
      <c r="BO627" s="25"/>
      <c r="BP627" s="25"/>
      <c r="BQ627" s="25"/>
      <c r="BR627" s="25"/>
      <c r="BS627" s="25">
        <v>30</v>
      </c>
      <c r="BT627" s="25"/>
      <c r="BU627" s="25"/>
      <c r="BV627" s="25"/>
    </row>
    <row r="628" spans="1:74" ht="12" customHeight="1" x14ac:dyDescent="0.25">
      <c r="A628" s="27"/>
      <c r="B628" s="43" t="s">
        <v>276</v>
      </c>
      <c r="C628" s="92" t="s">
        <v>1265</v>
      </c>
      <c r="D628" s="93" t="s">
        <v>1266</v>
      </c>
      <c r="E628" s="94" t="s">
        <v>200</v>
      </c>
      <c r="F628" s="91">
        <v>40506</v>
      </c>
      <c r="G628" s="14">
        <v>586</v>
      </c>
      <c r="H628" s="14" t="s">
        <v>48</v>
      </c>
      <c r="I628" s="95" t="s">
        <v>810</v>
      </c>
      <c r="J628" s="94" t="s">
        <v>145</v>
      </c>
      <c r="K628" s="44" t="s">
        <v>34</v>
      </c>
      <c r="L628" s="36" t="s">
        <v>94</v>
      </c>
      <c r="M628" s="107" t="s">
        <v>2135</v>
      </c>
      <c r="N628" s="65"/>
      <c r="O628" s="30"/>
      <c r="P628" s="33"/>
      <c r="Q628" s="34">
        <f>MOD(AF628+AQ628+BB628+BM628+ROUND((AG628+AR628+BC628+BN628-R628)/100,),100)</f>
        <v>0</v>
      </c>
      <c r="R628" s="34">
        <f>MOD(AG628+AR628+BC628+BN628+ROUND((AH628+AS628+BD628+BO628-S628)/100,),100)</f>
        <v>0</v>
      </c>
      <c r="S628" s="34">
        <f>MOD(AH628+AS628+BD628+BO628+ROUND((AI628+AT628+BE628+BP628-T628)/100,),100)</f>
        <v>0</v>
      </c>
      <c r="T628" s="34">
        <f>MOD(AI628+AT628+BE628+BP628+ROUND((AJ628+AU628+BF628+BQ628-U628)/100,),100)</f>
        <v>0</v>
      </c>
      <c r="U628" s="34">
        <f>MOD(AJ628+AU628+BF628+BQ628+ROUND((AK628+AV628+BG628+BR628-V628)/100,),100)</f>
        <v>0</v>
      </c>
      <c r="V628" s="34">
        <f>MOD(AK628+AV628+BG628+BR628+ROUND((AL628+AW628+BH628+BS628-W628)/100,),100)</f>
        <v>1</v>
      </c>
      <c r="W628" s="34">
        <f>MOD(AL628+AW628+BH628+BS628+ROUND((AM628+AX628+BI628+BT628-X628)/100,),100)</f>
        <v>60</v>
      </c>
      <c r="X628" s="34">
        <f>MOD(AM628+AX628+BI628+BT628+ROUND((AN628+AY628+BJ628+BU628-Y628)/100,),100)</f>
        <v>0</v>
      </c>
      <c r="Y628" s="34">
        <f>MOD(AN628+AY628+BJ628+BU628+ROUND((AO628+AZ628+BK628+BV628-Z628)/100,),100)</f>
        <v>0</v>
      </c>
      <c r="Z628" s="34"/>
      <c r="AA628" s="71">
        <v>45577</v>
      </c>
      <c r="AB628" s="20" t="s">
        <v>1338</v>
      </c>
      <c r="AC628" s="21" t="s">
        <v>881</v>
      </c>
      <c r="AD628" s="35" t="s">
        <v>2260</v>
      </c>
      <c r="AE628" s="64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3"/>
      <c r="AQ628" s="23"/>
      <c r="AR628" s="23"/>
      <c r="AS628" s="23"/>
      <c r="AT628" s="23"/>
      <c r="AU628" s="23"/>
      <c r="AV628" s="23"/>
      <c r="AW628" s="23">
        <v>30</v>
      </c>
      <c r="AX628" s="23"/>
      <c r="AY628" s="23"/>
      <c r="AZ628" s="23"/>
      <c r="BA628" s="24"/>
      <c r="BB628" s="24"/>
      <c r="BC628" s="24"/>
      <c r="BD628" s="24"/>
      <c r="BE628" s="24"/>
      <c r="BF628" s="24"/>
      <c r="BG628" s="24"/>
      <c r="BH628" s="24">
        <v>30</v>
      </c>
      <c r="BI628" s="24"/>
      <c r="BJ628" s="24"/>
      <c r="BK628" s="24"/>
      <c r="BL628" s="25"/>
      <c r="BM628" s="25"/>
      <c r="BN628" s="25"/>
      <c r="BO628" s="25"/>
      <c r="BP628" s="25"/>
      <c r="BQ628" s="25"/>
      <c r="BR628" s="25"/>
      <c r="BS628" s="25">
        <v>100</v>
      </c>
      <c r="BT628" s="25"/>
      <c r="BU628" s="25"/>
      <c r="BV628" s="25"/>
    </row>
    <row r="629" spans="1:74" ht="12" customHeight="1" x14ac:dyDescent="0.25">
      <c r="A629" s="27"/>
      <c r="B629" s="43" t="s">
        <v>276</v>
      </c>
      <c r="C629" s="92" t="s">
        <v>1041</v>
      </c>
      <c r="D629" s="93" t="s">
        <v>1042</v>
      </c>
      <c r="E629" s="94" t="s">
        <v>200</v>
      </c>
      <c r="F629" s="91">
        <v>40360</v>
      </c>
      <c r="G629" s="14">
        <v>500</v>
      </c>
      <c r="H629" s="14" t="s">
        <v>48</v>
      </c>
      <c r="I629" s="95" t="s">
        <v>810</v>
      </c>
      <c r="J629" s="94" t="s">
        <v>145</v>
      </c>
      <c r="K629" s="44" t="s">
        <v>34</v>
      </c>
      <c r="L629" s="36" t="s">
        <v>93</v>
      </c>
      <c r="M629" s="107" t="s">
        <v>2139</v>
      </c>
      <c r="N629" s="65"/>
      <c r="O629" s="37"/>
      <c r="P629" s="33"/>
      <c r="Q629" s="34">
        <f>MOD(AF629+AQ629+BB629+BM629+ROUND((AG629+AR629+BC629+BN629-R629)/100,),100)</f>
        <v>0</v>
      </c>
      <c r="R629" s="34">
        <f>MOD(AG629+AR629+BC629+BN629+ROUND((AH629+AS629+BD629+BO629-S629)/100,),100)</f>
        <v>0</v>
      </c>
      <c r="S629" s="34">
        <f>MOD(AH629+AS629+BD629+BO629+ROUND((AI629+AT629+BE629+BP629-T629)/100,),100)</f>
        <v>0</v>
      </c>
      <c r="T629" s="34">
        <f>MOD(AI629+AT629+BE629+BP629+ROUND((AJ629+AU629+BF629+BQ629-U629)/100,),100)</f>
        <v>0</v>
      </c>
      <c r="U629" s="34">
        <f>MOD(AJ629+AU629+BF629+BQ629+ROUND((AK629+AV629+BG629+BR629-V629)/100,),100)</f>
        <v>0</v>
      </c>
      <c r="V629" s="34">
        <f>MOD(AK629+AV629+BG629+BR629+ROUND((AL629+AW629+BH629+BS629-W629)/100,),100)</f>
        <v>1</v>
      </c>
      <c r="W629" s="34">
        <f>MOD(AL629+AW629+BH629+BS629+ROUND((AM629+AX629+BI629+BT629-X629)/100,),100)</f>
        <v>10</v>
      </c>
      <c r="X629" s="34">
        <f>MOD(AM629+AX629+BI629+BT629+ROUND((AN629+AY629+BJ629+BU629-Y629)/100,),100)</f>
        <v>0</v>
      </c>
      <c r="Y629" s="34">
        <f>MOD(AN629+AY629+BJ629+BU629+ROUND((AO629+AZ629+BK629+BV629-Z629)/100,),100)</f>
        <v>0</v>
      </c>
      <c r="Z629" s="34"/>
      <c r="AA629" s="71">
        <v>45577</v>
      </c>
      <c r="AB629" s="20" t="s">
        <v>1338</v>
      </c>
      <c r="AC629" s="21" t="s">
        <v>881</v>
      </c>
      <c r="AD629" s="35" t="s">
        <v>2260</v>
      </c>
      <c r="AE629" s="64"/>
      <c r="AF629" s="22"/>
      <c r="AG629" s="22"/>
      <c r="AH629" s="22"/>
      <c r="AI629" s="22"/>
      <c r="AJ629" s="22"/>
      <c r="AK629" s="22"/>
      <c r="AL629" s="22">
        <v>15</v>
      </c>
      <c r="AM629" s="22"/>
      <c r="AN629" s="22"/>
      <c r="AO629" s="22"/>
      <c r="AP629" s="23"/>
      <c r="AQ629" s="23"/>
      <c r="AR629" s="23"/>
      <c r="AS629" s="23"/>
      <c r="AT629" s="23"/>
      <c r="AU629" s="23"/>
      <c r="AV629" s="23"/>
      <c r="AW629" s="23">
        <v>30</v>
      </c>
      <c r="AX629" s="23"/>
      <c r="AY629" s="23"/>
      <c r="AZ629" s="23"/>
      <c r="BA629" s="24"/>
      <c r="BB629" s="24"/>
      <c r="BC629" s="24"/>
      <c r="BD629" s="24"/>
      <c r="BE629" s="24"/>
      <c r="BF629" s="24"/>
      <c r="BG629" s="24"/>
      <c r="BH629" s="24">
        <v>15</v>
      </c>
      <c r="BI629" s="24"/>
      <c r="BJ629" s="24"/>
      <c r="BK629" s="24"/>
      <c r="BL629" s="25"/>
      <c r="BM629" s="25"/>
      <c r="BN629" s="25"/>
      <c r="BO629" s="25"/>
      <c r="BP629" s="25"/>
      <c r="BQ629" s="25"/>
      <c r="BR629" s="25"/>
      <c r="BS629" s="25">
        <v>50</v>
      </c>
      <c r="BT629" s="25"/>
      <c r="BU629" s="25"/>
      <c r="BV629" s="25"/>
    </row>
    <row r="630" spans="1:74" ht="12" customHeight="1" x14ac:dyDescent="0.25">
      <c r="A630" s="27"/>
      <c r="B630" s="43" t="s">
        <v>331</v>
      </c>
      <c r="C630" s="87" t="s">
        <v>736</v>
      </c>
      <c r="D630" s="88" t="s">
        <v>417</v>
      </c>
      <c r="E630" s="88" t="s">
        <v>180</v>
      </c>
      <c r="F630" s="89">
        <v>40910</v>
      </c>
      <c r="G630" s="29">
        <v>1005</v>
      </c>
      <c r="H630" s="29" t="s">
        <v>59</v>
      </c>
      <c r="I630" s="90" t="s">
        <v>810</v>
      </c>
      <c r="J630" s="88" t="s">
        <v>145</v>
      </c>
      <c r="K630" s="44" t="s">
        <v>34</v>
      </c>
      <c r="L630" s="36" t="s">
        <v>28</v>
      </c>
      <c r="M630" s="106"/>
      <c r="N630" s="32">
        <v>4</v>
      </c>
      <c r="O630" s="30"/>
      <c r="P630" s="33"/>
      <c r="Q630" s="34">
        <f>MOD(AF630+AQ630+BB630+BM630+ROUND((AG630+AR630+BC630+BN630-R630)/100,),100)</f>
        <v>0</v>
      </c>
      <c r="R630" s="34">
        <f>MOD(AG630+AR630+BC630+BN630+ROUND((AH630+AS630+BD630+BO630-S630)/100,),100)</f>
        <v>0</v>
      </c>
      <c r="S630" s="34">
        <f>MOD(AH630+AS630+BD630+BO630+ROUND((AI630+AT630+BE630+BP630-T630)/100,),100)</f>
        <v>0</v>
      </c>
      <c r="T630" s="34">
        <f>MOD(AI630+AT630+BE630+BP630+ROUND((AJ630+AU630+BF630+BQ630-U630)/100,),100)</f>
        <v>0</v>
      </c>
      <c r="U630" s="34">
        <f>MOD(AJ630+AU630+BF630+BQ630+ROUND((AK630+AV630+BG630+BR630-V630)/100,),100)</f>
        <v>55</v>
      </c>
      <c r="V630" s="34">
        <f>MOD(AK630+AV630+BG630+BR630+ROUND((AL630+AW630+BH630+BS630-W630)/100,),100)</f>
        <v>0</v>
      </c>
      <c r="W630" s="34">
        <f>MOD(AL630+AW630+BH630+BS630+ROUND((AM630+AX630+BI630+BT630-X630)/100,),100)</f>
        <v>0</v>
      </c>
      <c r="X630" s="34">
        <f>MOD(AM630+AX630+BI630+BT630+ROUND((AN630+AY630+BJ630+BU630-Y630)/100,),100)</f>
        <v>0</v>
      </c>
      <c r="Y630" s="34">
        <f>MOD(AN630+AY630+BJ630+BU630+ROUND((AO630+AZ630+BK630+BV630-Z630)/100,),100)</f>
        <v>0</v>
      </c>
      <c r="Z630" s="34"/>
      <c r="AA630" s="71">
        <v>45578</v>
      </c>
      <c r="AB630" s="20" t="s">
        <v>1220</v>
      </c>
      <c r="AC630" s="21" t="s">
        <v>869</v>
      </c>
      <c r="AD630" s="35" t="s">
        <v>1442</v>
      </c>
      <c r="AE630" s="64"/>
      <c r="AF630" s="22"/>
      <c r="AG630" s="22"/>
      <c r="AH630" s="22"/>
      <c r="AI630" s="22"/>
      <c r="AJ630" s="22">
        <v>7</v>
      </c>
      <c r="AK630" s="22"/>
      <c r="AL630" s="22"/>
      <c r="AM630" s="22"/>
      <c r="AN630" s="22"/>
      <c r="AO630" s="22"/>
      <c r="AP630" s="23"/>
      <c r="AQ630" s="23"/>
      <c r="AR630" s="23"/>
      <c r="AS630" s="23"/>
      <c r="AT630" s="23"/>
      <c r="AU630" s="23"/>
      <c r="AV630" s="23">
        <v>100</v>
      </c>
      <c r="AW630" s="23"/>
      <c r="AX630" s="23"/>
      <c r="AY630" s="23"/>
      <c r="AZ630" s="23"/>
      <c r="BA630" s="24"/>
      <c r="BB630" s="24"/>
      <c r="BC630" s="24"/>
      <c r="BD630" s="24"/>
      <c r="BE630" s="24"/>
      <c r="BF630" s="24">
        <v>22</v>
      </c>
      <c r="BG630" s="24"/>
      <c r="BH630" s="24"/>
      <c r="BI630" s="24"/>
      <c r="BJ630" s="24"/>
      <c r="BK630" s="24"/>
      <c r="BL630" s="25"/>
      <c r="BM630" s="25"/>
      <c r="BN630" s="25"/>
      <c r="BO630" s="25"/>
      <c r="BP630" s="25"/>
      <c r="BQ630" s="25">
        <v>25</v>
      </c>
      <c r="BR630" s="25"/>
      <c r="BS630" s="25"/>
      <c r="BT630" s="25"/>
      <c r="BU630" s="25"/>
      <c r="BV630" s="25"/>
    </row>
    <row r="631" spans="1:74" ht="12" customHeight="1" x14ac:dyDescent="0.25">
      <c r="A631" s="27"/>
      <c r="B631" s="43" t="s">
        <v>331</v>
      </c>
      <c r="C631" s="87" t="s">
        <v>1137</v>
      </c>
      <c r="D631" s="88" t="s">
        <v>1138</v>
      </c>
      <c r="E631" s="88" t="s">
        <v>270</v>
      </c>
      <c r="F631" s="89">
        <v>40915</v>
      </c>
      <c r="G631" s="29">
        <v>526</v>
      </c>
      <c r="H631" s="29" t="s">
        <v>59</v>
      </c>
      <c r="I631" s="90" t="s">
        <v>810</v>
      </c>
      <c r="J631" s="88" t="s">
        <v>145</v>
      </c>
      <c r="K631" s="21" t="s">
        <v>34</v>
      </c>
      <c r="L631" s="36" t="s">
        <v>94</v>
      </c>
      <c r="M631" s="106" t="s">
        <v>2125</v>
      </c>
      <c r="N631" s="32"/>
      <c r="O631" s="31"/>
      <c r="P631" s="33"/>
      <c r="Q631" s="34">
        <f>MOD(AF631+AQ631+BB631+BM631+ROUND((AG631+AR631+BC631+BN631-R631)/100,),100)</f>
        <v>0</v>
      </c>
      <c r="R631" s="34">
        <f>MOD(AG631+AR631+BC631+BN631+ROUND((AH631+AS631+BD631+BO631-S631)/100,),100)</f>
        <v>0</v>
      </c>
      <c r="S631" s="34">
        <f>MOD(AH631+AS631+BD631+BO631+ROUND((AI631+AT631+BE631+BP631-T631)/100,),100)</f>
        <v>0</v>
      </c>
      <c r="T631" s="34">
        <f>MOD(AI631+AT631+BE631+BP631+ROUND((AJ631+AU631+BF631+BQ631-U631)/100,),100)</f>
        <v>0</v>
      </c>
      <c r="U631" s="34">
        <f>MOD(AJ631+AU631+BF631+BQ631+ROUND((AK631+AV631+BG631+BR631-V631)/100,),100)</f>
        <v>0</v>
      </c>
      <c r="V631" s="34">
        <f>MOD(AK631+AV631+BG631+BR631+ROUND((AL631+AW631+BH631+BS631-W631)/100,),100)</f>
        <v>0</v>
      </c>
      <c r="W631" s="34">
        <f>MOD(AL631+AW631+BH631+BS631+ROUND((AM631+AX631+BI631+BT631-X631)/100,),100)</f>
        <v>2</v>
      </c>
      <c r="X631" s="34">
        <f>MOD(AM631+AX631+BI631+BT631+ROUND((AN631+AY631+BJ631+BU631-Y631)/100,),100)</f>
        <v>10</v>
      </c>
      <c r="Y631" s="34">
        <f>MOD(AN631+AY631+BJ631+BU631+ROUND((AO631+AZ631+BK631+BV631-Z631)/100,),100)</f>
        <v>0</v>
      </c>
      <c r="Z631" s="34"/>
      <c r="AA631" s="71">
        <v>45577</v>
      </c>
      <c r="AB631" s="20" t="s">
        <v>1338</v>
      </c>
      <c r="AC631" s="21" t="s">
        <v>881</v>
      </c>
      <c r="AD631" s="35" t="s">
        <v>2314</v>
      </c>
      <c r="AE631" s="64"/>
      <c r="AF631" s="22"/>
      <c r="AG631" s="22"/>
      <c r="AH631" s="22"/>
      <c r="AI631" s="22"/>
      <c r="AJ631" s="22"/>
      <c r="AK631" s="22"/>
      <c r="AL631" s="22"/>
      <c r="AM631" s="22">
        <v>50</v>
      </c>
      <c r="AN631" s="22"/>
      <c r="AO631" s="22"/>
      <c r="AP631" s="23"/>
      <c r="AQ631" s="23"/>
      <c r="AR631" s="23"/>
      <c r="AS631" s="23"/>
      <c r="AT631" s="23"/>
      <c r="AU631" s="23"/>
      <c r="AV631" s="23"/>
      <c r="AW631" s="23"/>
      <c r="AX631" s="23">
        <v>30</v>
      </c>
      <c r="AY631" s="23"/>
      <c r="AZ631" s="23"/>
      <c r="BA631" s="24"/>
      <c r="BB631" s="24"/>
      <c r="BC631" s="24"/>
      <c r="BD631" s="24"/>
      <c r="BE631" s="24"/>
      <c r="BF631" s="24"/>
      <c r="BG631" s="24"/>
      <c r="BH631" s="24"/>
      <c r="BI631" s="24">
        <v>30</v>
      </c>
      <c r="BJ631" s="24"/>
      <c r="BK631" s="24"/>
      <c r="BL631" s="25"/>
      <c r="BM631" s="25"/>
      <c r="BN631" s="25"/>
      <c r="BO631" s="25"/>
      <c r="BP631" s="25"/>
      <c r="BQ631" s="25"/>
      <c r="BR631" s="25"/>
      <c r="BS631" s="25"/>
      <c r="BT631" s="25">
        <v>100</v>
      </c>
      <c r="BU631" s="25"/>
      <c r="BV631" s="25"/>
    </row>
    <row r="632" spans="1:74" ht="12" customHeight="1" x14ac:dyDescent="0.25">
      <c r="A632" s="27"/>
      <c r="B632" s="43" t="s">
        <v>331</v>
      </c>
      <c r="C632" s="87" t="s">
        <v>1609</v>
      </c>
      <c r="D632" s="88" t="s">
        <v>228</v>
      </c>
      <c r="E632" s="88" t="s">
        <v>73</v>
      </c>
      <c r="F632" s="89">
        <v>41207</v>
      </c>
      <c r="G632" s="189">
        <v>500</v>
      </c>
      <c r="H632" s="29" t="s">
        <v>59</v>
      </c>
      <c r="I632" s="90" t="s">
        <v>810</v>
      </c>
      <c r="J632" s="88" t="s">
        <v>145</v>
      </c>
      <c r="K632" s="44" t="s">
        <v>34</v>
      </c>
      <c r="L632" s="36" t="s">
        <v>93</v>
      </c>
      <c r="M632" s="106" t="s">
        <v>2154</v>
      </c>
      <c r="N632" s="32"/>
      <c r="O632" s="30"/>
      <c r="P632" s="33"/>
      <c r="Q632" s="34"/>
      <c r="R632" s="34"/>
      <c r="S632" s="34"/>
      <c r="T632" s="34"/>
      <c r="U632" s="34"/>
      <c r="V632" s="34"/>
      <c r="W632" s="34"/>
      <c r="X632" s="34"/>
      <c r="Y632" s="34"/>
      <c r="Z632" s="34"/>
      <c r="AA632" s="71">
        <v>45577</v>
      </c>
      <c r="AB632" s="20" t="s">
        <v>1338</v>
      </c>
      <c r="AC632" s="21" t="s">
        <v>881</v>
      </c>
      <c r="AD632" s="35" t="s">
        <v>2314</v>
      </c>
      <c r="AE632" s="64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3"/>
      <c r="AQ632" s="23"/>
      <c r="AR632" s="23"/>
      <c r="AS632" s="23"/>
      <c r="AT632" s="23"/>
      <c r="AU632" s="23"/>
      <c r="AV632" s="23"/>
      <c r="AW632" s="23"/>
      <c r="AX632" s="23"/>
      <c r="AY632" s="23"/>
      <c r="AZ632" s="23"/>
      <c r="BA632" s="24"/>
      <c r="BB632" s="24"/>
      <c r="BC632" s="24"/>
      <c r="BD632" s="24"/>
      <c r="BE632" s="24"/>
      <c r="BF632" s="24"/>
      <c r="BG632" s="24"/>
      <c r="BH632" s="24"/>
      <c r="BI632" s="24"/>
      <c r="BJ632" s="24"/>
      <c r="BK632" s="24"/>
      <c r="BL632" s="25"/>
      <c r="BM632" s="25"/>
      <c r="BN632" s="25"/>
      <c r="BO632" s="25"/>
      <c r="BP632" s="25"/>
      <c r="BQ632" s="25"/>
      <c r="BR632" s="25"/>
      <c r="BS632" s="25"/>
      <c r="BT632" s="25"/>
      <c r="BU632" s="25"/>
      <c r="BV632" s="25"/>
    </row>
    <row r="633" spans="1:74" ht="12" customHeight="1" x14ac:dyDescent="0.25">
      <c r="A633" s="27"/>
      <c r="B633" s="43" t="s">
        <v>413</v>
      </c>
      <c r="C633" s="87" t="s">
        <v>1176</v>
      </c>
      <c r="D633" s="88" t="s">
        <v>417</v>
      </c>
      <c r="E633" s="88" t="s">
        <v>290</v>
      </c>
      <c r="F633" s="89">
        <v>41877</v>
      </c>
      <c r="G633" s="29">
        <v>728</v>
      </c>
      <c r="H633" s="29" t="s">
        <v>416</v>
      </c>
      <c r="I633" s="90" t="s">
        <v>810</v>
      </c>
      <c r="J633" s="88" t="s">
        <v>145</v>
      </c>
      <c r="K633" s="21" t="s">
        <v>34</v>
      </c>
      <c r="L633" s="36" t="s">
        <v>35</v>
      </c>
      <c r="M633" s="107"/>
      <c r="N633" s="65" t="s">
        <v>1550</v>
      </c>
      <c r="O633" s="31"/>
      <c r="P633" s="33"/>
      <c r="Q633" s="34">
        <f>MOD(AF633+AQ633+BB633+BM633+ROUND((AG633+AR633+BC633+BN633-R633)/100,),100)</f>
        <v>0</v>
      </c>
      <c r="R633" s="34">
        <f>MOD(AG633+AR633+BC633+BN633+ROUND((AH633+AS633+BD633+BO633-S633)/100,),100)</f>
        <v>0</v>
      </c>
      <c r="S633" s="34">
        <f>MOD(AH633+AS633+BD633+BO633+ROUND((AI633+AT633+BE633+BP633-T633)/100,),100)</f>
        <v>0</v>
      </c>
      <c r="T633" s="34">
        <f>MOD(AI633+AT633+BE633+BP633+ROUND((AJ633+AU633+BF633+BQ633-U633)/100,),100)</f>
        <v>0</v>
      </c>
      <c r="U633" s="34">
        <f>MOD(AJ633+AU633+BF633+BQ633+ROUND((AK633+AV633+BG633+BR633-V633)/100,),100)</f>
        <v>0</v>
      </c>
      <c r="V633" s="34">
        <f>MOD(AK633+AV633+BG633+BR633+ROUND((AL633+AW633+BH633+BS633-W633)/100,),100)</f>
        <v>34</v>
      </c>
      <c r="W633" s="34">
        <f>MOD(AL633+AW633+BH633+BS633+ROUND((AM633+AX633+BI633+BT633-X633)/100,),100)</f>
        <v>80</v>
      </c>
      <c r="X633" s="34">
        <f>MOD(AM633+AX633+BI633+BT633+ROUND((AN633+AY633+BJ633+BU633-Y633)/100,),100)</f>
        <v>0</v>
      </c>
      <c r="Y633" s="34">
        <f>MOD(AN633+AY633+BJ633+BU633+ROUND((AO633+AZ633+BK633+BV633-Z633)/100,),100)</f>
        <v>0</v>
      </c>
      <c r="Z633" s="34"/>
      <c r="AA633" s="71">
        <v>45577</v>
      </c>
      <c r="AB633" s="20" t="s">
        <v>869</v>
      </c>
      <c r="AC633" s="21" t="s">
        <v>870</v>
      </c>
      <c r="AD633" s="35" t="s">
        <v>1551</v>
      </c>
      <c r="AE633" s="64"/>
      <c r="AF633" s="22"/>
      <c r="AG633" s="22"/>
      <c r="AH633" s="22"/>
      <c r="AI633" s="22"/>
      <c r="AJ633" s="22"/>
      <c r="AK633" s="22"/>
      <c r="AL633" s="22">
        <v>100</v>
      </c>
      <c r="AM633" s="22"/>
      <c r="AN633" s="22"/>
      <c r="AO633" s="22"/>
      <c r="AP633" s="23"/>
      <c r="AQ633" s="23"/>
      <c r="AR633" s="23"/>
      <c r="AS633" s="23"/>
      <c r="AT633" s="23"/>
      <c r="AU633" s="23"/>
      <c r="AV633" s="23">
        <v>5</v>
      </c>
      <c r="AW633" s="23"/>
      <c r="AX633" s="23"/>
      <c r="AY633" s="23"/>
      <c r="AZ633" s="23"/>
      <c r="BA633" s="24"/>
      <c r="BB633" s="24"/>
      <c r="BC633" s="24"/>
      <c r="BD633" s="24"/>
      <c r="BE633" s="24"/>
      <c r="BF633" s="24"/>
      <c r="BG633" s="24"/>
      <c r="BH633" s="24">
        <v>80</v>
      </c>
      <c r="BI633" s="24"/>
      <c r="BJ633" s="24"/>
      <c r="BK633" s="24"/>
      <c r="BL633" s="25"/>
      <c r="BM633" s="25"/>
      <c r="BN633" s="25"/>
      <c r="BO633" s="25"/>
      <c r="BP633" s="25"/>
      <c r="BQ633" s="25"/>
      <c r="BR633" s="25">
        <v>28</v>
      </c>
      <c r="BS633" s="25"/>
      <c r="BT633" s="25"/>
      <c r="BU633" s="25"/>
      <c r="BV633" s="25"/>
    </row>
    <row r="634" spans="1:74" ht="12" customHeight="1" x14ac:dyDescent="0.25">
      <c r="A634" s="27"/>
      <c r="B634" s="43" t="s">
        <v>413</v>
      </c>
      <c r="C634" s="87" t="s">
        <v>749</v>
      </c>
      <c r="D634" s="88" t="s">
        <v>750</v>
      </c>
      <c r="E634" s="88" t="s">
        <v>248</v>
      </c>
      <c r="F634" s="89">
        <v>41670</v>
      </c>
      <c r="G634" s="29">
        <v>669</v>
      </c>
      <c r="H634" s="29" t="s">
        <v>416</v>
      </c>
      <c r="I634" s="90" t="s">
        <v>810</v>
      </c>
      <c r="J634" s="88" t="s">
        <v>145</v>
      </c>
      <c r="K634" s="21" t="s">
        <v>34</v>
      </c>
      <c r="L634" s="36" t="s">
        <v>28</v>
      </c>
      <c r="M634" s="106"/>
      <c r="N634" s="32">
        <v>3</v>
      </c>
      <c r="O634" s="31"/>
      <c r="P634" s="33"/>
      <c r="Q634" s="34">
        <f>MOD(AF634+AQ634+BB634+BM634+ROUND((AG634+AR634+BC634+BN634-R634)/100,),100)</f>
        <v>0</v>
      </c>
      <c r="R634" s="34">
        <f>MOD(AG634+AR634+BC634+BN634+ROUND((AH634+AS634+BD634+BO634-S634)/100,),100)</f>
        <v>0</v>
      </c>
      <c r="S634" s="34">
        <f>MOD(AH634+AS634+BD634+BO634+ROUND((AI634+AT634+BE634+BP634-T634)/100,),100)</f>
        <v>0</v>
      </c>
      <c r="T634" s="34">
        <f>MOD(AI634+AT634+BE634+BP634+ROUND((AJ634+AU634+BF634+BQ634-U634)/100,),100)</f>
        <v>0</v>
      </c>
      <c r="U634" s="34">
        <f>MOD(AJ634+AU634+BF634+BQ634+ROUND((AK634+AV634+BG634+BR634-V634)/100,),100)</f>
        <v>0</v>
      </c>
      <c r="V634" s="34">
        <f>MOD(AK634+AV634+BG634+BR634+ROUND((AL634+AW634+BH634+BS634-W634)/100,),100)</f>
        <v>11</v>
      </c>
      <c r="W634" s="34">
        <f>MOD(AL634+AW634+BH634+BS634+ROUND((AM634+AX634+BI634+BT634-X634)/100,),100)</f>
        <v>97</v>
      </c>
      <c r="X634" s="34">
        <f>MOD(AM634+AX634+BI634+BT634+ROUND((AN634+AY634+BJ634+BU634-Y634)/100,),100)</f>
        <v>0</v>
      </c>
      <c r="Y634" s="34">
        <f>MOD(AN634+AY634+BJ634+BU634+ROUND((AO634+AZ634+BK634+BV634-Z634)/100,),100)</f>
        <v>0</v>
      </c>
      <c r="Z634" s="34"/>
      <c r="AA634" s="71">
        <v>45578</v>
      </c>
      <c r="AB634" s="20" t="s">
        <v>1220</v>
      </c>
      <c r="AC634" s="21" t="s">
        <v>869</v>
      </c>
      <c r="AD634" s="35" t="s">
        <v>1442</v>
      </c>
      <c r="AE634" s="64"/>
      <c r="AF634" s="22"/>
      <c r="AG634" s="22"/>
      <c r="AH634" s="22"/>
      <c r="AI634" s="22"/>
      <c r="AJ634" s="22"/>
      <c r="AK634" s="22">
        <v>11</v>
      </c>
      <c r="AL634" s="22"/>
      <c r="AM634" s="22"/>
      <c r="AN634" s="22"/>
      <c r="AO634" s="22"/>
      <c r="AP634" s="23"/>
      <c r="AQ634" s="23"/>
      <c r="AR634" s="23"/>
      <c r="AS634" s="23"/>
      <c r="AT634" s="23"/>
      <c r="AU634" s="23"/>
      <c r="AV634" s="23"/>
      <c r="AW634" s="23">
        <v>32</v>
      </c>
      <c r="AX634" s="23"/>
      <c r="AY634" s="23"/>
      <c r="AZ634" s="23"/>
      <c r="BA634" s="24"/>
      <c r="BB634" s="24"/>
      <c r="BC634" s="24"/>
      <c r="BD634" s="24"/>
      <c r="BE634" s="24"/>
      <c r="BF634" s="24"/>
      <c r="BG634" s="24"/>
      <c r="BH634" s="24">
        <v>37</v>
      </c>
      <c r="BI634" s="24"/>
      <c r="BJ634" s="24"/>
      <c r="BK634" s="24"/>
      <c r="BL634" s="25"/>
      <c r="BM634" s="25"/>
      <c r="BN634" s="25"/>
      <c r="BO634" s="25"/>
      <c r="BP634" s="25"/>
      <c r="BQ634" s="25"/>
      <c r="BR634" s="25"/>
      <c r="BS634" s="25">
        <v>28</v>
      </c>
      <c r="BT634" s="25"/>
      <c r="BU634" s="25"/>
      <c r="BV634" s="25"/>
    </row>
    <row r="635" spans="1:74" ht="12" customHeight="1" x14ac:dyDescent="0.25">
      <c r="A635" s="27"/>
      <c r="B635" s="43" t="s">
        <v>413</v>
      </c>
      <c r="C635" s="87" t="s">
        <v>766</v>
      </c>
      <c r="D635" s="88" t="s">
        <v>461</v>
      </c>
      <c r="E635" s="88" t="s">
        <v>180</v>
      </c>
      <c r="F635" s="89">
        <v>42233</v>
      </c>
      <c r="G635" s="29">
        <v>599</v>
      </c>
      <c r="H635" s="29" t="s">
        <v>66</v>
      </c>
      <c r="I635" s="90" t="s">
        <v>810</v>
      </c>
      <c r="J635" s="88" t="s">
        <v>145</v>
      </c>
      <c r="K635" s="21" t="s">
        <v>34</v>
      </c>
      <c r="L635" s="36" t="s">
        <v>28</v>
      </c>
      <c r="M635" s="106"/>
      <c r="N635" s="32">
        <v>7</v>
      </c>
      <c r="O635" s="31"/>
      <c r="P635" s="33"/>
      <c r="Q635" s="34">
        <f>MOD(AF635+AQ635+BB635+BM635+ROUND((AG635+AR635+BC635+BN635-R635)/100,),100)</f>
        <v>0</v>
      </c>
      <c r="R635" s="34">
        <f>MOD(AG635+AR635+BC635+BN635+ROUND((AH635+AS635+BD635+BO635-S635)/100,),100)</f>
        <v>0</v>
      </c>
      <c r="S635" s="34">
        <f>MOD(AH635+AS635+BD635+BO635+ROUND((AI635+AT635+BE635+BP635-T635)/100,),100)</f>
        <v>0</v>
      </c>
      <c r="T635" s="34">
        <f>MOD(AI635+AT635+BE635+BP635+ROUND((AJ635+AU635+BF635+BQ635-U635)/100,),100)</f>
        <v>0</v>
      </c>
      <c r="U635" s="34">
        <f>MOD(AJ635+AU635+BF635+BQ635+ROUND((AK635+AV635+BG635+BR635-V635)/100,),100)</f>
        <v>0</v>
      </c>
      <c r="V635" s="34">
        <f>MOD(AK635+AV635+BG635+BR635+ROUND((AL635+AW635+BH635+BS635-W635)/100,),100)</f>
        <v>0</v>
      </c>
      <c r="W635" s="34">
        <f>MOD(AL635+AW635+BH635+BS635+ROUND((AM635+AX635+BI635+BT635-X635)/100,),100)</f>
        <v>75</v>
      </c>
      <c r="X635" s="34">
        <f>MOD(AM635+AX635+BI635+BT635+ROUND((AN635+AY635+BJ635+BU635-Y635)/100,),100)</f>
        <v>0</v>
      </c>
      <c r="Y635" s="34">
        <f>MOD(AN635+AY635+BJ635+BU635+ROUND((AO635+AZ635+BK635+BV635-Z635)/100,),100)</f>
        <v>0</v>
      </c>
      <c r="Z635" s="34"/>
      <c r="AA635" s="71">
        <v>45578</v>
      </c>
      <c r="AB635" s="20" t="s">
        <v>1220</v>
      </c>
      <c r="AC635" s="21" t="s">
        <v>869</v>
      </c>
      <c r="AD635" s="35" t="s">
        <v>1442</v>
      </c>
      <c r="AE635" s="64"/>
      <c r="AF635" s="22"/>
      <c r="AG635" s="22"/>
      <c r="AH635" s="22"/>
      <c r="AI635" s="22"/>
      <c r="AJ635" s="22"/>
      <c r="AK635" s="22"/>
      <c r="AL635" s="22">
        <v>37</v>
      </c>
      <c r="AM635" s="22"/>
      <c r="AN635" s="22"/>
      <c r="AO635" s="22"/>
      <c r="AP635" s="23"/>
      <c r="AQ635" s="23"/>
      <c r="AR635" s="23"/>
      <c r="AS635" s="23"/>
      <c r="AT635" s="23"/>
      <c r="AU635" s="23"/>
      <c r="AV635" s="23"/>
      <c r="AW635" s="23">
        <v>6</v>
      </c>
      <c r="AX635" s="23"/>
      <c r="AY635" s="23"/>
      <c r="AZ635" s="23"/>
      <c r="BA635" s="24"/>
      <c r="BB635" s="24"/>
      <c r="BC635" s="24"/>
      <c r="BD635" s="24"/>
      <c r="BE635" s="24"/>
      <c r="BF635" s="24"/>
      <c r="BG635" s="24"/>
      <c r="BH635" s="24">
        <v>15</v>
      </c>
      <c r="BI635" s="24"/>
      <c r="BJ635" s="24"/>
      <c r="BK635" s="24"/>
      <c r="BL635" s="25"/>
      <c r="BM635" s="25"/>
      <c r="BN635" s="25"/>
      <c r="BO635" s="25"/>
      <c r="BP635" s="25"/>
      <c r="BQ635" s="25"/>
      <c r="BR635" s="25"/>
      <c r="BS635" s="25">
        <v>17</v>
      </c>
      <c r="BT635" s="25"/>
      <c r="BU635" s="25"/>
      <c r="BV635" s="25"/>
    </row>
    <row r="636" spans="1:74" ht="12" customHeight="1" x14ac:dyDescent="0.25">
      <c r="A636" s="27"/>
      <c r="B636" s="43" t="s">
        <v>413</v>
      </c>
      <c r="C636" s="87" t="s">
        <v>1494</v>
      </c>
      <c r="D636" s="88" t="s">
        <v>299</v>
      </c>
      <c r="E636" s="88" t="s">
        <v>1495</v>
      </c>
      <c r="F636" s="89">
        <v>41668</v>
      </c>
      <c r="G636" s="189">
        <v>559</v>
      </c>
      <c r="H636" s="29" t="s">
        <v>416</v>
      </c>
      <c r="I636" s="90" t="s">
        <v>810</v>
      </c>
      <c r="J636" s="88" t="s">
        <v>145</v>
      </c>
      <c r="K636" s="21" t="s">
        <v>34</v>
      </c>
      <c r="L636" s="36" t="s">
        <v>40</v>
      </c>
      <c r="M636" s="106" t="s">
        <v>1332</v>
      </c>
      <c r="N636" s="32"/>
      <c r="O636" s="31"/>
      <c r="P636" s="33"/>
      <c r="Q636" s="34"/>
      <c r="R636" s="34"/>
      <c r="S636" s="34"/>
      <c r="T636" s="34"/>
      <c r="U636" s="34"/>
      <c r="V636" s="34"/>
      <c r="W636" s="34"/>
      <c r="X636" s="34"/>
      <c r="Y636" s="34"/>
      <c r="Z636" s="34"/>
      <c r="AA636" s="71">
        <v>45577</v>
      </c>
      <c r="AB636" s="20" t="s">
        <v>1338</v>
      </c>
      <c r="AC636" s="21" t="s">
        <v>881</v>
      </c>
      <c r="AD636" s="35" t="s">
        <v>2310</v>
      </c>
      <c r="AE636" s="64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3"/>
      <c r="AQ636" s="23"/>
      <c r="AR636" s="23"/>
      <c r="AS636" s="23"/>
      <c r="AT636" s="23"/>
      <c r="AU636" s="23"/>
      <c r="AV636" s="23"/>
      <c r="AW636" s="23"/>
      <c r="AX636" s="23"/>
      <c r="AY636" s="23"/>
      <c r="AZ636" s="23"/>
      <c r="BA636" s="24"/>
      <c r="BB636" s="24"/>
      <c r="BC636" s="24"/>
      <c r="BD636" s="24"/>
      <c r="BE636" s="24"/>
      <c r="BF636" s="24"/>
      <c r="BG636" s="24"/>
      <c r="BH636" s="24"/>
      <c r="BI636" s="24"/>
      <c r="BJ636" s="24"/>
      <c r="BK636" s="24"/>
      <c r="BL636" s="25"/>
      <c r="BM636" s="25"/>
      <c r="BN636" s="25"/>
      <c r="BO636" s="25"/>
      <c r="BP636" s="25"/>
      <c r="BQ636" s="25"/>
      <c r="BR636" s="25"/>
      <c r="BS636" s="25"/>
      <c r="BT636" s="25"/>
      <c r="BU636" s="25"/>
      <c r="BV636" s="25"/>
    </row>
    <row r="637" spans="1:74" ht="12" customHeight="1" x14ac:dyDescent="0.25">
      <c r="A637" s="27"/>
      <c r="B637" s="43" t="s">
        <v>413</v>
      </c>
      <c r="C637" s="87" t="s">
        <v>1453</v>
      </c>
      <c r="D637" s="88" t="s">
        <v>1454</v>
      </c>
      <c r="E637" s="88" t="s">
        <v>286</v>
      </c>
      <c r="F637" s="89">
        <v>41739</v>
      </c>
      <c r="G637" s="189">
        <v>509</v>
      </c>
      <c r="H637" s="29" t="s">
        <v>416</v>
      </c>
      <c r="I637" s="90" t="s">
        <v>810</v>
      </c>
      <c r="J637" s="88" t="s">
        <v>145</v>
      </c>
      <c r="K637" s="21" t="s">
        <v>34</v>
      </c>
      <c r="L637" s="36" t="s">
        <v>94</v>
      </c>
      <c r="M637" s="106" t="s">
        <v>1346</v>
      </c>
      <c r="N637" s="32"/>
      <c r="O637" s="31"/>
      <c r="P637" s="33"/>
      <c r="Q637" s="34"/>
      <c r="R637" s="34"/>
      <c r="S637" s="34"/>
      <c r="T637" s="34"/>
      <c r="U637" s="34"/>
      <c r="V637" s="34"/>
      <c r="W637" s="34"/>
      <c r="X637" s="34"/>
      <c r="Y637" s="34"/>
      <c r="Z637" s="34"/>
      <c r="AA637" s="71">
        <v>45577</v>
      </c>
      <c r="AB637" s="20" t="s">
        <v>1338</v>
      </c>
      <c r="AC637" s="21" t="s">
        <v>881</v>
      </c>
      <c r="AD637" s="35" t="s">
        <v>2310</v>
      </c>
      <c r="AE637" s="64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3"/>
      <c r="AQ637" s="23"/>
      <c r="AR637" s="23"/>
      <c r="AS637" s="23"/>
      <c r="AT637" s="23"/>
      <c r="AU637" s="23"/>
      <c r="AV637" s="23"/>
      <c r="AW637" s="23"/>
      <c r="AX637" s="23"/>
      <c r="AY637" s="23"/>
      <c r="AZ637" s="23"/>
      <c r="BA637" s="24"/>
      <c r="BB637" s="24"/>
      <c r="BC637" s="24"/>
      <c r="BD637" s="24"/>
      <c r="BE637" s="24"/>
      <c r="BF637" s="24"/>
      <c r="BG637" s="24"/>
      <c r="BH637" s="24"/>
      <c r="BI637" s="24"/>
      <c r="BJ637" s="24"/>
      <c r="BK637" s="24"/>
      <c r="BL637" s="25"/>
      <c r="BM637" s="25"/>
      <c r="BN637" s="25"/>
      <c r="BO637" s="25"/>
      <c r="BP637" s="25"/>
      <c r="BQ637" s="25"/>
      <c r="BR637" s="25"/>
      <c r="BS637" s="25"/>
      <c r="BT637" s="25"/>
      <c r="BU637" s="25"/>
      <c r="BV637" s="25"/>
    </row>
    <row r="638" spans="1:74" ht="12" customHeight="1" x14ac:dyDescent="0.25">
      <c r="A638" s="27"/>
      <c r="B638" s="43" t="s">
        <v>413</v>
      </c>
      <c r="C638" s="87" t="s">
        <v>1474</v>
      </c>
      <c r="D638" s="88" t="s">
        <v>1406</v>
      </c>
      <c r="E638" s="88" t="s">
        <v>117</v>
      </c>
      <c r="F638" s="89">
        <v>41731</v>
      </c>
      <c r="G638" s="189">
        <v>500</v>
      </c>
      <c r="H638" s="29" t="s">
        <v>416</v>
      </c>
      <c r="I638" s="90" t="s">
        <v>810</v>
      </c>
      <c r="J638" s="88" t="s">
        <v>145</v>
      </c>
      <c r="K638" s="21" t="s">
        <v>34</v>
      </c>
      <c r="L638" s="36" t="s">
        <v>94</v>
      </c>
      <c r="M638" s="106" t="s">
        <v>1373</v>
      </c>
      <c r="N638" s="32"/>
      <c r="O638" s="31"/>
      <c r="P638" s="33"/>
      <c r="Q638" s="34"/>
      <c r="R638" s="34"/>
      <c r="S638" s="34"/>
      <c r="T638" s="34"/>
      <c r="U638" s="34"/>
      <c r="V638" s="34"/>
      <c r="W638" s="34"/>
      <c r="X638" s="34"/>
      <c r="Y638" s="34"/>
      <c r="Z638" s="34"/>
      <c r="AA638" s="71">
        <v>45577</v>
      </c>
      <c r="AB638" s="20" t="s">
        <v>1338</v>
      </c>
      <c r="AC638" s="21" t="s">
        <v>881</v>
      </c>
      <c r="AD638" s="35" t="s">
        <v>2310</v>
      </c>
      <c r="AE638" s="64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3"/>
      <c r="AQ638" s="23"/>
      <c r="AR638" s="23"/>
      <c r="AS638" s="23"/>
      <c r="AT638" s="23"/>
      <c r="AU638" s="23"/>
      <c r="AV638" s="23"/>
      <c r="AW638" s="23"/>
      <c r="AX638" s="23"/>
      <c r="AY638" s="23"/>
      <c r="AZ638" s="23"/>
      <c r="BA638" s="24"/>
      <c r="BB638" s="24"/>
      <c r="BC638" s="24"/>
      <c r="BD638" s="24"/>
      <c r="BE638" s="24"/>
      <c r="BF638" s="24"/>
      <c r="BG638" s="24"/>
      <c r="BH638" s="24"/>
      <c r="BI638" s="24"/>
      <c r="BJ638" s="24"/>
      <c r="BK638" s="24"/>
      <c r="BL638" s="25"/>
      <c r="BM638" s="25"/>
      <c r="BN638" s="25"/>
      <c r="BO638" s="25"/>
      <c r="BP638" s="25"/>
      <c r="BQ638" s="25"/>
      <c r="BR638" s="25"/>
      <c r="BS638" s="25"/>
      <c r="BT638" s="25"/>
      <c r="BU638" s="25"/>
      <c r="BV638" s="25"/>
    </row>
    <row r="639" spans="1:74" ht="12" customHeight="1" x14ac:dyDescent="0.25">
      <c r="A639" s="27"/>
      <c r="B639" s="43" t="s">
        <v>413</v>
      </c>
      <c r="C639" s="87" t="s">
        <v>1457</v>
      </c>
      <c r="D639" s="88" t="s">
        <v>1458</v>
      </c>
      <c r="E639" s="88" t="s">
        <v>311</v>
      </c>
      <c r="F639" s="89">
        <v>41674</v>
      </c>
      <c r="G639" s="189">
        <v>500</v>
      </c>
      <c r="H639" s="21" t="s">
        <v>416</v>
      </c>
      <c r="I639" s="90" t="s">
        <v>810</v>
      </c>
      <c r="J639" s="88" t="s">
        <v>145</v>
      </c>
      <c r="K639" s="21" t="s">
        <v>34</v>
      </c>
      <c r="L639" s="36" t="s">
        <v>94</v>
      </c>
      <c r="M639" s="106" t="s">
        <v>1378</v>
      </c>
      <c r="N639" s="32"/>
      <c r="O639" s="31"/>
      <c r="P639" s="33"/>
      <c r="Q639" s="34"/>
      <c r="R639" s="34"/>
      <c r="S639" s="34"/>
      <c r="T639" s="34"/>
      <c r="U639" s="34"/>
      <c r="V639" s="34"/>
      <c r="W639" s="34"/>
      <c r="X639" s="34"/>
      <c r="Y639" s="34"/>
      <c r="Z639" s="34"/>
      <c r="AA639" s="71">
        <v>45577</v>
      </c>
      <c r="AB639" s="20" t="s">
        <v>1338</v>
      </c>
      <c r="AC639" s="21" t="s">
        <v>881</v>
      </c>
      <c r="AD639" s="35" t="s">
        <v>2310</v>
      </c>
      <c r="AE639" s="64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3"/>
      <c r="AQ639" s="23"/>
      <c r="AR639" s="23"/>
      <c r="AS639" s="23"/>
      <c r="AT639" s="23"/>
      <c r="AU639" s="23"/>
      <c r="AV639" s="23"/>
      <c r="AW639" s="23"/>
      <c r="AX639" s="23"/>
      <c r="AY639" s="23"/>
      <c r="AZ639" s="23"/>
      <c r="BA639" s="24"/>
      <c r="BB639" s="24"/>
      <c r="BC639" s="24"/>
      <c r="BD639" s="24"/>
      <c r="BE639" s="24"/>
      <c r="BF639" s="24"/>
      <c r="BG639" s="24"/>
      <c r="BH639" s="24"/>
      <c r="BI639" s="24"/>
      <c r="BJ639" s="24"/>
      <c r="BK639" s="24"/>
      <c r="BL639" s="25"/>
      <c r="BM639" s="25"/>
      <c r="BN639" s="25"/>
      <c r="BO639" s="25"/>
      <c r="BP639" s="25"/>
      <c r="BQ639" s="25"/>
      <c r="BR639" s="25"/>
      <c r="BS639" s="25"/>
      <c r="BT639" s="25"/>
      <c r="BU639" s="25"/>
      <c r="BV639" s="25"/>
    </row>
    <row r="640" spans="1:74" ht="12" customHeight="1" x14ac:dyDescent="0.25">
      <c r="A640" s="27"/>
      <c r="B640" s="43" t="s">
        <v>413</v>
      </c>
      <c r="C640" s="87" t="s">
        <v>1451</v>
      </c>
      <c r="D640" s="88" t="s">
        <v>1078</v>
      </c>
      <c r="E640" s="88" t="s">
        <v>1452</v>
      </c>
      <c r="F640" s="89">
        <v>43125</v>
      </c>
      <c r="G640" s="189">
        <v>500</v>
      </c>
      <c r="H640" s="103" t="s">
        <v>64</v>
      </c>
      <c r="I640" s="90" t="s">
        <v>810</v>
      </c>
      <c r="J640" s="88" t="s">
        <v>145</v>
      </c>
      <c r="K640" s="21" t="s">
        <v>34</v>
      </c>
      <c r="L640" s="36" t="s">
        <v>94</v>
      </c>
      <c r="M640" s="106" t="s">
        <v>1554</v>
      </c>
      <c r="N640" s="32"/>
      <c r="O640" s="31"/>
      <c r="P640" s="33"/>
      <c r="Q640" s="34"/>
      <c r="R640" s="34"/>
      <c r="S640" s="34"/>
      <c r="T640" s="34"/>
      <c r="U640" s="34"/>
      <c r="V640" s="34"/>
      <c r="W640" s="34"/>
      <c r="X640" s="34"/>
      <c r="Y640" s="34"/>
      <c r="Z640" s="34"/>
      <c r="AA640" s="71">
        <v>45577</v>
      </c>
      <c r="AB640" s="20" t="s">
        <v>1338</v>
      </c>
      <c r="AC640" s="21" t="s">
        <v>881</v>
      </c>
      <c r="AD640" s="35" t="s">
        <v>2310</v>
      </c>
      <c r="AE640" s="64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3"/>
      <c r="AQ640" s="23"/>
      <c r="AR640" s="23"/>
      <c r="AS640" s="23"/>
      <c r="AT640" s="23"/>
      <c r="AU640" s="23"/>
      <c r="AV640" s="23"/>
      <c r="AW640" s="23"/>
      <c r="AX640" s="23"/>
      <c r="AY640" s="23"/>
      <c r="AZ640" s="23"/>
      <c r="BA640" s="24"/>
      <c r="BB640" s="24"/>
      <c r="BC640" s="24"/>
      <c r="BD640" s="24"/>
      <c r="BE640" s="24"/>
      <c r="BF640" s="24"/>
      <c r="BG640" s="24"/>
      <c r="BH640" s="24"/>
      <c r="BI640" s="24"/>
      <c r="BJ640" s="24"/>
      <c r="BK640" s="24"/>
      <c r="BL640" s="25"/>
      <c r="BM640" s="25"/>
      <c r="BN640" s="25"/>
      <c r="BO640" s="25"/>
      <c r="BP640" s="25"/>
      <c r="BQ640" s="25"/>
      <c r="BR640" s="25"/>
      <c r="BS640" s="25"/>
      <c r="BT640" s="25"/>
      <c r="BU640" s="25"/>
      <c r="BV640" s="25"/>
    </row>
    <row r="641" spans="1:74" ht="12" customHeight="1" x14ac:dyDescent="0.25">
      <c r="A641" s="27">
        <f>+A640+1</f>
        <v>1</v>
      </c>
      <c r="B641" s="43" t="s">
        <v>68</v>
      </c>
      <c r="C641" s="87" t="s">
        <v>488</v>
      </c>
      <c r="D641" s="88" t="s">
        <v>104</v>
      </c>
      <c r="E641" s="88" t="s">
        <v>105</v>
      </c>
      <c r="F641" s="89">
        <v>37022</v>
      </c>
      <c r="G641" s="29">
        <v>1294</v>
      </c>
      <c r="H641" s="29" t="s">
        <v>71</v>
      </c>
      <c r="I641" s="90" t="s">
        <v>811</v>
      </c>
      <c r="J641" s="88" t="s">
        <v>124</v>
      </c>
      <c r="K641" s="44" t="s">
        <v>34</v>
      </c>
      <c r="L641" s="36" t="s">
        <v>40</v>
      </c>
      <c r="M641" s="106" t="s">
        <v>1317</v>
      </c>
      <c r="N641" s="32"/>
      <c r="O641" s="41"/>
      <c r="P641" s="33"/>
      <c r="Q641" s="34">
        <f>MOD(AF641+AQ641+BB641+BM641+ROUND((AG641+AR641+BC641+BN641-R641)/100,),100)</f>
        <v>0</v>
      </c>
      <c r="R641" s="34">
        <f>MOD(AG641+AR641+BC641+BN641+ROUND((AH641+AS641+BD641+BO641-S641)/100,),100)</f>
        <v>1</v>
      </c>
      <c r="S641" s="34">
        <f>MOD(AH641+AS641+BD641+BO641+ROUND((AI641+AT641+BE641+BP641-T641)/100,),100)</f>
        <v>4</v>
      </c>
      <c r="T641" s="34">
        <f>MOD(AI641+AT641+BE641+BP641+ROUND((AJ641+AU641+BF641+BQ641-U641)/100,),100)</f>
        <v>0</v>
      </c>
      <c r="U641" s="34">
        <f>MOD(AJ641+AU641+BF641+BQ641+ROUND((AK641+AV641+BG641+BR641-V641)/100,),100)</f>
        <v>0</v>
      </c>
      <c r="V641" s="34">
        <f>MOD(AK641+AV641+BG641+BR641+ROUND((AL641+AW641+BH641+BS641-W641)/100,),100)</f>
        <v>0</v>
      </c>
      <c r="W641" s="34">
        <f>MOD(AL641+AW641+BH641+BS641+ROUND((AM641+AX641+BI641+BT641-X641)/100,),100)</f>
        <v>0</v>
      </c>
      <c r="X641" s="34">
        <f>MOD(AM641+AX641+BI641+BT641+ROUND((AN641+AY641+BJ641+BU641-Y641)/100,),100)</f>
        <v>0</v>
      </c>
      <c r="Y641" s="34">
        <f>MOD(AN641+AY641+BJ641+BU641+ROUND((AO641+AZ641+BK641+BV641-Z641)/100,),100)</f>
        <v>0</v>
      </c>
      <c r="Z641" s="34"/>
      <c r="AA641" s="71">
        <v>45578</v>
      </c>
      <c r="AB641" s="20" t="s">
        <v>1313</v>
      </c>
      <c r="AC641" s="21" t="s">
        <v>1219</v>
      </c>
      <c r="AD641" s="35" t="s">
        <v>2204</v>
      </c>
      <c r="AE641" s="64"/>
      <c r="AF641" s="22"/>
      <c r="AG641" s="22"/>
      <c r="AH641" s="22">
        <v>8</v>
      </c>
      <c r="AI641" s="22"/>
      <c r="AJ641" s="22"/>
      <c r="AK641" s="22"/>
      <c r="AL641" s="22"/>
      <c r="AM641" s="22"/>
      <c r="AN641" s="22"/>
      <c r="AO641" s="22"/>
      <c r="AP641" s="23"/>
      <c r="AQ641" s="23"/>
      <c r="AR641" s="23"/>
      <c r="AS641" s="23">
        <v>37</v>
      </c>
      <c r="AT641" s="23"/>
      <c r="AU641" s="23"/>
      <c r="AV641" s="23"/>
      <c r="AW641" s="23"/>
      <c r="AX641" s="23"/>
      <c r="AY641" s="23"/>
      <c r="AZ641" s="23"/>
      <c r="BA641" s="24"/>
      <c r="BB641" s="24"/>
      <c r="BC641" s="24"/>
      <c r="BD641" s="24">
        <v>22</v>
      </c>
      <c r="BE641" s="24"/>
      <c r="BF641" s="24"/>
      <c r="BG641" s="24"/>
      <c r="BH641" s="24"/>
      <c r="BI641" s="24"/>
      <c r="BJ641" s="24"/>
      <c r="BK641" s="24"/>
      <c r="BL641" s="25"/>
      <c r="BM641" s="25"/>
      <c r="BN641" s="25"/>
      <c r="BO641" s="25">
        <v>37</v>
      </c>
      <c r="BP641" s="25"/>
      <c r="BQ641" s="25"/>
      <c r="BR641" s="25"/>
      <c r="BS641" s="25"/>
      <c r="BT641" s="25"/>
      <c r="BU641" s="25"/>
      <c r="BV641" s="25"/>
    </row>
    <row r="642" spans="1:74" ht="12" customHeight="1" x14ac:dyDescent="0.25">
      <c r="A642" s="27"/>
      <c r="B642" s="43" t="s">
        <v>68</v>
      </c>
      <c r="C642" s="87" t="s">
        <v>556</v>
      </c>
      <c r="D642" s="88" t="s">
        <v>557</v>
      </c>
      <c r="E642" s="88" t="s">
        <v>85</v>
      </c>
      <c r="F642" s="89">
        <v>31254</v>
      </c>
      <c r="G642" s="29">
        <v>1213</v>
      </c>
      <c r="H642" s="29" t="s">
        <v>71</v>
      </c>
      <c r="I642" s="90" t="s">
        <v>811</v>
      </c>
      <c r="J642" s="88" t="s">
        <v>124</v>
      </c>
      <c r="K642" s="44" t="s">
        <v>34</v>
      </c>
      <c r="L642" s="36" t="s">
        <v>40</v>
      </c>
      <c r="M642" s="106" t="s">
        <v>1322</v>
      </c>
      <c r="N642" s="32"/>
      <c r="O642" s="41"/>
      <c r="P642" s="33"/>
      <c r="Q642" s="34">
        <f>MOD(AF642+AQ642+BB642+BM642+ROUND((AG642+AR642+BC642+BN642-R642)/100,),100)</f>
        <v>0</v>
      </c>
      <c r="R642" s="34">
        <f>MOD(AG642+AR642+BC642+BN642+ROUND((AH642+AS642+BD642+BO642-S642)/100,),100)</f>
        <v>0</v>
      </c>
      <c r="S642" s="34">
        <f>MOD(AH642+AS642+BD642+BO642+ROUND((AI642+AT642+BE642+BP642-T642)/100,),100)</f>
        <v>47</v>
      </c>
      <c r="T642" s="34">
        <f>MOD(AI642+AT642+BE642+BP642+ROUND((AJ642+AU642+BF642+BQ642-U642)/100,),100)</f>
        <v>42</v>
      </c>
      <c r="U642" s="34">
        <f>MOD(AJ642+AU642+BF642+BQ642+ROUND((AK642+AV642+BG642+BR642-V642)/100,),100)</f>
        <v>0</v>
      </c>
      <c r="V642" s="34">
        <f>MOD(AK642+AV642+BG642+BR642+ROUND((AL642+AW642+BH642+BS642-W642)/100,),100)</f>
        <v>0</v>
      </c>
      <c r="W642" s="34">
        <f>MOD(AL642+AW642+BH642+BS642+ROUND((AM642+AX642+BI642+BT642-X642)/100,),100)</f>
        <v>0</v>
      </c>
      <c r="X642" s="34">
        <f>MOD(AM642+AX642+BI642+BT642+ROUND((AN642+AY642+BJ642+BU642-Y642)/100,),100)</f>
        <v>0</v>
      </c>
      <c r="Y642" s="34">
        <f>MOD(AN642+AY642+BJ642+BU642+ROUND((AO642+AZ642+BK642+BV642-Z642)/100,),100)</f>
        <v>0</v>
      </c>
      <c r="Z642" s="34"/>
      <c r="AA642" s="71">
        <v>45578</v>
      </c>
      <c r="AB642" s="20" t="s">
        <v>1313</v>
      </c>
      <c r="AC642" s="21" t="s">
        <v>1219</v>
      </c>
      <c r="AD642" s="35" t="s">
        <v>2204</v>
      </c>
      <c r="AE642" s="64"/>
      <c r="AF642" s="22"/>
      <c r="AG642" s="22"/>
      <c r="AH642" s="22"/>
      <c r="AI642" s="22">
        <v>42</v>
      </c>
      <c r="AJ642" s="22"/>
      <c r="AK642" s="22"/>
      <c r="AL642" s="22"/>
      <c r="AM642" s="22"/>
      <c r="AN642" s="22"/>
      <c r="AO642" s="22"/>
      <c r="AP642" s="23"/>
      <c r="AQ642" s="23"/>
      <c r="AR642" s="23"/>
      <c r="AS642" s="23">
        <v>28</v>
      </c>
      <c r="AT642" s="23"/>
      <c r="AU642" s="23"/>
      <c r="AV642" s="23"/>
      <c r="AW642" s="23"/>
      <c r="AX642" s="23"/>
      <c r="AY642" s="23"/>
      <c r="AZ642" s="23"/>
      <c r="BA642" s="24"/>
      <c r="BB642" s="24"/>
      <c r="BC642" s="24"/>
      <c r="BD642" s="24">
        <v>13</v>
      </c>
      <c r="BE642" s="24"/>
      <c r="BF642" s="24"/>
      <c r="BG642" s="24"/>
      <c r="BH642" s="24"/>
      <c r="BI642" s="24"/>
      <c r="BJ642" s="24"/>
      <c r="BK642" s="24"/>
      <c r="BL642" s="25"/>
      <c r="BM642" s="25"/>
      <c r="BN642" s="25"/>
      <c r="BO642" s="25">
        <v>6</v>
      </c>
      <c r="BP642" s="25"/>
      <c r="BQ642" s="25"/>
      <c r="BR642" s="25"/>
      <c r="BS642" s="25"/>
      <c r="BT642" s="25"/>
      <c r="BU642" s="25"/>
      <c r="BV642" s="25"/>
    </row>
    <row r="643" spans="1:74" ht="12" customHeight="1" x14ac:dyDescent="0.25">
      <c r="A643" s="27">
        <f>+A635+1</f>
        <v>1</v>
      </c>
      <c r="B643" s="43" t="s">
        <v>68</v>
      </c>
      <c r="C643" s="87" t="s">
        <v>504</v>
      </c>
      <c r="D643" s="88" t="s">
        <v>147</v>
      </c>
      <c r="E643" s="88" t="s">
        <v>148</v>
      </c>
      <c r="F643" s="89">
        <v>36395</v>
      </c>
      <c r="G643" s="29">
        <v>1179</v>
      </c>
      <c r="H643" s="29" t="s">
        <v>71</v>
      </c>
      <c r="I643" s="90" t="s">
        <v>811</v>
      </c>
      <c r="J643" s="88" t="s">
        <v>124</v>
      </c>
      <c r="K643" s="44" t="s">
        <v>34</v>
      </c>
      <c r="L643" s="36" t="s">
        <v>40</v>
      </c>
      <c r="M643" s="106" t="s">
        <v>1326</v>
      </c>
      <c r="N643" s="32"/>
      <c r="O643" s="30"/>
      <c r="P643" s="33"/>
      <c r="Q643" s="34">
        <f>MOD(AF643+AQ643+BB643+BM643+ROUND((AG643+AR643+BC643+BN643-R643)/100,),100)</f>
        <v>0</v>
      </c>
      <c r="R643" s="34">
        <f>MOD(AG643+AR643+BC643+BN643+ROUND((AH643+AS643+BD643+BO643-S643)/100,),100)</f>
        <v>0</v>
      </c>
      <c r="S643" s="34">
        <f>MOD(AH643+AS643+BD643+BO643+ROUND((AI643+AT643+BE643+BP643-T643)/100,),100)</f>
        <v>23</v>
      </c>
      <c r="T643" s="34">
        <f>MOD(AI643+AT643+BE643+BP643+ROUND((AJ643+AU643+BF643+BQ643-U643)/100,),100)</f>
        <v>74</v>
      </c>
      <c r="U643" s="34">
        <f>MOD(AJ643+AU643+BF643+BQ643+ROUND((AK643+AV643+BG643+BR643-V643)/100,),100)</f>
        <v>0</v>
      </c>
      <c r="V643" s="34">
        <f>MOD(AK643+AV643+BG643+BR643+ROUND((AL643+AW643+BH643+BS643-W643)/100,),100)</f>
        <v>0</v>
      </c>
      <c r="W643" s="34">
        <f>MOD(AL643+AW643+BH643+BS643+ROUND((AM643+AX643+BI643+BT643-X643)/100,),100)</f>
        <v>0</v>
      </c>
      <c r="X643" s="34">
        <f>MOD(AM643+AX643+BI643+BT643+ROUND((AN643+AY643+BJ643+BU643-Y643)/100,),100)</f>
        <v>0</v>
      </c>
      <c r="Y643" s="34">
        <f>MOD(AN643+AY643+BJ643+BU643+ROUND((AO643+AZ643+BK643+BV643-Z643)/100,),100)</f>
        <v>0</v>
      </c>
      <c r="Z643" s="34"/>
      <c r="AA643" s="71">
        <v>45578</v>
      </c>
      <c r="AB643" s="20" t="s">
        <v>1313</v>
      </c>
      <c r="AC643" s="21" t="s">
        <v>1219</v>
      </c>
      <c r="AD643" s="35" t="s">
        <v>2204</v>
      </c>
      <c r="AE643" s="64"/>
      <c r="AF643" s="22"/>
      <c r="AG643" s="22"/>
      <c r="AH643" s="22"/>
      <c r="AI643" s="22">
        <v>32</v>
      </c>
      <c r="AJ643" s="22"/>
      <c r="AK643" s="22"/>
      <c r="AL643" s="22"/>
      <c r="AM643" s="22"/>
      <c r="AN643" s="22"/>
      <c r="AO643" s="22"/>
      <c r="AP643" s="23"/>
      <c r="AQ643" s="23"/>
      <c r="AR643" s="23"/>
      <c r="AS643" s="23"/>
      <c r="AT643" s="23">
        <v>42</v>
      </c>
      <c r="AU643" s="23"/>
      <c r="AV643" s="23"/>
      <c r="AW643" s="23"/>
      <c r="AX643" s="23"/>
      <c r="AY643" s="23"/>
      <c r="AZ643" s="23"/>
      <c r="BA643" s="24"/>
      <c r="BB643" s="24"/>
      <c r="BC643" s="24"/>
      <c r="BD643" s="24">
        <v>8</v>
      </c>
      <c r="BE643" s="24"/>
      <c r="BF643" s="24"/>
      <c r="BG643" s="24"/>
      <c r="BH643" s="24"/>
      <c r="BI643" s="24"/>
      <c r="BJ643" s="24"/>
      <c r="BK643" s="24"/>
      <c r="BL643" s="25"/>
      <c r="BM643" s="25"/>
      <c r="BN643" s="25"/>
      <c r="BO643" s="25">
        <v>15</v>
      </c>
      <c r="BP643" s="25"/>
      <c r="BQ643" s="25"/>
      <c r="BR643" s="25"/>
      <c r="BS643" s="25"/>
      <c r="BT643" s="25"/>
      <c r="BU643" s="25"/>
      <c r="BV643" s="25"/>
    </row>
    <row r="644" spans="1:74" ht="12" customHeight="1" x14ac:dyDescent="0.25">
      <c r="A644" s="27"/>
      <c r="B644" s="43" t="s">
        <v>68</v>
      </c>
      <c r="C644" s="87" t="s">
        <v>1996</v>
      </c>
      <c r="D644" s="88" t="s">
        <v>525</v>
      </c>
      <c r="E644" s="88" t="s">
        <v>1997</v>
      </c>
      <c r="F644" s="89">
        <v>36435</v>
      </c>
      <c r="G644" s="29">
        <v>858</v>
      </c>
      <c r="H644" s="29" t="s">
        <v>71</v>
      </c>
      <c r="I644" s="90" t="s">
        <v>811</v>
      </c>
      <c r="J644" s="88" t="s">
        <v>124</v>
      </c>
      <c r="K644" s="44" t="s">
        <v>34</v>
      </c>
      <c r="L644" s="36" t="s">
        <v>94</v>
      </c>
      <c r="M644" s="106" t="s">
        <v>1353</v>
      </c>
      <c r="N644" s="32"/>
      <c r="O644" s="41"/>
      <c r="P644" s="33"/>
      <c r="Q644" s="34">
        <f>MOD(AF644+AQ644+BB644+BM644+ROUND((AG644+AR644+BC644+BN644-R644)/100,),100)</f>
        <v>0</v>
      </c>
      <c r="R644" s="34">
        <f>MOD(AG644+AR644+BC644+BN644+ROUND((AH644+AS644+BD644+BO644-S644)/100,),100)</f>
        <v>0</v>
      </c>
      <c r="S644" s="34">
        <f>MOD(AH644+AS644+BD644+BO644+ROUND((AI644+AT644+BE644+BP644-T644)/100,),100)</f>
        <v>0</v>
      </c>
      <c r="T644" s="34">
        <f>MOD(AI644+AT644+BE644+BP644+ROUND((AJ644+AU644+BF644+BQ644-U644)/100,),100)</f>
        <v>28</v>
      </c>
      <c r="U644" s="34">
        <f>MOD(AJ644+AU644+BF644+BQ644+ROUND((AK644+AV644+BG644+BR644-V644)/100,),100)</f>
        <v>0</v>
      </c>
      <c r="V644" s="34">
        <f>MOD(AK644+AV644+BG644+BR644+ROUND((AL644+AW644+BH644+BS644-W644)/100,),100)</f>
        <v>0</v>
      </c>
      <c r="W644" s="34">
        <f>MOD(AL644+AW644+BH644+BS644+ROUND((AM644+AX644+BI644+BT644-X644)/100,),100)</f>
        <v>0</v>
      </c>
      <c r="X644" s="34">
        <f>MOD(AM644+AX644+BI644+BT644+ROUND((AN644+AY644+BJ644+BU644-Y644)/100,),100)</f>
        <v>0</v>
      </c>
      <c r="Y644" s="34">
        <f>MOD(AN644+AY644+BJ644+BU644+ROUND((AO644+AZ644+BK644+BV644-Z644)/100,),100)</f>
        <v>0</v>
      </c>
      <c r="Z644" s="34"/>
      <c r="AA644" s="71">
        <v>45578</v>
      </c>
      <c r="AB644" s="20" t="s">
        <v>1313</v>
      </c>
      <c r="AC644" s="21" t="s">
        <v>1219</v>
      </c>
      <c r="AD644" s="35" t="s">
        <v>2204</v>
      </c>
      <c r="AE644" s="64"/>
      <c r="AF644" s="22"/>
      <c r="AG644" s="22"/>
      <c r="AH644" s="22"/>
      <c r="AI644" s="22">
        <v>17</v>
      </c>
      <c r="AJ644" s="22"/>
      <c r="AK644" s="22"/>
      <c r="AL644" s="22"/>
      <c r="AM644" s="22"/>
      <c r="AN644" s="22"/>
      <c r="AO644" s="22"/>
      <c r="AP644" s="23"/>
      <c r="AQ644" s="23"/>
      <c r="AR644" s="23"/>
      <c r="AS644" s="23"/>
      <c r="AT644" s="23">
        <v>2</v>
      </c>
      <c r="AU644" s="23"/>
      <c r="AV644" s="23"/>
      <c r="AW644" s="23"/>
      <c r="AX644" s="23"/>
      <c r="AY644" s="23"/>
      <c r="AZ644" s="23"/>
      <c r="BA644" s="24"/>
      <c r="BB644" s="24"/>
      <c r="BC644" s="24"/>
      <c r="BD644" s="24"/>
      <c r="BE644" s="24"/>
      <c r="BF644" s="24">
        <v>100</v>
      </c>
      <c r="BG644" s="24"/>
      <c r="BH644" s="24"/>
      <c r="BI644" s="24"/>
      <c r="BJ644" s="24"/>
      <c r="BK644" s="24"/>
      <c r="BL644" s="25"/>
      <c r="BM644" s="25"/>
      <c r="BN644" s="25"/>
      <c r="BO644" s="25"/>
      <c r="BP644" s="25">
        <v>8</v>
      </c>
      <c r="BQ644" s="25"/>
      <c r="BR644" s="25"/>
      <c r="BS644" s="25"/>
      <c r="BT644" s="25"/>
      <c r="BU644" s="25"/>
      <c r="BV644" s="25"/>
    </row>
    <row r="645" spans="1:74" ht="12" customHeight="1" x14ac:dyDescent="0.25">
      <c r="A645" s="27"/>
      <c r="B645" s="43" t="s">
        <v>68</v>
      </c>
      <c r="C645" s="92" t="s">
        <v>150</v>
      </c>
      <c r="D645" s="93" t="s">
        <v>151</v>
      </c>
      <c r="E645" s="94" t="s">
        <v>152</v>
      </c>
      <c r="F645" s="91">
        <v>37586</v>
      </c>
      <c r="G645" s="14">
        <v>1098</v>
      </c>
      <c r="H645" s="14" t="s">
        <v>71</v>
      </c>
      <c r="I645" s="95" t="s">
        <v>811</v>
      </c>
      <c r="J645" s="94" t="s">
        <v>124</v>
      </c>
      <c r="K645" s="44" t="s">
        <v>34</v>
      </c>
      <c r="L645" s="36" t="s">
        <v>94</v>
      </c>
      <c r="M645" s="106" t="s">
        <v>1361</v>
      </c>
      <c r="N645" s="32"/>
      <c r="O645" s="30"/>
      <c r="P645" s="33"/>
      <c r="Q645" s="34">
        <f>MOD(AF645+AQ645+BB645+BM645+ROUND((AG645+AR645+BC645+BN645-R645)/100,),100)</f>
        <v>0</v>
      </c>
      <c r="R645" s="34">
        <f>MOD(AG645+AR645+BC645+BN645+ROUND((AH645+AS645+BD645+BO645-S645)/100,),100)</f>
        <v>0</v>
      </c>
      <c r="S645" s="34">
        <f>MOD(AH645+AS645+BD645+BO645+ROUND((AI645+AT645+BE645+BP645-T645)/100,),100)</f>
        <v>0</v>
      </c>
      <c r="T645" s="34">
        <f>MOD(AI645+AT645+BE645+BP645+ROUND((AJ645+AU645+BF645+BQ645-U645)/100,),100)</f>
        <v>1</v>
      </c>
      <c r="U645" s="34">
        <f>MOD(AJ645+AU645+BF645+BQ645+ROUND((AK645+AV645+BG645+BR645-V645)/100,),100)</f>
        <v>84</v>
      </c>
      <c r="V645" s="34">
        <f>MOD(AK645+AV645+BG645+BR645+ROUND((AL645+AW645+BH645+BS645-W645)/100,),100)</f>
        <v>0</v>
      </c>
      <c r="W645" s="34">
        <f>MOD(AL645+AW645+BH645+BS645+ROUND((AM645+AX645+BI645+BT645-X645)/100,),100)</f>
        <v>0</v>
      </c>
      <c r="X645" s="34">
        <f>MOD(AM645+AX645+BI645+BT645+ROUND((AN645+AY645+BJ645+BU645-Y645)/100,),100)</f>
        <v>0</v>
      </c>
      <c r="Y645" s="34">
        <f>MOD(AN645+AY645+BJ645+BU645+ROUND((AO645+AZ645+BK645+BV645-Z645)/100,),100)</f>
        <v>0</v>
      </c>
      <c r="Z645" s="34"/>
      <c r="AA645" s="71">
        <v>45578</v>
      </c>
      <c r="AB645" s="20" t="s">
        <v>1313</v>
      </c>
      <c r="AC645" s="21" t="s">
        <v>1219</v>
      </c>
      <c r="AD645" s="35" t="s">
        <v>2204</v>
      </c>
      <c r="AE645" s="64"/>
      <c r="AF645" s="22"/>
      <c r="AG645" s="22"/>
      <c r="AH645" s="22"/>
      <c r="AI645" s="22"/>
      <c r="AJ645" s="22">
        <v>25</v>
      </c>
      <c r="AK645" s="22"/>
      <c r="AL645" s="22"/>
      <c r="AM645" s="22"/>
      <c r="AN645" s="22"/>
      <c r="AO645" s="22"/>
      <c r="AP645" s="23"/>
      <c r="AQ645" s="23"/>
      <c r="AR645" s="23"/>
      <c r="AS645" s="23"/>
      <c r="AT645" s="23"/>
      <c r="AU645" s="23">
        <v>42</v>
      </c>
      <c r="AV645" s="23"/>
      <c r="AW645" s="23"/>
      <c r="AX645" s="23"/>
      <c r="AY645" s="23"/>
      <c r="AZ645" s="23"/>
      <c r="BA645" s="24"/>
      <c r="BB645" s="24"/>
      <c r="BC645" s="24"/>
      <c r="BD645" s="24"/>
      <c r="BE645" s="24"/>
      <c r="BF645" s="24">
        <v>37</v>
      </c>
      <c r="BG645" s="24"/>
      <c r="BH645" s="24"/>
      <c r="BI645" s="24"/>
      <c r="BJ645" s="24"/>
      <c r="BK645" s="24"/>
      <c r="BL645" s="25"/>
      <c r="BM645" s="25"/>
      <c r="BN645" s="25"/>
      <c r="BO645" s="25"/>
      <c r="BP645" s="25"/>
      <c r="BQ645" s="25">
        <v>80</v>
      </c>
      <c r="BR645" s="25"/>
      <c r="BS645" s="25"/>
      <c r="BT645" s="25"/>
      <c r="BU645" s="25"/>
      <c r="BV645" s="25"/>
    </row>
    <row r="646" spans="1:74" ht="12" customHeight="1" x14ac:dyDescent="0.25">
      <c r="A646" s="27"/>
      <c r="B646" s="43" t="s">
        <v>68</v>
      </c>
      <c r="C646" s="87" t="s">
        <v>1290</v>
      </c>
      <c r="D646" s="88" t="s">
        <v>1291</v>
      </c>
      <c r="E646" s="88" t="s">
        <v>178</v>
      </c>
      <c r="F646" s="89">
        <v>23093</v>
      </c>
      <c r="G646" s="29">
        <v>831</v>
      </c>
      <c r="H646" s="29" t="s">
        <v>1858</v>
      </c>
      <c r="I646" s="90" t="s">
        <v>811</v>
      </c>
      <c r="J646" s="88" t="s">
        <v>124</v>
      </c>
      <c r="K646" s="44" t="s">
        <v>34</v>
      </c>
      <c r="L646" s="36" t="s">
        <v>93</v>
      </c>
      <c r="M646" s="106" t="s">
        <v>2122</v>
      </c>
      <c r="N646" s="32"/>
      <c r="O646" s="41"/>
      <c r="P646" s="33"/>
      <c r="Q646" s="34">
        <f>MOD(AF646+AQ646+BB646+BM646+ROUND((AG646+AR646+BC646+BN646-R646)/100,),100)</f>
        <v>0</v>
      </c>
      <c r="R646" s="34">
        <f>MOD(AG646+AR646+BC646+BN646+ROUND((AH646+AS646+BD646+BO646-S646)/100,),100)</f>
        <v>0</v>
      </c>
      <c r="S646" s="34">
        <f>MOD(AH646+AS646+BD646+BO646+ROUND((AI646+AT646+BE646+BP646-T646)/100,),100)</f>
        <v>0</v>
      </c>
      <c r="T646" s="34">
        <f>MOD(AI646+AT646+BE646+BP646+ROUND((AJ646+AU646+BF646+BQ646-U646)/100,),100)</f>
        <v>0</v>
      </c>
      <c r="U646" s="34">
        <f>MOD(AJ646+AU646+BF646+BQ646+ROUND((AK646+AV646+BG646+BR646-V646)/100,),100)</f>
        <v>1</v>
      </c>
      <c r="V646" s="34">
        <f>MOD(AK646+AV646+BG646+BR646+ROUND((AL646+AW646+BH646+BS646-W646)/100,),100)</f>
        <v>55</v>
      </c>
      <c r="W646" s="34">
        <f>MOD(AL646+AW646+BH646+BS646+ROUND((AM646+AX646+BI646+BT646-X646)/100,),100)</f>
        <v>0</v>
      </c>
      <c r="X646" s="34">
        <f>MOD(AM646+AX646+BI646+BT646+ROUND((AN646+AY646+BJ646+BU646-Y646)/100,),100)</f>
        <v>0</v>
      </c>
      <c r="Y646" s="34">
        <f>MOD(AN646+AY646+BJ646+BU646+ROUND((AO646+AZ646+BK646+BV646-Z646)/100,),100)</f>
        <v>0</v>
      </c>
      <c r="Z646" s="34"/>
      <c r="AA646" s="71">
        <v>45578</v>
      </c>
      <c r="AB646" s="20" t="s">
        <v>1313</v>
      </c>
      <c r="AC646" s="21" t="s">
        <v>1219</v>
      </c>
      <c r="AD646" s="35" t="s">
        <v>2260</v>
      </c>
      <c r="AE646" s="64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3"/>
      <c r="AQ646" s="23"/>
      <c r="AR646" s="23"/>
      <c r="AS646" s="23"/>
      <c r="AT646" s="23"/>
      <c r="AU646" s="23"/>
      <c r="AV646" s="23">
        <v>75</v>
      </c>
      <c r="AW646" s="23"/>
      <c r="AX646" s="23"/>
      <c r="AY646" s="23"/>
      <c r="AZ646" s="23"/>
      <c r="BA646" s="24"/>
      <c r="BB646" s="24"/>
      <c r="BC646" s="24"/>
      <c r="BD646" s="24"/>
      <c r="BE646" s="24"/>
      <c r="BF646" s="24"/>
      <c r="BG646" s="24"/>
      <c r="BH646" s="24"/>
      <c r="BI646" s="24"/>
      <c r="BJ646" s="24"/>
      <c r="BK646" s="24"/>
      <c r="BL646" s="25"/>
      <c r="BM646" s="25"/>
      <c r="BN646" s="25"/>
      <c r="BO646" s="25"/>
      <c r="BP646" s="25"/>
      <c r="BQ646" s="25"/>
      <c r="BR646" s="25">
        <v>80</v>
      </c>
      <c r="BS646" s="25"/>
      <c r="BT646" s="25"/>
      <c r="BU646" s="25"/>
      <c r="BV646" s="25"/>
    </row>
    <row r="647" spans="1:74" ht="12" customHeight="1" x14ac:dyDescent="0.25">
      <c r="A647" s="27"/>
      <c r="B647" s="43" t="s">
        <v>68</v>
      </c>
      <c r="C647" s="87" t="s">
        <v>1293</v>
      </c>
      <c r="D647" s="88" t="s">
        <v>1294</v>
      </c>
      <c r="E647" s="88" t="s">
        <v>1295</v>
      </c>
      <c r="F647" s="89">
        <v>37161</v>
      </c>
      <c r="G647" s="29">
        <v>760</v>
      </c>
      <c r="H647" s="29" t="s">
        <v>71</v>
      </c>
      <c r="I647" s="90" t="s">
        <v>811</v>
      </c>
      <c r="J647" s="88" t="s">
        <v>124</v>
      </c>
      <c r="K647" s="44" t="s">
        <v>34</v>
      </c>
      <c r="L647" s="36" t="s">
        <v>1998</v>
      </c>
      <c r="M647" s="106" t="s">
        <v>2144</v>
      </c>
      <c r="N647" s="32"/>
      <c r="O647" s="41"/>
      <c r="P647" s="33"/>
      <c r="Q647" s="34">
        <f>MOD(AF647+AQ647+BB647+BM647+ROUND((AG647+AR647+BC647+BN647-R647)/100,),100)</f>
        <v>0</v>
      </c>
      <c r="R647" s="34">
        <f>MOD(AG647+AR647+BC647+BN647+ROUND((AH647+AS647+BD647+BO647-S647)/100,),100)</f>
        <v>0</v>
      </c>
      <c r="S647" s="34">
        <f>MOD(AH647+AS647+BD647+BO647+ROUND((AI647+AT647+BE647+BP647-T647)/100,),100)</f>
        <v>0</v>
      </c>
      <c r="T647" s="34">
        <f>MOD(AI647+AT647+BE647+BP647+ROUND((AJ647+AU647+BF647+BQ647-U647)/100,),100)</f>
        <v>0</v>
      </c>
      <c r="U647" s="34">
        <f>MOD(AJ647+AU647+BF647+BQ647+ROUND((AK647+AV647+BG647+BR647-V647)/100,),100)</f>
        <v>24</v>
      </c>
      <c r="V647" s="34">
        <f>MOD(AK647+AV647+BG647+BR647+ROUND((AL647+AW647+BH647+BS647-W647)/100,),100)</f>
        <v>30</v>
      </c>
      <c r="W647" s="34">
        <f>MOD(AL647+AW647+BH647+BS647+ROUND((AM647+AX647+BI647+BT647-X647)/100,),100)</f>
        <v>0</v>
      </c>
      <c r="X647" s="34">
        <f>MOD(AM647+AX647+BI647+BT647+ROUND((AN647+AY647+BJ647+BU647-Y647)/100,),100)</f>
        <v>0</v>
      </c>
      <c r="Y647" s="34">
        <f>MOD(AN647+AY647+BJ647+BU647+ROUND((AO647+AZ647+BK647+BV647-Z647)/100,),100)</f>
        <v>0</v>
      </c>
      <c r="Z647" s="34"/>
      <c r="AA647" s="71">
        <v>45578</v>
      </c>
      <c r="AB647" s="20" t="s">
        <v>1313</v>
      </c>
      <c r="AC647" s="21" t="s">
        <v>1219</v>
      </c>
      <c r="AD647" s="35" t="s">
        <v>2260</v>
      </c>
      <c r="AE647" s="64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3"/>
      <c r="AQ647" s="23"/>
      <c r="AR647" s="23"/>
      <c r="AS647" s="23"/>
      <c r="AT647" s="23"/>
      <c r="AU647" s="23"/>
      <c r="AV647" s="23">
        <v>30</v>
      </c>
      <c r="AW647" s="23"/>
      <c r="AX647" s="23"/>
      <c r="AY647" s="23"/>
      <c r="AZ647" s="23"/>
      <c r="BA647" s="24"/>
      <c r="BB647" s="24"/>
      <c r="BC647" s="24"/>
      <c r="BD647" s="24"/>
      <c r="BE647" s="24"/>
      <c r="BF647" s="24"/>
      <c r="BG647" s="24">
        <v>100</v>
      </c>
      <c r="BH647" s="24"/>
      <c r="BI647" s="24"/>
      <c r="BJ647" s="24"/>
      <c r="BK647" s="24"/>
      <c r="BL647" s="25"/>
      <c r="BM647" s="25"/>
      <c r="BN647" s="25"/>
      <c r="BO647" s="25"/>
      <c r="BP647" s="25"/>
      <c r="BQ647" s="25">
        <v>23</v>
      </c>
      <c r="BR647" s="25"/>
      <c r="BS647" s="25"/>
      <c r="BT647" s="25"/>
      <c r="BU647" s="25"/>
      <c r="BV647" s="25"/>
    </row>
    <row r="648" spans="1:74" ht="12" customHeight="1" x14ac:dyDescent="0.25">
      <c r="A648" s="27"/>
      <c r="B648" s="43" t="s">
        <v>68</v>
      </c>
      <c r="C648" s="87" t="s">
        <v>1926</v>
      </c>
      <c r="D648" s="88" t="s">
        <v>1927</v>
      </c>
      <c r="E648" s="88" t="s">
        <v>304</v>
      </c>
      <c r="F648" s="89">
        <v>34572</v>
      </c>
      <c r="G648" s="189">
        <v>765</v>
      </c>
      <c r="H648" s="29" t="s">
        <v>71</v>
      </c>
      <c r="I648" s="90" t="s">
        <v>811</v>
      </c>
      <c r="J648" s="88" t="s">
        <v>124</v>
      </c>
      <c r="K648" s="44" t="s">
        <v>34</v>
      </c>
      <c r="L648" s="36" t="s">
        <v>1998</v>
      </c>
      <c r="M648" s="106" t="s">
        <v>2269</v>
      </c>
      <c r="N648" s="32"/>
      <c r="O648" s="41"/>
      <c r="P648" s="33"/>
      <c r="Q648" s="34"/>
      <c r="R648" s="34"/>
      <c r="S648" s="34"/>
      <c r="T648" s="34"/>
      <c r="U648" s="34"/>
      <c r="V648" s="34"/>
      <c r="W648" s="34"/>
      <c r="X648" s="34"/>
      <c r="Y648" s="34"/>
      <c r="Z648" s="34"/>
      <c r="AA648" s="71">
        <v>45578</v>
      </c>
      <c r="AB648" s="20" t="s">
        <v>1313</v>
      </c>
      <c r="AC648" s="21" t="s">
        <v>1219</v>
      </c>
      <c r="AD648" s="35" t="s">
        <v>2260</v>
      </c>
      <c r="AE648" s="64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3"/>
      <c r="AQ648" s="23"/>
      <c r="AR648" s="23"/>
      <c r="AS648" s="23"/>
      <c r="AT648" s="23"/>
      <c r="AU648" s="23"/>
      <c r="AV648" s="23"/>
      <c r="AW648" s="23"/>
      <c r="AX648" s="23"/>
      <c r="AY648" s="23"/>
      <c r="AZ648" s="23"/>
      <c r="BA648" s="24"/>
      <c r="BB648" s="24"/>
      <c r="BC648" s="24"/>
      <c r="BD648" s="24"/>
      <c r="BE648" s="24"/>
      <c r="BF648" s="24"/>
      <c r="BG648" s="24"/>
      <c r="BH648" s="24"/>
      <c r="BI648" s="24"/>
      <c r="BJ648" s="24"/>
      <c r="BK648" s="24"/>
      <c r="BL648" s="25"/>
      <c r="BM648" s="25"/>
      <c r="BN648" s="25"/>
      <c r="BO648" s="25"/>
      <c r="BP648" s="25"/>
      <c r="BQ648" s="25"/>
      <c r="BR648" s="25"/>
      <c r="BS648" s="25"/>
      <c r="BT648" s="25"/>
      <c r="BU648" s="25"/>
      <c r="BV648" s="25"/>
    </row>
    <row r="649" spans="1:74" ht="12" customHeight="1" x14ac:dyDescent="0.25">
      <c r="A649" s="27" t="e">
        <f>+#REF!+1</f>
        <v>#REF!</v>
      </c>
      <c r="B649" s="43" t="s">
        <v>208</v>
      </c>
      <c r="C649" s="87" t="s">
        <v>606</v>
      </c>
      <c r="D649" s="88" t="s">
        <v>362</v>
      </c>
      <c r="E649" s="88" t="s">
        <v>363</v>
      </c>
      <c r="F649" s="89">
        <v>39868</v>
      </c>
      <c r="G649" s="29">
        <v>1170</v>
      </c>
      <c r="H649" s="29" t="s">
        <v>37</v>
      </c>
      <c r="I649" s="90" t="s">
        <v>811</v>
      </c>
      <c r="J649" s="88" t="s">
        <v>124</v>
      </c>
      <c r="K649" s="44" t="s">
        <v>34</v>
      </c>
      <c r="L649" s="18" t="s">
        <v>94</v>
      </c>
      <c r="M649" s="106" t="s">
        <v>2113</v>
      </c>
      <c r="N649" s="65"/>
      <c r="O649" s="37"/>
      <c r="P649" s="33"/>
      <c r="Q649" s="34">
        <f>MOD(AF649+AQ649+BB649+BM649+ROUND((AG649+AR649+BC649+BN649-R649)/100,),100)</f>
        <v>0</v>
      </c>
      <c r="R649" s="34">
        <f>MOD(AG649+AR649+BC649+BN649+ROUND((AH649+AS649+BD649+BO649-S649)/100,),100)</f>
        <v>0</v>
      </c>
      <c r="S649" s="34">
        <f>MOD(AH649+AS649+BD649+BO649+ROUND((AI649+AT649+BE649+BP649-T649)/100,),100)</f>
        <v>0</v>
      </c>
      <c r="T649" s="34">
        <f>MOD(AI649+AT649+BE649+BP649+ROUND((AJ649+AU649+BF649+BQ649-U649)/100,),100)</f>
        <v>5</v>
      </c>
      <c r="U649" s="34">
        <f>MOD(AJ649+AU649+BF649+BQ649+ROUND((AK649+AV649+BG649+BR649-V649)/100,),100)</f>
        <v>47</v>
      </c>
      <c r="V649" s="34">
        <f>MOD(AK649+AV649+BG649+BR649+ROUND((AL649+AW649+BH649+BS649-W649)/100,),100)</f>
        <v>0</v>
      </c>
      <c r="W649" s="34">
        <f>MOD(AL649+AW649+BH649+BS649+ROUND((AM649+AX649+BI649+BT649-X649)/100,),100)</f>
        <v>0</v>
      </c>
      <c r="X649" s="34">
        <f>MOD(AM649+AX649+BI649+BT649+ROUND((AN649+AY649+BJ649+BU649-Y649)/100,),100)</f>
        <v>0</v>
      </c>
      <c r="Y649" s="34">
        <f>MOD(AN649+AY649+BJ649+BU649+ROUND((AO649+AZ649+BK649+BV649-Z649)/100,),100)</f>
        <v>0</v>
      </c>
      <c r="Z649" s="34"/>
      <c r="AA649" s="71">
        <v>45577</v>
      </c>
      <c r="AB649" s="20" t="s">
        <v>1338</v>
      </c>
      <c r="AC649" s="21" t="s">
        <v>881</v>
      </c>
      <c r="AD649" s="35" t="s">
        <v>2311</v>
      </c>
      <c r="AE649" s="64"/>
      <c r="AF649" s="22"/>
      <c r="AG649" s="22"/>
      <c r="AH649" s="22"/>
      <c r="AI649" s="22">
        <v>4</v>
      </c>
      <c r="AJ649" s="22"/>
      <c r="AK649" s="22"/>
      <c r="AL649" s="22"/>
      <c r="AM649" s="22"/>
      <c r="AN649" s="22"/>
      <c r="AO649" s="22"/>
      <c r="AP649" s="23"/>
      <c r="AQ649" s="23"/>
      <c r="AR649" s="23"/>
      <c r="AS649" s="23"/>
      <c r="AT649" s="23"/>
      <c r="AU649" s="23">
        <v>25</v>
      </c>
      <c r="AV649" s="23"/>
      <c r="AW649" s="23"/>
      <c r="AX649" s="23"/>
      <c r="AY649" s="23"/>
      <c r="AZ649" s="23"/>
      <c r="BA649" s="24"/>
      <c r="BB649" s="24"/>
      <c r="BC649" s="24"/>
      <c r="BD649" s="24"/>
      <c r="BE649" s="24"/>
      <c r="BF649" s="24">
        <v>42</v>
      </c>
      <c r="BG649" s="24"/>
      <c r="BH649" s="24"/>
      <c r="BI649" s="24"/>
      <c r="BJ649" s="24"/>
      <c r="BK649" s="24"/>
      <c r="BL649" s="25"/>
      <c r="BM649" s="25"/>
      <c r="BN649" s="25"/>
      <c r="BO649" s="25"/>
      <c r="BP649" s="25"/>
      <c r="BQ649" s="25">
        <v>80</v>
      </c>
      <c r="BR649" s="25"/>
      <c r="BS649" s="25"/>
      <c r="BT649" s="25"/>
      <c r="BU649" s="25"/>
      <c r="BV649" s="25"/>
    </row>
    <row r="650" spans="1:74" ht="12" customHeight="1" x14ac:dyDescent="0.25">
      <c r="A650" s="27" t="e">
        <f>+#REF!+1</f>
        <v>#REF!</v>
      </c>
      <c r="B650" s="43" t="s">
        <v>208</v>
      </c>
      <c r="C650" s="87" t="s">
        <v>618</v>
      </c>
      <c r="D650" s="88" t="s">
        <v>365</v>
      </c>
      <c r="E650" s="88" t="s">
        <v>366</v>
      </c>
      <c r="F650" s="89">
        <v>39999</v>
      </c>
      <c r="G650" s="29">
        <v>1003</v>
      </c>
      <c r="H650" s="29" t="s">
        <v>37</v>
      </c>
      <c r="I650" s="90" t="s">
        <v>811</v>
      </c>
      <c r="J650" s="88" t="s">
        <v>124</v>
      </c>
      <c r="K650" s="21" t="s">
        <v>34</v>
      </c>
      <c r="L650" s="36" t="s">
        <v>94</v>
      </c>
      <c r="M650" s="106" t="s">
        <v>2117</v>
      </c>
      <c r="N650" s="65"/>
      <c r="O650" s="30"/>
      <c r="P650" s="33"/>
      <c r="Q650" s="34">
        <f>MOD(AF650+AQ650+BB650+BM650+ROUND((AG650+AR650+BC650+BN650-R650)/100,),100)</f>
        <v>0</v>
      </c>
      <c r="R650" s="34">
        <f>MOD(AG650+AR650+BC650+BN650+ROUND((AH650+AS650+BD650+BO650-S650)/100,),100)</f>
        <v>0</v>
      </c>
      <c r="S650" s="34">
        <f>MOD(AH650+AS650+BD650+BO650+ROUND((AI650+AT650+BE650+BP650-T650)/100,),100)</f>
        <v>0</v>
      </c>
      <c r="T650" s="34">
        <f>MOD(AI650+AT650+BE650+BP650+ROUND((AJ650+AU650+BF650+BQ650-U650)/100,),100)</f>
        <v>1</v>
      </c>
      <c r="U650" s="34">
        <f>MOD(AJ650+AU650+BF650+BQ650+ROUND((AK650+AV650+BG650+BR650-V650)/100,),100)</f>
        <v>19</v>
      </c>
      <c r="V650" s="34">
        <f>MOD(AK650+AV650+BG650+BR650+ROUND((AL650+AW650+BH650+BS650-W650)/100,),100)</f>
        <v>0</v>
      </c>
      <c r="W650" s="34">
        <f>MOD(AL650+AW650+BH650+BS650+ROUND((AM650+AX650+BI650+BT650-X650)/100,),100)</f>
        <v>0</v>
      </c>
      <c r="X650" s="34">
        <f>MOD(AM650+AX650+BI650+BT650+ROUND((AN650+AY650+BJ650+BU650-Y650)/100,),100)</f>
        <v>0</v>
      </c>
      <c r="Y650" s="34">
        <f>MOD(AN650+AY650+BJ650+BU650+ROUND((AO650+AZ650+BK650+BV650-Z650)/100,),100)</f>
        <v>0</v>
      </c>
      <c r="Z650" s="34"/>
      <c r="AA650" s="71">
        <v>45577</v>
      </c>
      <c r="AB650" s="20" t="s">
        <v>1338</v>
      </c>
      <c r="AC650" s="21" t="s">
        <v>881</v>
      </c>
      <c r="AD650" s="35" t="s">
        <v>2311</v>
      </c>
      <c r="AE650" s="64"/>
      <c r="AF650" s="22"/>
      <c r="AG650" s="22"/>
      <c r="AH650" s="22"/>
      <c r="AI650" s="22"/>
      <c r="AJ650" s="22">
        <v>25</v>
      </c>
      <c r="AK650" s="22"/>
      <c r="AL650" s="22"/>
      <c r="AM650" s="22"/>
      <c r="AN650" s="22"/>
      <c r="AO650" s="22"/>
      <c r="AP650" s="23"/>
      <c r="AQ650" s="23"/>
      <c r="AR650" s="23"/>
      <c r="AS650" s="23"/>
      <c r="AT650" s="23"/>
      <c r="AU650" s="23">
        <v>42</v>
      </c>
      <c r="AV650" s="23"/>
      <c r="AW650" s="23"/>
      <c r="AX650" s="23"/>
      <c r="AY650" s="23"/>
      <c r="AZ650" s="23"/>
      <c r="BA650" s="24"/>
      <c r="BB650" s="24"/>
      <c r="BC650" s="24"/>
      <c r="BD650" s="24"/>
      <c r="BE650" s="24"/>
      <c r="BF650" s="24">
        <v>15</v>
      </c>
      <c r="BG650" s="24"/>
      <c r="BH650" s="24"/>
      <c r="BI650" s="24"/>
      <c r="BJ650" s="24"/>
      <c r="BK650" s="24"/>
      <c r="BL650" s="25"/>
      <c r="BM650" s="25"/>
      <c r="BN650" s="25"/>
      <c r="BO650" s="25"/>
      <c r="BP650" s="25"/>
      <c r="BQ650" s="25">
        <v>37</v>
      </c>
      <c r="BR650" s="25"/>
      <c r="BS650" s="25"/>
      <c r="BT650" s="25"/>
      <c r="BU650" s="25"/>
      <c r="BV650" s="25"/>
    </row>
    <row r="651" spans="1:74" ht="12" customHeight="1" x14ac:dyDescent="0.25">
      <c r="A651" s="27" t="e">
        <f>+#REF!+1</f>
        <v>#REF!</v>
      </c>
      <c r="B651" s="43" t="s">
        <v>208</v>
      </c>
      <c r="C651" s="87" t="s">
        <v>617</v>
      </c>
      <c r="D651" s="88" t="s">
        <v>367</v>
      </c>
      <c r="E651" s="88" t="s">
        <v>225</v>
      </c>
      <c r="F651" s="89">
        <v>39954</v>
      </c>
      <c r="G651" s="29">
        <v>876</v>
      </c>
      <c r="H651" s="29" t="s">
        <v>37</v>
      </c>
      <c r="I651" s="90" t="s">
        <v>811</v>
      </c>
      <c r="J651" s="88" t="s">
        <v>124</v>
      </c>
      <c r="K651" s="44" t="s">
        <v>34</v>
      </c>
      <c r="L651" s="36" t="s">
        <v>94</v>
      </c>
      <c r="M651" s="106" t="s">
        <v>2119</v>
      </c>
      <c r="N651" s="65"/>
      <c r="O651" s="30"/>
      <c r="P651" s="33"/>
      <c r="Q651" s="34">
        <f>MOD(AF651+AQ651+BB651+BM651+ROUND((AG651+AR651+BC651+BN651-R651)/100,),100)</f>
        <v>0</v>
      </c>
      <c r="R651" s="34">
        <f>MOD(AG651+AR651+BC651+BN651+ROUND((AH651+AS651+BD651+BO651-S651)/100,),100)</f>
        <v>0</v>
      </c>
      <c r="S651" s="34">
        <f>MOD(AH651+AS651+BD651+BO651+ROUND((AI651+AT651+BE651+BP651-T651)/100,),100)</f>
        <v>0</v>
      </c>
      <c r="T651" s="34">
        <f>MOD(AI651+AT651+BE651+BP651+ROUND((AJ651+AU651+BF651+BQ651-U651)/100,),100)</f>
        <v>1</v>
      </c>
      <c r="U651" s="34">
        <f>MOD(AJ651+AU651+BF651+BQ651+ROUND((AK651+AV651+BG651+BR651-V651)/100,),100)</f>
        <v>2</v>
      </c>
      <c r="V651" s="34">
        <f>MOD(AK651+AV651+BG651+BR651+ROUND((AL651+AW651+BH651+BS651-W651)/100,),100)</f>
        <v>0</v>
      </c>
      <c r="W651" s="34">
        <f>MOD(AL651+AW651+BH651+BS651+ROUND((AM651+AX651+BI651+BT651-X651)/100,),100)</f>
        <v>0</v>
      </c>
      <c r="X651" s="34">
        <f>MOD(AM651+AX651+BI651+BT651+ROUND((AN651+AY651+BJ651+BU651-Y651)/100,),100)</f>
        <v>0</v>
      </c>
      <c r="Y651" s="34">
        <f>MOD(AN651+AY651+BJ651+BU651+ROUND((AO651+AZ651+BK651+BV651-Z651)/100,),100)</f>
        <v>0</v>
      </c>
      <c r="Z651" s="34"/>
      <c r="AA651" s="71">
        <v>45577</v>
      </c>
      <c r="AB651" s="20" t="s">
        <v>1338</v>
      </c>
      <c r="AC651" s="21" t="s">
        <v>881</v>
      </c>
      <c r="AD651" s="35" t="s">
        <v>2311</v>
      </c>
      <c r="AE651" s="64"/>
      <c r="AF651" s="22"/>
      <c r="AG651" s="22"/>
      <c r="AH651" s="22"/>
      <c r="AI651" s="22"/>
      <c r="AJ651" s="22">
        <v>24</v>
      </c>
      <c r="AK651" s="22"/>
      <c r="AL651" s="22"/>
      <c r="AM651" s="22"/>
      <c r="AN651" s="22"/>
      <c r="AO651" s="22"/>
      <c r="AP651" s="23"/>
      <c r="AQ651" s="23"/>
      <c r="AR651" s="23"/>
      <c r="AS651" s="23"/>
      <c r="AT651" s="23"/>
      <c r="AU651" s="23">
        <v>22</v>
      </c>
      <c r="AV651" s="23"/>
      <c r="AW651" s="23"/>
      <c r="AX651" s="23"/>
      <c r="AY651" s="23"/>
      <c r="AZ651" s="23"/>
      <c r="BA651" s="24"/>
      <c r="BB651" s="24"/>
      <c r="BC651" s="24"/>
      <c r="BD651" s="24"/>
      <c r="BE651" s="24"/>
      <c r="BF651" s="24">
        <v>32</v>
      </c>
      <c r="BG651" s="24"/>
      <c r="BH651" s="24"/>
      <c r="BI651" s="24"/>
      <c r="BJ651" s="24"/>
      <c r="BK651" s="24"/>
      <c r="BL651" s="25"/>
      <c r="BM651" s="25"/>
      <c r="BN651" s="25"/>
      <c r="BO651" s="25"/>
      <c r="BP651" s="25"/>
      <c r="BQ651" s="25">
        <v>24</v>
      </c>
      <c r="BR651" s="25"/>
      <c r="BS651" s="25"/>
      <c r="BT651" s="25"/>
      <c r="BU651" s="25"/>
      <c r="BV651" s="25"/>
    </row>
    <row r="652" spans="1:74" ht="12" customHeight="1" x14ac:dyDescent="0.25">
      <c r="A652" s="27"/>
      <c r="B652" s="43" t="s">
        <v>208</v>
      </c>
      <c r="C652" s="96" t="s">
        <v>1067</v>
      </c>
      <c r="D652" s="97" t="s">
        <v>1068</v>
      </c>
      <c r="E652" s="98" t="s">
        <v>117</v>
      </c>
      <c r="F652" s="99">
        <v>40079</v>
      </c>
      <c r="G652" s="15">
        <v>553</v>
      </c>
      <c r="H652" s="29" t="s">
        <v>37</v>
      </c>
      <c r="I652" s="95" t="s">
        <v>811</v>
      </c>
      <c r="J652" s="98" t="s">
        <v>124</v>
      </c>
      <c r="K652" s="45" t="s">
        <v>34</v>
      </c>
      <c r="L652" s="36" t="s">
        <v>93</v>
      </c>
      <c r="M652" s="106" t="s">
        <v>2149</v>
      </c>
      <c r="N652" s="65"/>
      <c r="O652" s="30"/>
      <c r="P652" s="33"/>
      <c r="Q652" s="34">
        <f>MOD(AF652+AQ652+BB652+BM652+ROUND((AG652+AR652+BC652+BN652-R652)/100,),100)</f>
        <v>0</v>
      </c>
      <c r="R652" s="34">
        <f>MOD(AG652+AR652+BC652+BN652+ROUND((AH652+AS652+BD652+BO652-S652)/100,),100)</f>
        <v>0</v>
      </c>
      <c r="S652" s="34">
        <f>MOD(AH652+AS652+BD652+BO652+ROUND((AI652+AT652+BE652+BP652-T652)/100,),100)</f>
        <v>0</v>
      </c>
      <c r="T652" s="34">
        <f>MOD(AI652+AT652+BE652+BP652+ROUND((AJ652+AU652+BF652+BQ652-U652)/100,),100)</f>
        <v>0</v>
      </c>
      <c r="U652" s="34">
        <f>MOD(AJ652+AU652+BF652+BQ652+ROUND((AK652+AV652+BG652+BR652-V652)/100,),100)</f>
        <v>0</v>
      </c>
      <c r="V652" s="34">
        <f>MOD(AK652+AV652+BG652+BR652+ROUND((AL652+AW652+BH652+BS652-W652)/100,),100)</f>
        <v>13</v>
      </c>
      <c r="W652" s="34">
        <f>MOD(AL652+AW652+BH652+BS652+ROUND((AM652+AX652+BI652+BT652-X652)/100,),100)</f>
        <v>25</v>
      </c>
      <c r="X652" s="34">
        <f>MOD(AM652+AX652+BI652+BT652+ROUND((AN652+AY652+BJ652+BU652-Y652)/100,),100)</f>
        <v>0</v>
      </c>
      <c r="Y652" s="34">
        <f>MOD(AN652+AY652+BJ652+BU652+ROUND((AO652+AZ652+BK652+BV652-Z652)/100,),100)</f>
        <v>0</v>
      </c>
      <c r="Z652" s="34"/>
      <c r="AA652" s="71">
        <v>45577</v>
      </c>
      <c r="AB652" s="20" t="s">
        <v>1338</v>
      </c>
      <c r="AC652" s="21" t="s">
        <v>881</v>
      </c>
      <c r="AD652" s="35" t="s">
        <v>2311</v>
      </c>
      <c r="AE652" s="64"/>
      <c r="AF652" s="22"/>
      <c r="AG652" s="22"/>
      <c r="AH652" s="22"/>
      <c r="AI652" s="22"/>
      <c r="AJ652" s="22"/>
      <c r="AK652" s="22"/>
      <c r="AL652" s="22">
        <v>75</v>
      </c>
      <c r="AM652" s="22"/>
      <c r="AN652" s="22"/>
      <c r="AO652" s="22"/>
      <c r="AP652" s="23"/>
      <c r="AQ652" s="23"/>
      <c r="AR652" s="23"/>
      <c r="AS652" s="23"/>
      <c r="AT652" s="23"/>
      <c r="AU652" s="23"/>
      <c r="AV652" s="23"/>
      <c r="AW652" s="23">
        <v>50</v>
      </c>
      <c r="AX652" s="23"/>
      <c r="AY652" s="23"/>
      <c r="AZ652" s="23"/>
      <c r="BA652" s="24"/>
      <c r="BB652" s="24"/>
      <c r="BC652" s="24"/>
      <c r="BD652" s="24"/>
      <c r="BE652" s="24"/>
      <c r="BF652" s="24"/>
      <c r="BG652" s="24"/>
      <c r="BH652" s="24">
        <v>100</v>
      </c>
      <c r="BI652" s="24"/>
      <c r="BJ652" s="24"/>
      <c r="BK652" s="24"/>
      <c r="BL652" s="25"/>
      <c r="BM652" s="25"/>
      <c r="BN652" s="25"/>
      <c r="BO652" s="25"/>
      <c r="BP652" s="25"/>
      <c r="BQ652" s="25"/>
      <c r="BR652" s="25">
        <v>11</v>
      </c>
      <c r="BS652" s="25"/>
      <c r="BT652" s="25"/>
      <c r="BU652" s="25"/>
      <c r="BV652" s="25"/>
    </row>
    <row r="653" spans="1:74" ht="12" customHeight="1" x14ac:dyDescent="0.25">
      <c r="A653" s="27"/>
      <c r="B653" s="43" t="s">
        <v>276</v>
      </c>
      <c r="C653" s="96" t="s">
        <v>980</v>
      </c>
      <c r="D653" s="97" t="s">
        <v>557</v>
      </c>
      <c r="E653" s="98" t="s">
        <v>139</v>
      </c>
      <c r="F653" s="99">
        <v>40416</v>
      </c>
      <c r="G653" s="15">
        <v>668</v>
      </c>
      <c r="H653" s="14" t="s">
        <v>48</v>
      </c>
      <c r="I653" s="95" t="s">
        <v>811</v>
      </c>
      <c r="J653" s="98" t="s">
        <v>124</v>
      </c>
      <c r="K653" s="45" t="s">
        <v>34</v>
      </c>
      <c r="L653" s="36" t="s">
        <v>94</v>
      </c>
      <c r="M653" s="107" t="s">
        <v>2118</v>
      </c>
      <c r="N653" s="65"/>
      <c r="O653" s="30"/>
      <c r="P653" s="33"/>
      <c r="Q653" s="34">
        <f>MOD(AF653+AQ653+BB653+BM653+ROUND((AG653+AR653+BC653+BN653-R653)/100,),100)</f>
        <v>0</v>
      </c>
      <c r="R653" s="34">
        <f>MOD(AG653+AR653+BC653+BN653+ROUND((AH653+AS653+BD653+BO653-S653)/100,),100)</f>
        <v>0</v>
      </c>
      <c r="S653" s="34">
        <f>MOD(AH653+AS653+BD653+BO653+ROUND((AI653+AT653+BE653+BP653-T653)/100,),100)</f>
        <v>0</v>
      </c>
      <c r="T653" s="34">
        <f>MOD(AI653+AT653+BE653+BP653+ROUND((AJ653+AU653+BF653+BQ653-U653)/100,),100)</f>
        <v>0</v>
      </c>
      <c r="U653" s="34">
        <f>MOD(AJ653+AU653+BF653+BQ653+ROUND((AK653+AV653+BG653+BR653-V653)/100,),100)</f>
        <v>0</v>
      </c>
      <c r="V653" s="34">
        <f>MOD(AK653+AV653+BG653+BR653+ROUND((AL653+AW653+BH653+BS653-W653)/100,),100)</f>
        <v>24</v>
      </c>
      <c r="W653" s="34">
        <f>MOD(AL653+AW653+BH653+BS653+ROUND((AM653+AX653+BI653+BT653-X653)/100,),100)</f>
        <v>0</v>
      </c>
      <c r="X653" s="34">
        <f>MOD(AM653+AX653+BI653+BT653+ROUND((AN653+AY653+BJ653+BU653-Y653)/100,),100)</f>
        <v>0</v>
      </c>
      <c r="Y653" s="34">
        <f>MOD(AN653+AY653+BJ653+BU653+ROUND((AO653+AZ653+BK653+BV653-Z653)/100,),100)</f>
        <v>0</v>
      </c>
      <c r="Z653" s="34"/>
      <c r="AA653" s="71">
        <v>45577</v>
      </c>
      <c r="AB653" s="20" t="s">
        <v>1338</v>
      </c>
      <c r="AC653" s="21" t="s">
        <v>881</v>
      </c>
      <c r="AD653" s="35" t="s">
        <v>2260</v>
      </c>
      <c r="AE653" s="64"/>
      <c r="AF653" s="22"/>
      <c r="AG653" s="22"/>
      <c r="AH653" s="22"/>
      <c r="AI653" s="22"/>
      <c r="AJ653" s="22"/>
      <c r="AK653" s="22"/>
      <c r="AL653" s="22">
        <v>100</v>
      </c>
      <c r="AM653" s="22"/>
      <c r="AN653" s="22"/>
      <c r="AO653" s="22"/>
      <c r="AP653" s="23"/>
      <c r="AQ653" s="23"/>
      <c r="AR653" s="23"/>
      <c r="AS653" s="23"/>
      <c r="AT653" s="23"/>
      <c r="AU653" s="23"/>
      <c r="AV653" s="23">
        <v>7</v>
      </c>
      <c r="AW653" s="23"/>
      <c r="AX653" s="23"/>
      <c r="AY653" s="23"/>
      <c r="AZ653" s="23"/>
      <c r="BA653" s="24"/>
      <c r="BB653" s="24"/>
      <c r="BC653" s="24"/>
      <c r="BD653" s="24"/>
      <c r="BE653" s="24"/>
      <c r="BF653" s="24"/>
      <c r="BG653" s="24"/>
      <c r="BH653" s="24">
        <v>100</v>
      </c>
      <c r="BI653" s="24"/>
      <c r="BJ653" s="24"/>
      <c r="BK653" s="24"/>
      <c r="BL653" s="25"/>
      <c r="BM653" s="25"/>
      <c r="BN653" s="25"/>
      <c r="BO653" s="25"/>
      <c r="BP653" s="25"/>
      <c r="BQ653" s="25"/>
      <c r="BR653" s="25">
        <v>15</v>
      </c>
      <c r="BS653" s="25"/>
      <c r="BT653" s="25"/>
      <c r="BU653" s="25"/>
      <c r="BV653" s="25"/>
    </row>
    <row r="654" spans="1:74" ht="12" customHeight="1" x14ac:dyDescent="0.25">
      <c r="A654" s="27"/>
      <c r="B654" s="43" t="s">
        <v>276</v>
      </c>
      <c r="C654" s="96" t="s">
        <v>710</v>
      </c>
      <c r="D654" s="97" t="s">
        <v>636</v>
      </c>
      <c r="E654" s="98" t="s">
        <v>311</v>
      </c>
      <c r="F654" s="99">
        <v>40795</v>
      </c>
      <c r="G654" s="15">
        <v>625</v>
      </c>
      <c r="H654" s="29" t="s">
        <v>52</v>
      </c>
      <c r="I654" s="95" t="s">
        <v>811</v>
      </c>
      <c r="J654" s="98" t="s">
        <v>124</v>
      </c>
      <c r="K654" s="45" t="s">
        <v>34</v>
      </c>
      <c r="L654" s="36" t="s">
        <v>94</v>
      </c>
      <c r="M654" s="107" t="s">
        <v>2122</v>
      </c>
      <c r="N654" s="32"/>
      <c r="O654" s="37"/>
      <c r="P654" s="33"/>
      <c r="Q654" s="34">
        <f>MOD(AF654+AQ654+BB654+BM654+ROUND((AG654+AR654+BC654+BN654-R654)/100,),100)</f>
        <v>0</v>
      </c>
      <c r="R654" s="34">
        <f>MOD(AG654+AR654+BC654+BN654+ROUND((AH654+AS654+BD654+BO654-S654)/100,),100)</f>
        <v>0</v>
      </c>
      <c r="S654" s="34">
        <f>MOD(AH654+AS654+BD654+BO654+ROUND((AI654+AT654+BE654+BP654-T654)/100,),100)</f>
        <v>0</v>
      </c>
      <c r="T654" s="34">
        <f>MOD(AI654+AT654+BE654+BP654+ROUND((AJ654+AU654+BF654+BQ654-U654)/100,),100)</f>
        <v>0</v>
      </c>
      <c r="U654" s="34">
        <f>MOD(AJ654+AU654+BF654+BQ654+ROUND((AK654+AV654+BG654+BR654-V654)/100,),100)</f>
        <v>0</v>
      </c>
      <c r="V654" s="34">
        <f>MOD(AK654+AV654+BG654+BR654+ROUND((AL654+AW654+BH654+BS654-W654)/100,),100)</f>
        <v>9</v>
      </c>
      <c r="W654" s="34">
        <f>MOD(AL654+AW654+BH654+BS654+ROUND((AM654+AX654+BI654+BT654-X654)/100,),100)</f>
        <v>29</v>
      </c>
      <c r="X654" s="34">
        <f>MOD(AM654+AX654+BI654+BT654+ROUND((AN654+AY654+BJ654+BU654-Y654)/100,),100)</f>
        <v>0</v>
      </c>
      <c r="Y654" s="34">
        <f>MOD(AN654+AY654+BJ654+BU654+ROUND((AO654+AZ654+BK654+BV654-Z654)/100,),100)</f>
        <v>0</v>
      </c>
      <c r="Z654" s="34"/>
      <c r="AA654" s="71">
        <v>45577</v>
      </c>
      <c r="AB654" s="20" t="s">
        <v>1338</v>
      </c>
      <c r="AC654" s="21" t="s">
        <v>881</v>
      </c>
      <c r="AD654" s="35" t="s">
        <v>2260</v>
      </c>
      <c r="AE654" s="64"/>
      <c r="AF654" s="22"/>
      <c r="AG654" s="22"/>
      <c r="AH654" s="22"/>
      <c r="AI654" s="22"/>
      <c r="AJ654" s="22"/>
      <c r="AK654" s="22">
        <v>8</v>
      </c>
      <c r="AL654" s="22"/>
      <c r="AM654" s="22"/>
      <c r="AN654" s="22"/>
      <c r="AO654" s="22"/>
      <c r="AP654" s="23"/>
      <c r="AQ654" s="23"/>
      <c r="AR654" s="23"/>
      <c r="AS654" s="23"/>
      <c r="AT654" s="23"/>
      <c r="AU654" s="23"/>
      <c r="AV654" s="23"/>
      <c r="AW654" s="23">
        <v>32</v>
      </c>
      <c r="AX654" s="23"/>
      <c r="AY654" s="23"/>
      <c r="AZ654" s="23"/>
      <c r="BA654" s="24"/>
      <c r="BB654" s="24"/>
      <c r="BC654" s="24"/>
      <c r="BD654" s="24"/>
      <c r="BE654" s="24"/>
      <c r="BF654" s="24"/>
      <c r="BG654" s="24"/>
      <c r="BH654" s="24">
        <v>17</v>
      </c>
      <c r="BI654" s="24"/>
      <c r="BJ654" s="24"/>
      <c r="BK654" s="24"/>
      <c r="BL654" s="25"/>
      <c r="BM654" s="25"/>
      <c r="BN654" s="25"/>
      <c r="BO654" s="25"/>
      <c r="BP654" s="25"/>
      <c r="BQ654" s="25"/>
      <c r="BR654" s="25"/>
      <c r="BS654" s="25">
        <v>80</v>
      </c>
      <c r="BT654" s="25"/>
      <c r="BU654" s="25"/>
      <c r="BV654" s="25"/>
    </row>
    <row r="655" spans="1:74" ht="12" customHeight="1" x14ac:dyDescent="0.25">
      <c r="A655" s="27"/>
      <c r="B655" s="43" t="s">
        <v>276</v>
      </c>
      <c r="C655" s="87" t="s">
        <v>1777</v>
      </c>
      <c r="D655" s="101" t="s">
        <v>1046</v>
      </c>
      <c r="E655" s="88" t="s">
        <v>1543</v>
      </c>
      <c r="F655" s="89">
        <v>40183</v>
      </c>
      <c r="G655" s="29">
        <v>500</v>
      </c>
      <c r="H655" s="14" t="s">
        <v>48</v>
      </c>
      <c r="I655" s="90" t="s">
        <v>811</v>
      </c>
      <c r="J655" s="88" t="s">
        <v>124</v>
      </c>
      <c r="K655" s="44" t="s">
        <v>34</v>
      </c>
      <c r="L655" s="36" t="s">
        <v>93</v>
      </c>
      <c r="M655" s="107" t="s">
        <v>2136</v>
      </c>
      <c r="N655" s="65"/>
      <c r="O655" s="68"/>
      <c r="P655" s="33"/>
      <c r="Q655" s="34">
        <f>MOD(AF655+AQ655+BB655+BM655+ROUND((AG655+AR655+BC655+BN655-R655)/100,),100)</f>
        <v>0</v>
      </c>
      <c r="R655" s="34">
        <f>MOD(AG655+AR655+BC655+BN655+ROUND((AH655+AS655+BD655+BO655-S655)/100,),100)</f>
        <v>0</v>
      </c>
      <c r="S655" s="34">
        <f>MOD(AH655+AS655+BD655+BO655+ROUND((AI655+AT655+BE655+BP655-T655)/100,),100)</f>
        <v>0</v>
      </c>
      <c r="T655" s="34">
        <f>MOD(AI655+AT655+BE655+BP655+ROUND((AJ655+AU655+BF655+BQ655-U655)/100,),100)</f>
        <v>0</v>
      </c>
      <c r="U655" s="34">
        <f>MOD(AJ655+AU655+BF655+BQ655+ROUND((AK655+AV655+BG655+BR655-V655)/100,),100)</f>
        <v>0</v>
      </c>
      <c r="V655" s="34">
        <f>MOD(AK655+AV655+BG655+BR655+ROUND((AL655+AW655+BH655+BS655-W655)/100,),100)</f>
        <v>1</v>
      </c>
      <c r="W655" s="34">
        <f>MOD(AL655+AW655+BH655+BS655+ROUND((AM655+AX655+BI655+BT655-X655)/100,),100)</f>
        <v>85</v>
      </c>
      <c r="X655" s="34">
        <f>MOD(AM655+AX655+BI655+BT655+ROUND((AN655+AY655+BJ655+BU655-Y655)/100,),100)</f>
        <v>0</v>
      </c>
      <c r="Y655" s="34">
        <f>MOD(AN655+AY655+BJ655+BU655+ROUND((AO655+AZ655+BK655+BV655-Z655)/100,),100)</f>
        <v>0</v>
      </c>
      <c r="Z655" s="34"/>
      <c r="AA655" s="71">
        <v>45577</v>
      </c>
      <c r="AB655" s="20" t="s">
        <v>1338</v>
      </c>
      <c r="AC655" s="21" t="s">
        <v>881</v>
      </c>
      <c r="AD655" s="35" t="s">
        <v>2260</v>
      </c>
      <c r="AE655" s="64"/>
      <c r="AF655" s="22"/>
      <c r="AG655" s="22"/>
      <c r="AH655" s="22"/>
      <c r="AI655" s="22"/>
      <c r="AJ655" s="22"/>
      <c r="AK655" s="22"/>
      <c r="AL655" s="22">
        <v>30</v>
      </c>
      <c r="AM655" s="22"/>
      <c r="AN655" s="22"/>
      <c r="AO655" s="22"/>
      <c r="AP655" s="23"/>
      <c r="AQ655" s="23"/>
      <c r="AR655" s="23"/>
      <c r="AS655" s="23"/>
      <c r="AT655" s="23"/>
      <c r="AU655" s="23"/>
      <c r="AV655" s="23"/>
      <c r="AW655" s="23">
        <v>30</v>
      </c>
      <c r="AX655" s="23"/>
      <c r="AY655" s="23"/>
      <c r="AZ655" s="23"/>
      <c r="BA655" s="24"/>
      <c r="BB655" s="24"/>
      <c r="BC655" s="24"/>
      <c r="BD655" s="24"/>
      <c r="BE655" s="24"/>
      <c r="BF655" s="24"/>
      <c r="BG655" s="24"/>
      <c r="BH655" s="24">
        <v>50</v>
      </c>
      <c r="BI655" s="24"/>
      <c r="BJ655" s="24"/>
      <c r="BK655" s="24"/>
      <c r="BL655" s="25"/>
      <c r="BM655" s="25"/>
      <c r="BN655" s="25"/>
      <c r="BO655" s="25"/>
      <c r="BP655" s="25"/>
      <c r="BQ655" s="25"/>
      <c r="BR655" s="25"/>
      <c r="BS655" s="25">
        <v>75</v>
      </c>
      <c r="BT655" s="25"/>
      <c r="BU655" s="25"/>
      <c r="BV655" s="25"/>
    </row>
    <row r="656" spans="1:74" ht="12" customHeight="1" x14ac:dyDescent="0.25">
      <c r="A656" s="27"/>
      <c r="B656" s="43" t="s">
        <v>276</v>
      </c>
      <c r="C656" s="96" t="s">
        <v>706</v>
      </c>
      <c r="D656" s="97" t="s">
        <v>151</v>
      </c>
      <c r="E656" s="98" t="s">
        <v>224</v>
      </c>
      <c r="F656" s="99">
        <v>40671</v>
      </c>
      <c r="G656" s="15">
        <v>570</v>
      </c>
      <c r="H656" s="29" t="s">
        <v>52</v>
      </c>
      <c r="I656" s="95" t="s">
        <v>811</v>
      </c>
      <c r="J656" s="98" t="s">
        <v>124</v>
      </c>
      <c r="K656" s="45" t="s">
        <v>34</v>
      </c>
      <c r="L656" s="36" t="s">
        <v>93</v>
      </c>
      <c r="M656" s="107" t="s">
        <v>2142</v>
      </c>
      <c r="N656" s="32"/>
      <c r="O656" s="37"/>
      <c r="P656" s="33"/>
      <c r="Q656" s="34">
        <f>MOD(AF656+AQ656+BB656+BM656+ROUND((AG656+AR656+BC656+BN656-R656)/100,),100)</f>
        <v>0</v>
      </c>
      <c r="R656" s="34">
        <f>MOD(AG656+AR656+BC656+BN656+ROUND((AH656+AS656+BD656+BO656-S656)/100,),100)</f>
        <v>0</v>
      </c>
      <c r="S656" s="34">
        <f>MOD(AH656+AS656+BD656+BO656+ROUND((AI656+AT656+BE656+BP656-T656)/100,),100)</f>
        <v>0</v>
      </c>
      <c r="T656" s="34">
        <f>MOD(AI656+AT656+BE656+BP656+ROUND((AJ656+AU656+BF656+BQ656-U656)/100,),100)</f>
        <v>0</v>
      </c>
      <c r="U656" s="34">
        <f>MOD(AJ656+AU656+BF656+BQ656+ROUND((AK656+AV656+BG656+BR656-V656)/100,),100)</f>
        <v>0</v>
      </c>
      <c r="V656" s="34">
        <f>MOD(AK656+AV656+BG656+BR656+ROUND((AL656+AW656+BH656+BS656-W656)/100,),100)</f>
        <v>1</v>
      </c>
      <c r="W656" s="34">
        <f>MOD(AL656+AW656+BH656+BS656+ROUND((AM656+AX656+BI656+BT656-X656)/100,),100)</f>
        <v>1</v>
      </c>
      <c r="X656" s="34">
        <f>MOD(AM656+AX656+BI656+BT656+ROUND((AN656+AY656+BJ656+BU656-Y656)/100,),100)</f>
        <v>0</v>
      </c>
      <c r="Y656" s="34">
        <f>MOD(AN656+AY656+BJ656+BU656+ROUND((AO656+AZ656+BK656+BV656-Z656)/100,),100)</f>
        <v>0</v>
      </c>
      <c r="Z656" s="34"/>
      <c r="AA656" s="71">
        <v>45577</v>
      </c>
      <c r="AB656" s="20" t="s">
        <v>1338</v>
      </c>
      <c r="AC656" s="21" t="s">
        <v>881</v>
      </c>
      <c r="AD656" s="35" t="s">
        <v>2260</v>
      </c>
      <c r="AE656" s="64"/>
      <c r="AF656" s="22"/>
      <c r="AG656" s="22"/>
      <c r="AH656" s="22"/>
      <c r="AI656" s="22"/>
      <c r="AJ656" s="22"/>
      <c r="AK656" s="22"/>
      <c r="AL656" s="22">
        <v>23</v>
      </c>
      <c r="AM656" s="22"/>
      <c r="AN656" s="22"/>
      <c r="AO656" s="22"/>
      <c r="AP656" s="23"/>
      <c r="AQ656" s="23"/>
      <c r="AR656" s="23"/>
      <c r="AS656" s="23"/>
      <c r="AT656" s="23"/>
      <c r="AU656" s="23"/>
      <c r="AV656" s="23"/>
      <c r="AW656" s="23">
        <v>17</v>
      </c>
      <c r="AX656" s="23"/>
      <c r="AY656" s="23"/>
      <c r="AZ656" s="23"/>
      <c r="BA656" s="24"/>
      <c r="BB656" s="24"/>
      <c r="BC656" s="24"/>
      <c r="BD656" s="24"/>
      <c r="BE656" s="24"/>
      <c r="BF656" s="24"/>
      <c r="BG656" s="24"/>
      <c r="BH656" s="24">
        <v>52</v>
      </c>
      <c r="BI656" s="24"/>
      <c r="BJ656" s="24"/>
      <c r="BK656" s="24"/>
      <c r="BL656" s="25"/>
      <c r="BM656" s="25"/>
      <c r="BN656" s="25"/>
      <c r="BO656" s="25"/>
      <c r="BP656" s="25"/>
      <c r="BQ656" s="25"/>
      <c r="BR656" s="25"/>
      <c r="BS656" s="25">
        <v>9</v>
      </c>
      <c r="BT656" s="25"/>
      <c r="BU656" s="25"/>
      <c r="BV656" s="25"/>
    </row>
    <row r="657" spans="1:74" ht="12" customHeight="1" x14ac:dyDescent="0.25">
      <c r="A657" s="27"/>
      <c r="B657" s="43" t="s">
        <v>276</v>
      </c>
      <c r="C657" s="96" t="s">
        <v>709</v>
      </c>
      <c r="D657" s="97" t="s">
        <v>636</v>
      </c>
      <c r="E657" s="98" t="s">
        <v>305</v>
      </c>
      <c r="F657" s="99">
        <v>40555</v>
      </c>
      <c r="G657" s="15">
        <v>581</v>
      </c>
      <c r="H657" s="29" t="s">
        <v>52</v>
      </c>
      <c r="I657" s="95" t="s">
        <v>811</v>
      </c>
      <c r="J657" s="98" t="s">
        <v>124</v>
      </c>
      <c r="K657" s="45" t="s">
        <v>34</v>
      </c>
      <c r="L657" s="36" t="s">
        <v>93</v>
      </c>
      <c r="M657" s="107" t="s">
        <v>2149</v>
      </c>
      <c r="N657" s="32"/>
      <c r="O657" s="37"/>
      <c r="P657" s="33"/>
      <c r="Q657" s="34">
        <f>MOD(AF657+AQ657+BB657+BM657+ROUND((AG657+AR657+BC657+BN657-R657)/100,),100)</f>
        <v>0</v>
      </c>
      <c r="R657" s="34">
        <f>MOD(AG657+AR657+BC657+BN657+ROUND((AH657+AS657+BD657+BO657-S657)/100,),100)</f>
        <v>0</v>
      </c>
      <c r="S657" s="34">
        <f>MOD(AH657+AS657+BD657+BO657+ROUND((AI657+AT657+BE657+BP657-T657)/100,),100)</f>
        <v>0</v>
      </c>
      <c r="T657" s="34">
        <f>MOD(AI657+AT657+BE657+BP657+ROUND((AJ657+AU657+BF657+BQ657-U657)/100,),100)</f>
        <v>0</v>
      </c>
      <c r="U657" s="34">
        <f>MOD(AJ657+AU657+BF657+BQ657+ROUND((AK657+AV657+BG657+BR657-V657)/100,),100)</f>
        <v>0</v>
      </c>
      <c r="V657" s="34">
        <f>MOD(AK657+AV657+BG657+BR657+ROUND((AL657+AW657+BH657+BS657-W657)/100,),100)</f>
        <v>0</v>
      </c>
      <c r="W657" s="34">
        <f>MOD(AL657+AW657+BH657+BS657+ROUND((AM657+AX657+BI657+BT657-X657)/100,),100)</f>
        <v>2</v>
      </c>
      <c r="X657" s="34">
        <f>MOD(AM657+AX657+BI657+BT657+ROUND((AN657+AY657+BJ657+BU657-Y657)/100,),100)</f>
        <v>50</v>
      </c>
      <c r="Y657" s="34">
        <f>MOD(AN657+AY657+BJ657+BU657+ROUND((AO657+AZ657+BK657+BV657-Z657)/100,),100)</f>
        <v>0</v>
      </c>
      <c r="Z657" s="34"/>
      <c r="AA657" s="71">
        <v>45577</v>
      </c>
      <c r="AB657" s="20" t="s">
        <v>1338</v>
      </c>
      <c r="AC657" s="21" t="s">
        <v>881</v>
      </c>
      <c r="AD657" s="35" t="s">
        <v>2260</v>
      </c>
      <c r="AE657" s="64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3"/>
      <c r="AQ657" s="23"/>
      <c r="AR657" s="23"/>
      <c r="AS657" s="23"/>
      <c r="AT657" s="23"/>
      <c r="AU657" s="23"/>
      <c r="AV657" s="23"/>
      <c r="AW657" s="23"/>
      <c r="AX657" s="23">
        <v>75</v>
      </c>
      <c r="AY657" s="23"/>
      <c r="AZ657" s="23"/>
      <c r="BA657" s="24"/>
      <c r="BB657" s="24"/>
      <c r="BC657" s="24"/>
      <c r="BD657" s="24"/>
      <c r="BE657" s="24"/>
      <c r="BF657" s="24"/>
      <c r="BG657" s="24"/>
      <c r="BH657" s="24"/>
      <c r="BI657" s="24">
        <v>75</v>
      </c>
      <c r="BJ657" s="24"/>
      <c r="BK657" s="24"/>
      <c r="BL657" s="25"/>
      <c r="BM657" s="25"/>
      <c r="BN657" s="25"/>
      <c r="BO657" s="25"/>
      <c r="BP657" s="25"/>
      <c r="BQ657" s="25"/>
      <c r="BR657" s="25"/>
      <c r="BS657" s="25"/>
      <c r="BT657" s="25">
        <v>100</v>
      </c>
      <c r="BU657" s="25"/>
      <c r="BV657" s="25"/>
    </row>
    <row r="658" spans="1:74" ht="12" customHeight="1" x14ac:dyDescent="0.25">
      <c r="A658" s="27"/>
      <c r="B658" s="43" t="s">
        <v>331</v>
      </c>
      <c r="C658" s="87" t="s">
        <v>1191</v>
      </c>
      <c r="D658" s="88" t="s">
        <v>1192</v>
      </c>
      <c r="E658" s="88" t="s">
        <v>377</v>
      </c>
      <c r="F658" s="89">
        <v>41281</v>
      </c>
      <c r="G658" s="29">
        <v>500</v>
      </c>
      <c r="H658" s="29" t="s">
        <v>56</v>
      </c>
      <c r="I658" s="90" t="s">
        <v>811</v>
      </c>
      <c r="J658" s="88" t="s">
        <v>124</v>
      </c>
      <c r="K658" s="44" t="s">
        <v>34</v>
      </c>
      <c r="L658" s="36" t="s">
        <v>94</v>
      </c>
      <c r="M658" s="106" t="s">
        <v>2127</v>
      </c>
      <c r="N658" s="32"/>
      <c r="O658" s="31"/>
      <c r="P658" s="33"/>
      <c r="Q658" s="34">
        <f>MOD(AF658+AQ658+BB658+BM658+ROUND((AG658+AR658+BC658+BN658-R658)/100,),100)</f>
        <v>0</v>
      </c>
      <c r="R658" s="34">
        <f>MOD(AG658+AR658+BC658+BN658+ROUND((AH658+AS658+BD658+BO658-S658)/100,),100)</f>
        <v>0</v>
      </c>
      <c r="S658" s="34">
        <f>MOD(AH658+AS658+BD658+BO658+ROUND((AI658+AT658+BE658+BP658-T658)/100,),100)</f>
        <v>0</v>
      </c>
      <c r="T658" s="34">
        <f>MOD(AI658+AT658+BE658+BP658+ROUND((AJ658+AU658+BF658+BQ658-U658)/100,),100)</f>
        <v>0</v>
      </c>
      <c r="U658" s="34">
        <f>MOD(AJ658+AU658+BF658+BQ658+ROUND((AK658+AV658+BG658+BR658-V658)/100,),100)</f>
        <v>0</v>
      </c>
      <c r="V658" s="34">
        <f>MOD(AK658+AV658+BG658+BR658+ROUND((AL658+AW658+BH658+BS658-W658)/100,),100)</f>
        <v>0</v>
      </c>
      <c r="W658" s="34">
        <f>MOD(AL658+AW658+BH658+BS658+ROUND((AM658+AX658+BI658+BT658-X658)/100,),100)</f>
        <v>1</v>
      </c>
      <c r="X658" s="34">
        <f>MOD(AM658+AX658+BI658+BT658+ROUND((AN658+AY658+BJ658+BU658-Y658)/100,),100)</f>
        <v>25</v>
      </c>
      <c r="Y658" s="34">
        <f>MOD(AN658+AY658+BJ658+BU658+ROUND((AO658+AZ658+BK658+BV658-Z658)/100,),100)</f>
        <v>0</v>
      </c>
      <c r="Z658" s="34"/>
      <c r="AA658" s="71">
        <v>45577</v>
      </c>
      <c r="AB658" s="20" t="s">
        <v>1338</v>
      </c>
      <c r="AC658" s="21" t="s">
        <v>881</v>
      </c>
      <c r="AD658" s="35" t="s">
        <v>2314</v>
      </c>
      <c r="AE658" s="64"/>
      <c r="AF658" s="22"/>
      <c r="AG658" s="22"/>
      <c r="AH658" s="22"/>
      <c r="AI658" s="22"/>
      <c r="AJ658" s="22"/>
      <c r="AK658" s="22"/>
      <c r="AL658" s="22"/>
      <c r="AM658" s="22">
        <v>50</v>
      </c>
      <c r="AN658" s="22"/>
      <c r="AO658" s="22"/>
      <c r="AP658" s="23"/>
      <c r="AQ658" s="23"/>
      <c r="AR658" s="23"/>
      <c r="AS658" s="23"/>
      <c r="AT658" s="23"/>
      <c r="AU658" s="23"/>
      <c r="AV658" s="23"/>
      <c r="AW658" s="23"/>
      <c r="AX658" s="23">
        <v>30</v>
      </c>
      <c r="AY658" s="23"/>
      <c r="AZ658" s="23"/>
      <c r="BA658" s="24"/>
      <c r="BB658" s="24"/>
      <c r="BC658" s="24"/>
      <c r="BD658" s="24"/>
      <c r="BE658" s="24"/>
      <c r="BF658" s="24"/>
      <c r="BG658" s="24"/>
      <c r="BH658" s="24"/>
      <c r="BI658" s="24">
        <v>30</v>
      </c>
      <c r="BJ658" s="24"/>
      <c r="BK658" s="24"/>
      <c r="BL658" s="25"/>
      <c r="BM658" s="25"/>
      <c r="BN658" s="25"/>
      <c r="BO658" s="25"/>
      <c r="BP658" s="25"/>
      <c r="BQ658" s="25"/>
      <c r="BR658" s="25"/>
      <c r="BS658" s="25"/>
      <c r="BT658" s="25">
        <v>15</v>
      </c>
      <c r="BU658" s="25"/>
      <c r="BV658" s="25"/>
    </row>
    <row r="659" spans="1:74" ht="12" customHeight="1" x14ac:dyDescent="0.25">
      <c r="A659" s="27"/>
      <c r="B659" s="43" t="s">
        <v>413</v>
      </c>
      <c r="C659" s="87" t="s">
        <v>1158</v>
      </c>
      <c r="D659" s="88" t="s">
        <v>1159</v>
      </c>
      <c r="E659" s="88" t="s">
        <v>313</v>
      </c>
      <c r="F659" s="89">
        <v>41661</v>
      </c>
      <c r="G659" s="29">
        <v>515</v>
      </c>
      <c r="H659" s="29" t="s">
        <v>416</v>
      </c>
      <c r="I659" s="90" t="s">
        <v>811</v>
      </c>
      <c r="J659" s="88" t="s">
        <v>124</v>
      </c>
      <c r="K659" s="21" t="s">
        <v>34</v>
      </c>
      <c r="L659" s="36" t="s">
        <v>40</v>
      </c>
      <c r="M659" s="106" t="s">
        <v>1328</v>
      </c>
      <c r="N659" s="32"/>
      <c r="O659" s="31"/>
      <c r="P659" s="33"/>
      <c r="Q659" s="34">
        <f>MOD(AF659+AQ659+BB659+BM659+ROUND((AG659+AR659+BC659+BN659-R659)/100,),100)</f>
        <v>0</v>
      </c>
      <c r="R659" s="34">
        <f>MOD(AG659+AR659+BC659+BN659+ROUND((AH659+AS659+BD659+BO659-S659)/100,),100)</f>
        <v>0</v>
      </c>
      <c r="S659" s="34">
        <f>MOD(AH659+AS659+BD659+BO659+ROUND((AI659+AT659+BE659+BP659-T659)/100,),100)</f>
        <v>0</v>
      </c>
      <c r="T659" s="34">
        <f>MOD(AI659+AT659+BE659+BP659+ROUND((AJ659+AU659+BF659+BQ659-U659)/100,),100)</f>
        <v>0</v>
      </c>
      <c r="U659" s="34">
        <f>MOD(AJ659+AU659+BF659+BQ659+ROUND((AK659+AV659+BG659+BR659-V659)/100,),100)</f>
        <v>0</v>
      </c>
      <c r="V659" s="34">
        <f>MOD(AK659+AV659+BG659+BR659+ROUND((AL659+AW659+BH659+BS659-W659)/100,),100)</f>
        <v>0</v>
      </c>
      <c r="W659" s="34">
        <f>MOD(AL659+AW659+BH659+BS659+ROUND((AM659+AX659+BI659+BT659-X659)/100,),100)</f>
        <v>2</v>
      </c>
      <c r="X659" s="34">
        <f>MOD(AM659+AX659+BI659+BT659+ROUND((AN659+AY659+BJ659+BU659-Y659)/100,),100)</f>
        <v>35</v>
      </c>
      <c r="Y659" s="34">
        <f>MOD(AN659+AY659+BJ659+BU659+ROUND((AO659+AZ659+BK659+BV659-Z659)/100,),100)</f>
        <v>0</v>
      </c>
      <c r="Z659" s="34"/>
      <c r="AA659" s="71">
        <v>45577</v>
      </c>
      <c r="AB659" s="20" t="s">
        <v>1338</v>
      </c>
      <c r="AC659" s="21" t="s">
        <v>881</v>
      </c>
      <c r="AD659" s="35" t="s">
        <v>2310</v>
      </c>
      <c r="AE659" s="64"/>
      <c r="AF659" s="22"/>
      <c r="AG659" s="22"/>
      <c r="AH659" s="22"/>
      <c r="AI659" s="22"/>
      <c r="AJ659" s="22"/>
      <c r="AK659" s="22"/>
      <c r="AL659" s="22"/>
      <c r="AM659" s="22">
        <v>10</v>
      </c>
      <c r="AN659" s="22"/>
      <c r="AO659" s="22"/>
      <c r="AP659" s="23"/>
      <c r="AQ659" s="23"/>
      <c r="AR659" s="23"/>
      <c r="AS659" s="23"/>
      <c r="AT659" s="23"/>
      <c r="AU659" s="23"/>
      <c r="AV659" s="23"/>
      <c r="AW659" s="23"/>
      <c r="AX659" s="23">
        <v>50</v>
      </c>
      <c r="AY659" s="23"/>
      <c r="AZ659" s="23"/>
      <c r="BA659" s="24"/>
      <c r="BB659" s="24"/>
      <c r="BC659" s="24"/>
      <c r="BD659" s="24"/>
      <c r="BE659" s="24"/>
      <c r="BF659" s="24"/>
      <c r="BG659" s="24"/>
      <c r="BH659" s="24"/>
      <c r="BI659" s="24">
        <v>75</v>
      </c>
      <c r="BJ659" s="24"/>
      <c r="BK659" s="24"/>
      <c r="BL659" s="25"/>
      <c r="BM659" s="25"/>
      <c r="BN659" s="25"/>
      <c r="BO659" s="25"/>
      <c r="BP659" s="25"/>
      <c r="BQ659" s="25"/>
      <c r="BR659" s="25"/>
      <c r="BS659" s="25"/>
      <c r="BT659" s="25">
        <v>100</v>
      </c>
      <c r="BU659" s="25"/>
      <c r="BV659" s="25"/>
    </row>
    <row r="660" spans="1:74" ht="12" customHeight="1" x14ac:dyDescent="0.25">
      <c r="A660" s="27"/>
      <c r="B660" s="43" t="s">
        <v>68</v>
      </c>
      <c r="C660" s="87" t="s">
        <v>205</v>
      </c>
      <c r="D660" s="88" t="s">
        <v>206</v>
      </c>
      <c r="E660" s="88" t="s">
        <v>98</v>
      </c>
      <c r="F660" s="89">
        <v>26962</v>
      </c>
      <c r="G660" s="29">
        <v>1336</v>
      </c>
      <c r="H660" s="29" t="s">
        <v>1387</v>
      </c>
      <c r="I660" s="90" t="s">
        <v>812</v>
      </c>
      <c r="J660" s="88" t="s">
        <v>480</v>
      </c>
      <c r="K660" s="44" t="s">
        <v>27</v>
      </c>
      <c r="L660" s="36" t="s">
        <v>40</v>
      </c>
      <c r="M660" s="106" t="s">
        <v>1327</v>
      </c>
      <c r="N660" s="32"/>
      <c r="O660" s="29"/>
      <c r="P660" s="33"/>
      <c r="Q660" s="34">
        <f>MOD(AF660+AQ660+BB660+BM660+ROUND((AG660+AR660+BC660+BN660-R660)/100,),100)</f>
        <v>0</v>
      </c>
      <c r="R660" s="34">
        <f>MOD(AG660+AR660+BC660+BN660+ROUND((AH660+AS660+BD660+BO660-S660)/100,),100)</f>
        <v>0</v>
      </c>
      <c r="S660" s="34">
        <f>MOD(AH660+AS660+BD660+BO660+ROUND((AI660+AT660+BE660+BP660-T660)/100,),100)</f>
        <v>18</v>
      </c>
      <c r="T660" s="34">
        <f>MOD(AI660+AT660+BE660+BP660+ROUND((AJ660+AU660+BF660+BQ660-U660)/100,),100)</f>
        <v>52</v>
      </c>
      <c r="U660" s="34">
        <f>MOD(AJ660+AU660+BF660+BQ660+ROUND((AK660+AV660+BG660+BR660-V660)/100,),100)</f>
        <v>0</v>
      </c>
      <c r="V660" s="34">
        <f>MOD(AK660+AV660+BG660+BR660+ROUND((AL660+AW660+BH660+BS660-W660)/100,),100)</f>
        <v>0</v>
      </c>
      <c r="W660" s="34">
        <f>MOD(AL660+AW660+BH660+BS660+ROUND((AM660+AX660+BI660+BT660-X660)/100,),100)</f>
        <v>0</v>
      </c>
      <c r="X660" s="34">
        <f>MOD(AM660+AX660+BI660+BT660+ROUND((AN660+AY660+BJ660+BU660-Y660)/100,),100)</f>
        <v>0</v>
      </c>
      <c r="Y660" s="34">
        <f>MOD(AN660+AY660+BJ660+BU660+ROUND((AO660+AZ660+BK660+BV660-Z660)/100,),100)</f>
        <v>0</v>
      </c>
      <c r="Z660" s="34"/>
      <c r="AA660" s="71">
        <v>45578</v>
      </c>
      <c r="AB660" s="20" t="s">
        <v>1313</v>
      </c>
      <c r="AC660" s="21" t="s">
        <v>1219</v>
      </c>
      <c r="AD660" s="35" t="s">
        <v>2204</v>
      </c>
      <c r="AE660" s="64"/>
      <c r="AF660" s="22"/>
      <c r="AG660" s="22"/>
      <c r="AH660" s="22">
        <v>5</v>
      </c>
      <c r="AI660" s="22"/>
      <c r="AJ660" s="22"/>
      <c r="AK660" s="22"/>
      <c r="AL660" s="22"/>
      <c r="AM660" s="22"/>
      <c r="AN660" s="22"/>
      <c r="AO660" s="22"/>
      <c r="AP660" s="23"/>
      <c r="AQ660" s="23"/>
      <c r="AR660" s="23"/>
      <c r="AS660" s="23">
        <v>13</v>
      </c>
      <c r="AT660" s="23"/>
      <c r="AU660" s="23"/>
      <c r="AV660" s="23"/>
      <c r="AW660" s="23"/>
      <c r="AX660" s="23"/>
      <c r="AY660" s="23"/>
      <c r="AZ660" s="23"/>
      <c r="BA660" s="24"/>
      <c r="BB660" s="24"/>
      <c r="BC660" s="24"/>
      <c r="BD660" s="24"/>
      <c r="BE660" s="24"/>
      <c r="BF660" s="24"/>
      <c r="BG660" s="24"/>
      <c r="BH660" s="24"/>
      <c r="BI660" s="24"/>
      <c r="BJ660" s="24"/>
      <c r="BK660" s="24"/>
      <c r="BL660" s="25"/>
      <c r="BM660" s="25"/>
      <c r="BN660" s="25"/>
      <c r="BO660" s="25"/>
      <c r="BP660" s="25">
        <v>52</v>
      </c>
      <c r="BQ660" s="25"/>
      <c r="BR660" s="25"/>
      <c r="BS660" s="25"/>
      <c r="BT660" s="25"/>
      <c r="BU660" s="25"/>
      <c r="BV660" s="25"/>
    </row>
    <row r="661" spans="1:74" ht="12" customHeight="1" x14ac:dyDescent="0.25">
      <c r="A661" s="27"/>
      <c r="B661" s="43" t="s">
        <v>68</v>
      </c>
      <c r="C661" s="92" t="s">
        <v>1896</v>
      </c>
      <c r="D661" s="93" t="s">
        <v>1897</v>
      </c>
      <c r="E661" s="94" t="s">
        <v>1854</v>
      </c>
      <c r="F661" s="91">
        <v>32156</v>
      </c>
      <c r="G661" s="191">
        <v>544</v>
      </c>
      <c r="H661" s="14" t="s">
        <v>71</v>
      </c>
      <c r="I661" s="95" t="s">
        <v>812</v>
      </c>
      <c r="J661" s="94" t="s">
        <v>480</v>
      </c>
      <c r="K661" s="44" t="s">
        <v>27</v>
      </c>
      <c r="L661" s="36" t="s">
        <v>1998</v>
      </c>
      <c r="M661" s="106" t="s">
        <v>2227</v>
      </c>
      <c r="N661" s="32"/>
      <c r="O661" s="30"/>
      <c r="P661" s="33"/>
      <c r="Q661" s="34"/>
      <c r="R661" s="34"/>
      <c r="S661" s="34"/>
      <c r="T661" s="34"/>
      <c r="U661" s="34"/>
      <c r="V661" s="34"/>
      <c r="W661" s="34"/>
      <c r="X661" s="34"/>
      <c r="Y661" s="34"/>
      <c r="Z661" s="34"/>
      <c r="AA661" s="71">
        <v>45578</v>
      </c>
      <c r="AB661" s="20" t="s">
        <v>1313</v>
      </c>
      <c r="AC661" s="21" t="s">
        <v>1219</v>
      </c>
      <c r="AD661" s="35" t="s">
        <v>2293</v>
      </c>
      <c r="AE661" s="64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3"/>
      <c r="AQ661" s="23"/>
      <c r="AR661" s="23"/>
      <c r="AS661" s="23"/>
      <c r="AT661" s="23"/>
      <c r="AU661" s="23"/>
      <c r="AV661" s="23"/>
      <c r="AW661" s="23"/>
      <c r="AX661" s="23"/>
      <c r="AY661" s="23"/>
      <c r="AZ661" s="23"/>
      <c r="BA661" s="24"/>
      <c r="BB661" s="24"/>
      <c r="BC661" s="24"/>
      <c r="BD661" s="24"/>
      <c r="BE661" s="24"/>
      <c r="BF661" s="24"/>
      <c r="BG661" s="24"/>
      <c r="BH661" s="24"/>
      <c r="BI661" s="24"/>
      <c r="BJ661" s="24"/>
      <c r="BK661" s="24"/>
      <c r="BL661" s="25"/>
      <c r="BM661" s="25"/>
      <c r="BN661" s="25"/>
      <c r="BO661" s="25"/>
      <c r="BP661" s="25"/>
      <c r="BQ661" s="25"/>
      <c r="BR661" s="25"/>
      <c r="BS661" s="25"/>
      <c r="BT661" s="25"/>
      <c r="BU661" s="25"/>
      <c r="BV661" s="25"/>
    </row>
    <row r="662" spans="1:74" ht="12" customHeight="1" x14ac:dyDescent="0.25">
      <c r="A662" s="27"/>
      <c r="B662" s="43" t="s">
        <v>276</v>
      </c>
      <c r="C662" s="96" t="s">
        <v>988</v>
      </c>
      <c r="D662" s="97" t="s">
        <v>989</v>
      </c>
      <c r="E662" s="98" t="s">
        <v>240</v>
      </c>
      <c r="F662" s="99">
        <v>40374</v>
      </c>
      <c r="G662" s="15">
        <v>770</v>
      </c>
      <c r="H662" s="14" t="s">
        <v>48</v>
      </c>
      <c r="I662" s="95" t="s">
        <v>812</v>
      </c>
      <c r="J662" s="98" t="s">
        <v>480</v>
      </c>
      <c r="K662" s="45" t="s">
        <v>27</v>
      </c>
      <c r="L662" s="36" t="s">
        <v>94</v>
      </c>
      <c r="M662" s="107" t="s">
        <v>2177</v>
      </c>
      <c r="N662" s="65"/>
      <c r="O662" s="30"/>
      <c r="P662" s="33"/>
      <c r="Q662" s="34">
        <f>MOD(AF662+AQ662+BB662+BM662+ROUND((AG662+AR662+BC662+BN662-R662)/100,),100)</f>
        <v>0</v>
      </c>
      <c r="R662" s="34">
        <f>MOD(AG662+AR662+BC662+BN662+ROUND((AH662+AS662+BD662+BO662-S662)/100,),100)</f>
        <v>0</v>
      </c>
      <c r="S662" s="34">
        <f>MOD(AH662+AS662+BD662+BO662+ROUND((AI662+AT662+BE662+BP662-T662)/100,),100)</f>
        <v>0</v>
      </c>
      <c r="T662" s="34">
        <f>MOD(AI662+AT662+BE662+BP662+ROUND((AJ662+AU662+BF662+BQ662-U662)/100,),100)</f>
        <v>0</v>
      </c>
      <c r="U662" s="34">
        <f>MOD(AJ662+AU662+BF662+BQ662+ROUND((AK662+AV662+BG662+BR662-V662)/100,),100)</f>
        <v>0</v>
      </c>
      <c r="V662" s="34">
        <f>MOD(AK662+AV662+BG662+BR662+ROUND((AL662+AW662+BH662+BS662-W662)/100,),100)</f>
        <v>11</v>
      </c>
      <c r="W662" s="34">
        <f>MOD(AL662+AW662+BH662+BS662+ROUND((AM662+AX662+BI662+BT662-X662)/100,),100)</f>
        <v>75</v>
      </c>
      <c r="X662" s="34">
        <f>MOD(AM662+AX662+BI662+BT662+ROUND((AN662+AY662+BJ662+BU662-Y662)/100,),100)</f>
        <v>0</v>
      </c>
      <c r="Y662" s="34">
        <f>MOD(AN662+AY662+BJ662+BU662+ROUND((AO662+AZ662+BK662+BV662-Z662)/100,),100)</f>
        <v>0</v>
      </c>
      <c r="Z662" s="34"/>
      <c r="AA662" s="71">
        <v>45577</v>
      </c>
      <c r="AB662" s="20" t="s">
        <v>1338</v>
      </c>
      <c r="AC662" s="21" t="s">
        <v>881</v>
      </c>
      <c r="AD662" s="35" t="s">
        <v>2313</v>
      </c>
      <c r="AE662" s="64"/>
      <c r="AF662" s="22"/>
      <c r="AG662" s="22"/>
      <c r="AH662" s="22"/>
      <c r="AI662" s="22"/>
      <c r="AJ662" s="22"/>
      <c r="AK662" s="22"/>
      <c r="AL662" s="22">
        <v>75</v>
      </c>
      <c r="AM662" s="22"/>
      <c r="AN662" s="22"/>
      <c r="AO662" s="22"/>
      <c r="AP662" s="23"/>
      <c r="AQ662" s="23"/>
      <c r="AR662" s="23"/>
      <c r="AS662" s="23"/>
      <c r="AT662" s="23"/>
      <c r="AU662" s="23"/>
      <c r="AV662" s="23"/>
      <c r="AW662" s="23">
        <v>100</v>
      </c>
      <c r="AX662" s="23"/>
      <c r="AY662" s="23"/>
      <c r="AZ662" s="23"/>
      <c r="BA662" s="24"/>
      <c r="BB662" s="24"/>
      <c r="BC662" s="24"/>
      <c r="BD662" s="24"/>
      <c r="BE662" s="24"/>
      <c r="BF662" s="24"/>
      <c r="BG662" s="24">
        <v>9</v>
      </c>
      <c r="BH662" s="24"/>
      <c r="BI662" s="24"/>
      <c r="BJ662" s="24"/>
      <c r="BK662" s="24"/>
      <c r="BL662" s="25"/>
      <c r="BM662" s="25"/>
      <c r="BN662" s="25"/>
      <c r="BO662" s="25"/>
      <c r="BP662" s="25"/>
      <c r="BQ662" s="25"/>
      <c r="BR662" s="25"/>
      <c r="BS662" s="25">
        <v>100</v>
      </c>
      <c r="BT662" s="25"/>
      <c r="BU662" s="25"/>
      <c r="BV662" s="25"/>
    </row>
    <row r="663" spans="1:74" ht="12" customHeight="1" x14ac:dyDescent="0.25">
      <c r="A663" s="27"/>
      <c r="B663" s="43" t="s">
        <v>276</v>
      </c>
      <c r="C663" s="96" t="s">
        <v>994</v>
      </c>
      <c r="D663" s="97" t="s">
        <v>995</v>
      </c>
      <c r="E663" s="98" t="s">
        <v>131</v>
      </c>
      <c r="F663" s="99">
        <v>40499</v>
      </c>
      <c r="G663" s="15">
        <v>599</v>
      </c>
      <c r="H663" s="14" t="s">
        <v>48</v>
      </c>
      <c r="I663" s="95" t="s">
        <v>812</v>
      </c>
      <c r="J663" s="98" t="s">
        <v>480</v>
      </c>
      <c r="K663" s="45" t="s">
        <v>27</v>
      </c>
      <c r="L663" s="36" t="s">
        <v>94</v>
      </c>
      <c r="M663" s="107" t="s">
        <v>2183</v>
      </c>
      <c r="N663" s="65"/>
      <c r="O663" s="37"/>
      <c r="P663" s="33"/>
      <c r="Q663" s="34">
        <f>MOD(AF663+AQ663+BB663+BM663+ROUND((AG663+AR663+BC663+BN663-R663)/100,),100)</f>
        <v>0</v>
      </c>
      <c r="R663" s="34">
        <f>MOD(AG663+AR663+BC663+BN663+ROUND((AH663+AS663+BD663+BO663-S663)/100,),100)</f>
        <v>0</v>
      </c>
      <c r="S663" s="34">
        <f>MOD(AH663+AS663+BD663+BO663+ROUND((AI663+AT663+BE663+BP663-T663)/100,),100)</f>
        <v>0</v>
      </c>
      <c r="T663" s="34">
        <f>MOD(AI663+AT663+BE663+BP663+ROUND((AJ663+AU663+BF663+BQ663-U663)/100,),100)</f>
        <v>0</v>
      </c>
      <c r="U663" s="34">
        <f>MOD(AJ663+AU663+BF663+BQ663+ROUND((AK663+AV663+BG663+BR663-V663)/100,),100)</f>
        <v>0</v>
      </c>
      <c r="V663" s="34">
        <f>MOD(AK663+AV663+BG663+BR663+ROUND((AL663+AW663+BH663+BS663-W663)/100,),100)</f>
        <v>6</v>
      </c>
      <c r="W663" s="34">
        <f>MOD(AL663+AW663+BH663+BS663+ROUND((AM663+AX663+BI663+BT663-X663)/100,),100)</f>
        <v>25</v>
      </c>
      <c r="X663" s="34">
        <f>MOD(AM663+AX663+BI663+BT663+ROUND((AN663+AY663+BJ663+BU663-Y663)/100,),100)</f>
        <v>0</v>
      </c>
      <c r="Y663" s="34">
        <f>MOD(AN663+AY663+BJ663+BU663+ROUND((AO663+AZ663+BK663+BV663-Z663)/100,),100)</f>
        <v>0</v>
      </c>
      <c r="Z663" s="34"/>
      <c r="AA663" s="71">
        <v>45577</v>
      </c>
      <c r="AB663" s="20" t="s">
        <v>1338</v>
      </c>
      <c r="AC663" s="21" t="s">
        <v>881</v>
      </c>
      <c r="AD663" s="35" t="s">
        <v>2313</v>
      </c>
      <c r="AE663" s="64"/>
      <c r="AF663" s="22"/>
      <c r="AG663" s="22"/>
      <c r="AH663" s="22"/>
      <c r="AI663" s="22"/>
      <c r="AJ663" s="22"/>
      <c r="AK663" s="22"/>
      <c r="AL663" s="22">
        <v>50</v>
      </c>
      <c r="AM663" s="22"/>
      <c r="AN663" s="22"/>
      <c r="AO663" s="22"/>
      <c r="AP663" s="23"/>
      <c r="AQ663" s="23"/>
      <c r="AR663" s="23"/>
      <c r="AS663" s="23"/>
      <c r="AT663" s="23"/>
      <c r="AU663" s="23"/>
      <c r="AV663" s="23"/>
      <c r="AW663" s="23">
        <v>100</v>
      </c>
      <c r="AX663" s="23"/>
      <c r="AY663" s="23"/>
      <c r="AZ663" s="23"/>
      <c r="BA663" s="24"/>
      <c r="BB663" s="24"/>
      <c r="BC663" s="24"/>
      <c r="BD663" s="24"/>
      <c r="BE663" s="24"/>
      <c r="BF663" s="24"/>
      <c r="BG663" s="24">
        <v>4</v>
      </c>
      <c r="BH663" s="24"/>
      <c r="BI663" s="24"/>
      <c r="BJ663" s="24"/>
      <c r="BK663" s="24"/>
      <c r="BL663" s="25"/>
      <c r="BM663" s="25"/>
      <c r="BN663" s="25"/>
      <c r="BO663" s="25"/>
      <c r="BP663" s="25"/>
      <c r="BQ663" s="25"/>
      <c r="BR663" s="25"/>
      <c r="BS663" s="25">
        <v>75</v>
      </c>
      <c r="BT663" s="25"/>
      <c r="BU663" s="25"/>
      <c r="BV663" s="25"/>
    </row>
    <row r="664" spans="1:74" ht="12" customHeight="1" x14ac:dyDescent="0.25">
      <c r="A664" s="27"/>
      <c r="B664" s="43" t="s">
        <v>276</v>
      </c>
      <c r="C664" s="87" t="s">
        <v>1043</v>
      </c>
      <c r="D664" s="88" t="s">
        <v>1044</v>
      </c>
      <c r="E664" s="88" t="s">
        <v>307</v>
      </c>
      <c r="F664" s="89">
        <v>40510</v>
      </c>
      <c r="G664" s="29">
        <v>514</v>
      </c>
      <c r="H664" s="14" t="s">
        <v>48</v>
      </c>
      <c r="I664" s="90" t="s">
        <v>812</v>
      </c>
      <c r="J664" s="88" t="s">
        <v>480</v>
      </c>
      <c r="K664" s="44" t="s">
        <v>27</v>
      </c>
      <c r="L664" s="36" t="s">
        <v>93</v>
      </c>
      <c r="M664" s="107" t="s">
        <v>2196</v>
      </c>
      <c r="N664" s="65"/>
      <c r="O664" s="29"/>
      <c r="P664" s="33"/>
      <c r="Q664" s="34">
        <f>MOD(AF664+AQ664+BB664+BM664+ROUND((AG664+AR664+BC664+BN664-R664)/100,),100)</f>
        <v>0</v>
      </c>
      <c r="R664" s="34">
        <f>MOD(AG664+AR664+BC664+BN664+ROUND((AH664+AS664+BD664+BO664-S664)/100,),100)</f>
        <v>0</v>
      </c>
      <c r="S664" s="34">
        <f>MOD(AH664+AS664+BD664+BO664+ROUND((AI664+AT664+BE664+BP664-T664)/100,),100)</f>
        <v>0</v>
      </c>
      <c r="T664" s="34">
        <f>MOD(AI664+AT664+BE664+BP664+ROUND((AJ664+AU664+BF664+BQ664-U664)/100,),100)</f>
        <v>0</v>
      </c>
      <c r="U664" s="34">
        <f>MOD(AJ664+AU664+BF664+BQ664+ROUND((AK664+AV664+BG664+BR664-V664)/100,),100)</f>
        <v>0</v>
      </c>
      <c r="V664" s="34">
        <f>MOD(AK664+AV664+BG664+BR664+ROUND((AL664+AW664+BH664+BS664-W664)/100,),100)</f>
        <v>1</v>
      </c>
      <c r="W664" s="34">
        <f>MOD(AL664+AW664+BH664+BS664+ROUND((AM664+AX664+BI664+BT664-X664)/100,),100)</f>
        <v>0</v>
      </c>
      <c r="X664" s="34">
        <f>MOD(AM664+AX664+BI664+BT664+ROUND((AN664+AY664+BJ664+BU664-Y664)/100,),100)</f>
        <v>0</v>
      </c>
      <c r="Y664" s="34">
        <f>MOD(AN664+AY664+BJ664+BU664+ROUND((AO664+AZ664+BK664+BV664-Z664)/100,),100)</f>
        <v>0</v>
      </c>
      <c r="Z664" s="34"/>
      <c r="AA664" s="71">
        <v>45577</v>
      </c>
      <c r="AB664" s="20" t="s">
        <v>1338</v>
      </c>
      <c r="AC664" s="21" t="s">
        <v>881</v>
      </c>
      <c r="AD664" s="35" t="s">
        <v>2313</v>
      </c>
      <c r="AE664" s="64"/>
      <c r="AF664" s="22"/>
      <c r="AG664" s="22"/>
      <c r="AH664" s="22"/>
      <c r="AI664" s="22"/>
      <c r="AJ664" s="22"/>
      <c r="AK664" s="22"/>
      <c r="AL664" s="22">
        <v>50</v>
      </c>
      <c r="AM664" s="22"/>
      <c r="AN664" s="22"/>
      <c r="AO664" s="22"/>
      <c r="AP664" s="23"/>
      <c r="AQ664" s="23"/>
      <c r="AR664" s="23"/>
      <c r="AS664" s="23"/>
      <c r="AT664" s="23"/>
      <c r="AU664" s="23"/>
      <c r="AV664" s="23"/>
      <c r="AW664" s="23"/>
      <c r="AX664" s="23"/>
      <c r="AY664" s="23"/>
      <c r="AZ664" s="23"/>
      <c r="BA664" s="24"/>
      <c r="BB664" s="24"/>
      <c r="BC664" s="24"/>
      <c r="BD664" s="24"/>
      <c r="BE664" s="24"/>
      <c r="BF664" s="24"/>
      <c r="BG664" s="24"/>
      <c r="BH664" s="24"/>
      <c r="BI664" s="24"/>
      <c r="BJ664" s="24"/>
      <c r="BK664" s="24"/>
      <c r="BL664" s="25"/>
      <c r="BM664" s="25"/>
      <c r="BN664" s="25"/>
      <c r="BO664" s="25"/>
      <c r="BP664" s="25"/>
      <c r="BQ664" s="25"/>
      <c r="BR664" s="25"/>
      <c r="BS664" s="25">
        <v>50</v>
      </c>
      <c r="BT664" s="25"/>
      <c r="BU664" s="25"/>
      <c r="BV664" s="25"/>
    </row>
    <row r="665" spans="1:74" ht="12" customHeight="1" x14ac:dyDescent="0.25">
      <c r="A665" s="27"/>
      <c r="B665" s="43" t="s">
        <v>276</v>
      </c>
      <c r="C665" s="92" t="s">
        <v>1035</v>
      </c>
      <c r="D665" s="93" t="s">
        <v>1036</v>
      </c>
      <c r="E665" s="94" t="s">
        <v>117</v>
      </c>
      <c r="F665" s="91">
        <v>40503</v>
      </c>
      <c r="G665" s="14">
        <v>500</v>
      </c>
      <c r="H665" s="14" t="s">
        <v>48</v>
      </c>
      <c r="I665" s="95" t="s">
        <v>812</v>
      </c>
      <c r="J665" s="94" t="s">
        <v>480</v>
      </c>
      <c r="K665" s="44" t="s">
        <v>27</v>
      </c>
      <c r="L665" s="36" t="s">
        <v>93</v>
      </c>
      <c r="M665" s="107" t="s">
        <v>2198</v>
      </c>
      <c r="N665" s="65"/>
      <c r="O665" s="37"/>
      <c r="P665" s="33"/>
      <c r="Q665" s="34">
        <f>MOD(AF665+AQ665+BB665+BM665+ROUND((AG665+AR665+BC665+BN665-R665)/100,),100)</f>
        <v>0</v>
      </c>
      <c r="R665" s="34">
        <f>MOD(AG665+AR665+BC665+BN665+ROUND((AH665+AS665+BD665+BO665-S665)/100,),100)</f>
        <v>0</v>
      </c>
      <c r="S665" s="34">
        <f>MOD(AH665+AS665+BD665+BO665+ROUND((AI665+AT665+BE665+BP665-T665)/100,),100)</f>
        <v>0</v>
      </c>
      <c r="T665" s="34">
        <f>MOD(AI665+AT665+BE665+BP665+ROUND((AJ665+AU665+BF665+BQ665-U665)/100,),100)</f>
        <v>0</v>
      </c>
      <c r="U665" s="34">
        <f>MOD(AJ665+AU665+BF665+BQ665+ROUND((AK665+AV665+BG665+BR665-V665)/100,),100)</f>
        <v>0</v>
      </c>
      <c r="V665" s="34">
        <f>MOD(AK665+AV665+BG665+BR665+ROUND((AL665+AW665+BH665+BS665-W665)/100,),100)</f>
        <v>0</v>
      </c>
      <c r="W665" s="34">
        <f>MOD(AL665+AW665+BH665+BS665+ROUND((AM665+AX665+BI665+BT665-X665)/100,),100)</f>
        <v>95</v>
      </c>
      <c r="X665" s="34">
        <f>MOD(AM665+AX665+BI665+BT665+ROUND((AN665+AY665+BJ665+BU665-Y665)/100,),100)</f>
        <v>0</v>
      </c>
      <c r="Y665" s="34">
        <f>MOD(AN665+AY665+BJ665+BU665+ROUND((AO665+AZ665+BK665+BV665-Z665)/100,),100)</f>
        <v>0</v>
      </c>
      <c r="Z665" s="34"/>
      <c r="AA665" s="71">
        <v>45577</v>
      </c>
      <c r="AB665" s="20" t="s">
        <v>1338</v>
      </c>
      <c r="AC665" s="21" t="s">
        <v>881</v>
      </c>
      <c r="AD665" s="35" t="s">
        <v>2313</v>
      </c>
      <c r="AE665" s="64"/>
      <c r="AF665" s="22"/>
      <c r="AG665" s="22"/>
      <c r="AH665" s="22"/>
      <c r="AI665" s="22"/>
      <c r="AJ665" s="22"/>
      <c r="AK665" s="22"/>
      <c r="AL665" s="22">
        <v>15</v>
      </c>
      <c r="AM665" s="22"/>
      <c r="AN665" s="22"/>
      <c r="AO665" s="22"/>
      <c r="AP665" s="23"/>
      <c r="AQ665" s="23"/>
      <c r="AR665" s="23"/>
      <c r="AS665" s="23"/>
      <c r="AT665" s="23"/>
      <c r="AU665" s="23"/>
      <c r="AV665" s="23"/>
      <c r="AW665" s="23">
        <v>15</v>
      </c>
      <c r="AX665" s="23"/>
      <c r="AY665" s="23"/>
      <c r="AZ665" s="23"/>
      <c r="BA665" s="24"/>
      <c r="BB665" s="24"/>
      <c r="BC665" s="24"/>
      <c r="BD665" s="24"/>
      <c r="BE665" s="24"/>
      <c r="BF665" s="24"/>
      <c r="BG665" s="24"/>
      <c r="BH665" s="24">
        <v>50</v>
      </c>
      <c r="BI665" s="24"/>
      <c r="BJ665" s="24"/>
      <c r="BK665" s="24"/>
      <c r="BL665" s="25"/>
      <c r="BM665" s="25"/>
      <c r="BN665" s="25"/>
      <c r="BO665" s="25"/>
      <c r="BP665" s="25"/>
      <c r="BQ665" s="25"/>
      <c r="BR665" s="25"/>
      <c r="BS665" s="25">
        <v>15</v>
      </c>
      <c r="BT665" s="25"/>
      <c r="BU665" s="25"/>
      <c r="BV665" s="25"/>
    </row>
    <row r="666" spans="1:74" ht="12" customHeight="1" x14ac:dyDescent="0.25">
      <c r="A666" s="27"/>
      <c r="B666" s="43" t="s">
        <v>276</v>
      </c>
      <c r="C666" s="87" t="s">
        <v>1071</v>
      </c>
      <c r="D666" s="88" t="s">
        <v>1072</v>
      </c>
      <c r="E666" s="88" t="s">
        <v>374</v>
      </c>
      <c r="F666" s="89">
        <v>40526</v>
      </c>
      <c r="G666" s="29">
        <v>500</v>
      </c>
      <c r="H666" s="14" t="s">
        <v>48</v>
      </c>
      <c r="I666" s="90" t="s">
        <v>812</v>
      </c>
      <c r="J666" s="88" t="s">
        <v>480</v>
      </c>
      <c r="K666" s="44" t="s">
        <v>27</v>
      </c>
      <c r="L666" s="36" t="s">
        <v>93</v>
      </c>
      <c r="M666" s="107" t="s">
        <v>2208</v>
      </c>
      <c r="N666" s="65"/>
      <c r="O666" s="66"/>
      <c r="P666" s="33"/>
      <c r="Q666" s="34">
        <f>MOD(AF666+AQ666+BB666+BM666+ROUND((AG666+AR666+BC666+BN666-R666)/100,),100)</f>
        <v>0</v>
      </c>
      <c r="R666" s="34">
        <f>MOD(AG666+AR666+BC666+BN666+ROUND((AH666+AS666+BD666+BO666-S666)/100,),100)</f>
        <v>0</v>
      </c>
      <c r="S666" s="34">
        <f>MOD(AH666+AS666+BD666+BO666+ROUND((AI666+AT666+BE666+BP666-T666)/100,),100)</f>
        <v>0</v>
      </c>
      <c r="T666" s="34">
        <f>MOD(AI666+AT666+BE666+BP666+ROUND((AJ666+AU666+BF666+BQ666-U666)/100,),100)</f>
        <v>0</v>
      </c>
      <c r="U666" s="34">
        <f>MOD(AJ666+AU666+BF666+BQ666+ROUND((AK666+AV666+BG666+BR666-V666)/100,),100)</f>
        <v>0</v>
      </c>
      <c r="V666" s="34">
        <f>MOD(AK666+AV666+BG666+BR666+ROUND((AL666+AW666+BH666+BS666-W666)/100,),100)</f>
        <v>0</v>
      </c>
      <c r="W666" s="34">
        <f>MOD(AL666+AW666+BH666+BS666+ROUND((AM666+AX666+BI666+BT666-X666)/100,),100)</f>
        <v>34</v>
      </c>
      <c r="X666" s="34">
        <f>MOD(AM666+AX666+BI666+BT666+ROUND((AN666+AY666+BJ666+BU666-Y666)/100,),100)</f>
        <v>0</v>
      </c>
      <c r="Y666" s="34">
        <f>MOD(AN666+AY666+BJ666+BU666+ROUND((AO666+AZ666+BK666+BV666-Z666)/100,),100)</f>
        <v>0</v>
      </c>
      <c r="Z666" s="34"/>
      <c r="AA666" s="71">
        <v>45577</v>
      </c>
      <c r="AB666" s="20" t="s">
        <v>1338</v>
      </c>
      <c r="AC666" s="21" t="s">
        <v>881</v>
      </c>
      <c r="AD666" s="35" t="s">
        <v>2313</v>
      </c>
      <c r="AE666" s="64"/>
      <c r="AF666" s="22"/>
      <c r="AG666" s="22"/>
      <c r="AH666" s="22"/>
      <c r="AI666" s="22"/>
      <c r="AJ666" s="22"/>
      <c r="AK666" s="22"/>
      <c r="AL666" s="22">
        <v>2</v>
      </c>
      <c r="AM666" s="22"/>
      <c r="AN666" s="22"/>
      <c r="AO666" s="22"/>
      <c r="AP666" s="23"/>
      <c r="AQ666" s="23"/>
      <c r="AR666" s="23"/>
      <c r="AS666" s="23"/>
      <c r="AT666" s="23"/>
      <c r="AU666" s="23"/>
      <c r="AV666" s="23"/>
      <c r="AW666" s="23">
        <v>15</v>
      </c>
      <c r="AX666" s="23"/>
      <c r="AY666" s="23"/>
      <c r="AZ666" s="23"/>
      <c r="BA666" s="24"/>
      <c r="BB666" s="24"/>
      <c r="BC666" s="24"/>
      <c r="BD666" s="24"/>
      <c r="BE666" s="24"/>
      <c r="BF666" s="24"/>
      <c r="BG666" s="24"/>
      <c r="BH666" s="24">
        <v>2</v>
      </c>
      <c r="BI666" s="24"/>
      <c r="BJ666" s="24"/>
      <c r="BK666" s="24"/>
      <c r="BL666" s="25"/>
      <c r="BM666" s="25"/>
      <c r="BN666" s="25"/>
      <c r="BO666" s="25"/>
      <c r="BP666" s="25"/>
      <c r="BQ666" s="25"/>
      <c r="BR666" s="25"/>
      <c r="BS666" s="25">
        <v>15</v>
      </c>
      <c r="BT666" s="25"/>
      <c r="BU666" s="25"/>
      <c r="BV666" s="25"/>
    </row>
    <row r="667" spans="1:74" ht="12" customHeight="1" x14ac:dyDescent="0.25">
      <c r="A667" s="27"/>
      <c r="B667" s="43" t="s">
        <v>276</v>
      </c>
      <c r="C667" s="92" t="s">
        <v>1270</v>
      </c>
      <c r="D667" s="93" t="s">
        <v>1271</v>
      </c>
      <c r="E667" s="94" t="s">
        <v>73</v>
      </c>
      <c r="F667" s="91">
        <v>40282</v>
      </c>
      <c r="G667" s="14">
        <v>500</v>
      </c>
      <c r="H667" s="14" t="s">
        <v>48</v>
      </c>
      <c r="I667" s="95" t="s">
        <v>812</v>
      </c>
      <c r="J667" s="94" t="s">
        <v>480</v>
      </c>
      <c r="K667" s="44" t="s">
        <v>27</v>
      </c>
      <c r="L667" s="36" t="s">
        <v>93</v>
      </c>
      <c r="M667" s="107" t="s">
        <v>2209</v>
      </c>
      <c r="N667" s="65"/>
      <c r="O667" s="30"/>
      <c r="P667" s="33"/>
      <c r="Q667" s="34">
        <f>MOD(AF667+AQ667+BB667+BM667+ROUND((AG667+AR667+BC667+BN667-R667)/100,),100)</f>
        <v>0</v>
      </c>
      <c r="R667" s="34">
        <f>MOD(AG667+AR667+BC667+BN667+ROUND((AH667+AS667+BD667+BO667-S667)/100,),100)</f>
        <v>0</v>
      </c>
      <c r="S667" s="34">
        <f>MOD(AH667+AS667+BD667+BO667+ROUND((AI667+AT667+BE667+BP667-T667)/100,),100)</f>
        <v>0</v>
      </c>
      <c r="T667" s="34">
        <f>MOD(AI667+AT667+BE667+BP667+ROUND((AJ667+AU667+BF667+BQ667-U667)/100,),100)</f>
        <v>0</v>
      </c>
      <c r="U667" s="34">
        <f>MOD(AJ667+AU667+BF667+BQ667+ROUND((AK667+AV667+BG667+BR667-V667)/100,),100)</f>
        <v>0</v>
      </c>
      <c r="V667" s="34">
        <f>MOD(AK667+AV667+BG667+BR667+ROUND((AL667+AW667+BH667+BS667-W667)/100,),100)</f>
        <v>0</v>
      </c>
      <c r="W667" s="34">
        <f>MOD(AL667+AW667+BH667+BS667+ROUND((AM667+AX667+BI667+BT667-X667)/100,),100)</f>
        <v>34</v>
      </c>
      <c r="X667" s="34">
        <f>MOD(AM667+AX667+BI667+BT667+ROUND((AN667+AY667+BJ667+BU667-Y667)/100,),100)</f>
        <v>0</v>
      </c>
      <c r="Y667" s="34">
        <f>MOD(AN667+AY667+BJ667+BU667+ROUND((AO667+AZ667+BK667+BV667-Z667)/100,),100)</f>
        <v>0</v>
      </c>
      <c r="Z667" s="34"/>
      <c r="AA667" s="71">
        <v>45577</v>
      </c>
      <c r="AB667" s="20" t="s">
        <v>1338</v>
      </c>
      <c r="AC667" s="21" t="s">
        <v>881</v>
      </c>
      <c r="AD667" s="35" t="s">
        <v>2313</v>
      </c>
      <c r="AE667" s="64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3"/>
      <c r="AQ667" s="23"/>
      <c r="AR667" s="23"/>
      <c r="AS667" s="23"/>
      <c r="AT667" s="23"/>
      <c r="AU667" s="23"/>
      <c r="AV667" s="23"/>
      <c r="AW667" s="23">
        <v>2</v>
      </c>
      <c r="AX667" s="23"/>
      <c r="AY667" s="23"/>
      <c r="AZ667" s="23"/>
      <c r="BA667" s="24"/>
      <c r="BB667" s="24"/>
      <c r="BC667" s="24"/>
      <c r="BD667" s="24"/>
      <c r="BE667" s="24"/>
      <c r="BF667" s="24"/>
      <c r="BG667" s="24"/>
      <c r="BH667" s="24">
        <v>2</v>
      </c>
      <c r="BI667" s="24"/>
      <c r="BJ667" s="24"/>
      <c r="BK667" s="24"/>
      <c r="BL667" s="25"/>
      <c r="BM667" s="25"/>
      <c r="BN667" s="25"/>
      <c r="BO667" s="25"/>
      <c r="BP667" s="25"/>
      <c r="BQ667" s="25"/>
      <c r="BR667" s="25"/>
      <c r="BS667" s="25">
        <v>30</v>
      </c>
      <c r="BT667" s="25"/>
      <c r="BU667" s="25"/>
      <c r="BV667" s="25"/>
    </row>
    <row r="668" spans="1:74" ht="12" customHeight="1" x14ac:dyDescent="0.25">
      <c r="A668" s="27"/>
      <c r="B668" s="43" t="s">
        <v>276</v>
      </c>
      <c r="C668" s="96" t="s">
        <v>1152</v>
      </c>
      <c r="D668" s="97" t="s">
        <v>1153</v>
      </c>
      <c r="E668" s="98" t="s">
        <v>302</v>
      </c>
      <c r="F668" s="99">
        <v>40827</v>
      </c>
      <c r="G668" s="15">
        <v>519</v>
      </c>
      <c r="H668" s="29" t="s">
        <v>52</v>
      </c>
      <c r="I668" s="90" t="s">
        <v>812</v>
      </c>
      <c r="J668" s="98" t="s">
        <v>480</v>
      </c>
      <c r="K668" s="45" t="s">
        <v>27</v>
      </c>
      <c r="L668" s="36" t="s">
        <v>93</v>
      </c>
      <c r="M668" s="107" t="s">
        <v>2216</v>
      </c>
      <c r="N668" s="32"/>
      <c r="O668" s="21"/>
      <c r="P668" s="51"/>
      <c r="Q668" s="34">
        <f>MOD(AF668+AQ668+BB668+BM668+ROUND((AG668+AR668+BC668+BN668-R668)/100,),100)</f>
        <v>0</v>
      </c>
      <c r="R668" s="34">
        <f>MOD(AG668+AR668+BC668+BN668+ROUND((AH668+AS668+BD668+BO668-S668)/100,),100)</f>
        <v>0</v>
      </c>
      <c r="S668" s="34">
        <f>MOD(AH668+AS668+BD668+BO668+ROUND((AI668+AT668+BE668+BP668-T668)/100,),100)</f>
        <v>0</v>
      </c>
      <c r="T668" s="34">
        <f>MOD(AI668+AT668+BE668+BP668+ROUND((AJ668+AU668+BF668+BQ668-U668)/100,),100)</f>
        <v>0</v>
      </c>
      <c r="U668" s="34">
        <f>MOD(AJ668+AU668+BF668+BQ668+ROUND((AK668+AV668+BG668+BR668-V668)/100,),100)</f>
        <v>0</v>
      </c>
      <c r="V668" s="34">
        <f>MOD(AK668+AV668+BG668+BR668+ROUND((AL668+AW668+BH668+BS668-W668)/100,),100)</f>
        <v>0</v>
      </c>
      <c r="W668" s="34">
        <f>MOD(AL668+AW668+BH668+BS668+ROUND((AM668+AX668+BI668+BT668-X668)/100,),100)</f>
        <v>2</v>
      </c>
      <c r="X668" s="34">
        <f>MOD(AM668+AX668+BI668+BT668+ROUND((AN668+AY668+BJ668+BU668-Y668)/100,),100)</f>
        <v>30</v>
      </c>
      <c r="Y668" s="34">
        <f>MOD(AN668+AY668+BJ668+BU668+ROUND((AO668+AZ668+BK668+BV668-Z668)/100,),100)</f>
        <v>0</v>
      </c>
      <c r="Z668" s="34"/>
      <c r="AA668" s="71">
        <v>45577</v>
      </c>
      <c r="AB668" s="20" t="s">
        <v>1338</v>
      </c>
      <c r="AC668" s="21" t="s">
        <v>881</v>
      </c>
      <c r="AD668" s="35" t="s">
        <v>2313</v>
      </c>
      <c r="AE668" s="64"/>
      <c r="AF668" s="22"/>
      <c r="AG668" s="22"/>
      <c r="AH668" s="22"/>
      <c r="AI668" s="22"/>
      <c r="AJ668" s="22"/>
      <c r="AK668" s="22"/>
      <c r="AL668" s="22"/>
      <c r="AM668" s="22">
        <v>30</v>
      </c>
      <c r="AN668" s="22"/>
      <c r="AO668" s="22"/>
      <c r="AP668" s="23"/>
      <c r="AQ668" s="23"/>
      <c r="AR668" s="23"/>
      <c r="AS668" s="23"/>
      <c r="AT668" s="23"/>
      <c r="AU668" s="23"/>
      <c r="AV668" s="23"/>
      <c r="AW668" s="23"/>
      <c r="AX668" s="23">
        <v>75</v>
      </c>
      <c r="AY668" s="23"/>
      <c r="AZ668" s="23"/>
      <c r="BA668" s="24"/>
      <c r="BB668" s="24"/>
      <c r="BC668" s="24"/>
      <c r="BD668" s="24"/>
      <c r="BE668" s="24"/>
      <c r="BF668" s="24"/>
      <c r="BG668" s="24"/>
      <c r="BH668" s="24"/>
      <c r="BI668" s="24">
        <v>50</v>
      </c>
      <c r="BJ668" s="24"/>
      <c r="BK668" s="24"/>
      <c r="BL668" s="25"/>
      <c r="BM668" s="25"/>
      <c r="BN668" s="25"/>
      <c r="BO668" s="25"/>
      <c r="BP668" s="25"/>
      <c r="BQ668" s="25"/>
      <c r="BR668" s="25"/>
      <c r="BS668" s="25"/>
      <c r="BT668" s="25">
        <v>75</v>
      </c>
      <c r="BU668" s="25"/>
      <c r="BV668" s="25"/>
    </row>
    <row r="669" spans="1:74" ht="12" customHeight="1" x14ac:dyDescent="0.25">
      <c r="A669" s="27"/>
      <c r="B669" s="43" t="s">
        <v>276</v>
      </c>
      <c r="C669" s="35" t="s">
        <v>1741</v>
      </c>
      <c r="D669" s="101" t="s">
        <v>1742</v>
      </c>
      <c r="E669" s="101" t="s">
        <v>256</v>
      </c>
      <c r="F669" s="102">
        <v>40897</v>
      </c>
      <c r="G669" s="188">
        <v>500</v>
      </c>
      <c r="H669" s="29" t="s">
        <v>52</v>
      </c>
      <c r="I669" s="100" t="s">
        <v>812</v>
      </c>
      <c r="J669" s="101" t="s">
        <v>480</v>
      </c>
      <c r="K669" s="44" t="s">
        <v>27</v>
      </c>
      <c r="L669" s="36" t="s">
        <v>93</v>
      </c>
      <c r="M669" s="107" t="s">
        <v>2241</v>
      </c>
      <c r="N669" s="32"/>
      <c r="O669" s="21"/>
      <c r="P669" s="51"/>
      <c r="Q669" s="34"/>
      <c r="R669" s="34"/>
      <c r="S669" s="34"/>
      <c r="T669" s="34"/>
      <c r="U669" s="34"/>
      <c r="V669" s="34"/>
      <c r="W669" s="34"/>
      <c r="X669" s="34"/>
      <c r="Y669" s="34"/>
      <c r="Z669" s="34"/>
      <c r="AA669" s="71">
        <v>45577</v>
      </c>
      <c r="AB669" s="20" t="s">
        <v>1338</v>
      </c>
      <c r="AC669" s="21" t="s">
        <v>881</v>
      </c>
      <c r="AD669" s="35" t="s">
        <v>2313</v>
      </c>
      <c r="AE669" s="64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3"/>
      <c r="AQ669" s="23"/>
      <c r="AR669" s="23"/>
      <c r="AS669" s="23"/>
      <c r="AT669" s="23"/>
      <c r="AU669" s="23"/>
      <c r="AV669" s="23"/>
      <c r="AW669" s="23"/>
      <c r="AX669" s="23"/>
      <c r="AY669" s="23"/>
      <c r="AZ669" s="23"/>
      <c r="BA669" s="24"/>
      <c r="BB669" s="24"/>
      <c r="BC669" s="24"/>
      <c r="BD669" s="24"/>
      <c r="BE669" s="24"/>
      <c r="BF669" s="24"/>
      <c r="BG669" s="24"/>
      <c r="BH669" s="24"/>
      <c r="BI669" s="24"/>
      <c r="BJ669" s="24"/>
      <c r="BK669" s="24"/>
      <c r="BL669" s="25"/>
      <c r="BM669" s="25"/>
      <c r="BN669" s="25"/>
      <c r="BO669" s="25"/>
      <c r="BP669" s="25"/>
      <c r="BQ669" s="25"/>
      <c r="BR669" s="25"/>
      <c r="BS669" s="25"/>
      <c r="BT669" s="25"/>
      <c r="BU669" s="25"/>
      <c r="BV669" s="25"/>
    </row>
    <row r="670" spans="1:74" ht="12" customHeight="1" x14ac:dyDescent="0.25">
      <c r="A670" s="27"/>
      <c r="B670" s="43" t="s">
        <v>276</v>
      </c>
      <c r="C670" s="96" t="s">
        <v>1745</v>
      </c>
      <c r="D670" s="97" t="s">
        <v>1746</v>
      </c>
      <c r="E670" s="98" t="s">
        <v>1747</v>
      </c>
      <c r="F670" s="99">
        <v>40257</v>
      </c>
      <c r="G670" s="190">
        <v>500</v>
      </c>
      <c r="H670" s="29" t="s">
        <v>48</v>
      </c>
      <c r="I670" s="95" t="s">
        <v>812</v>
      </c>
      <c r="J670" s="98" t="s">
        <v>480</v>
      </c>
      <c r="K670" s="45" t="s">
        <v>27</v>
      </c>
      <c r="L670" s="36" t="s">
        <v>93</v>
      </c>
      <c r="M670" s="107" t="s">
        <v>2315</v>
      </c>
      <c r="N670" s="32"/>
      <c r="O670" s="37"/>
      <c r="P670" s="33"/>
      <c r="Q670" s="34"/>
      <c r="R670" s="34"/>
      <c r="S670" s="34"/>
      <c r="T670" s="34"/>
      <c r="U670" s="34"/>
      <c r="V670" s="34"/>
      <c r="W670" s="34"/>
      <c r="X670" s="34"/>
      <c r="Y670" s="34"/>
      <c r="Z670" s="34"/>
      <c r="AA670" s="71">
        <v>45577</v>
      </c>
      <c r="AB670" s="20" t="s">
        <v>1338</v>
      </c>
      <c r="AC670" s="21" t="s">
        <v>881</v>
      </c>
      <c r="AD670" s="35" t="s">
        <v>2313</v>
      </c>
      <c r="AE670" s="64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3"/>
      <c r="AQ670" s="23"/>
      <c r="AR670" s="23"/>
      <c r="AS670" s="23"/>
      <c r="AT670" s="23"/>
      <c r="AU670" s="23"/>
      <c r="AV670" s="23"/>
      <c r="AW670" s="23"/>
      <c r="AX670" s="23"/>
      <c r="AY670" s="23"/>
      <c r="AZ670" s="23"/>
      <c r="BA670" s="24"/>
      <c r="BB670" s="24"/>
      <c r="BC670" s="24"/>
      <c r="BD670" s="24"/>
      <c r="BE670" s="24"/>
      <c r="BF670" s="24"/>
      <c r="BG670" s="24"/>
      <c r="BH670" s="24"/>
      <c r="BI670" s="24"/>
      <c r="BJ670" s="24"/>
      <c r="BK670" s="24"/>
      <c r="BL670" s="25"/>
      <c r="BM670" s="25"/>
      <c r="BN670" s="25"/>
      <c r="BO670" s="25"/>
      <c r="BP670" s="25"/>
      <c r="BQ670" s="25"/>
      <c r="BR670" s="25"/>
      <c r="BS670" s="25"/>
      <c r="BT670" s="25"/>
      <c r="BU670" s="25"/>
      <c r="BV670" s="25"/>
    </row>
    <row r="671" spans="1:74" ht="12" customHeight="1" x14ac:dyDescent="0.25">
      <c r="A671" s="27"/>
      <c r="B671" s="43" t="s">
        <v>331</v>
      </c>
      <c r="C671" s="87" t="s">
        <v>751</v>
      </c>
      <c r="D671" s="88" t="s">
        <v>752</v>
      </c>
      <c r="E671" s="88" t="s">
        <v>399</v>
      </c>
      <c r="F671" s="89">
        <v>40970</v>
      </c>
      <c r="G671" s="29">
        <v>827</v>
      </c>
      <c r="H671" s="29" t="s">
        <v>59</v>
      </c>
      <c r="I671" s="90" t="s">
        <v>812</v>
      </c>
      <c r="J671" s="88" t="s">
        <v>480</v>
      </c>
      <c r="K671" s="21" t="s">
        <v>27</v>
      </c>
      <c r="L671" s="36" t="s">
        <v>28</v>
      </c>
      <c r="M671" s="106"/>
      <c r="N671" s="32">
        <v>12</v>
      </c>
      <c r="O671" s="31"/>
      <c r="P671" s="33"/>
      <c r="Q671" s="34">
        <f>MOD(AF671+AQ671+BB671+BM671+ROUND((AG671+AR671+BC671+BN671-R671)/100,),100)</f>
        <v>0</v>
      </c>
      <c r="R671" s="34">
        <f>MOD(AG671+AR671+BC671+BN671+ROUND((AH671+AS671+BD671+BO671-S671)/100,),100)</f>
        <v>0</v>
      </c>
      <c r="S671" s="34">
        <f>MOD(AH671+AS671+BD671+BO671+ROUND((AI671+AT671+BE671+BP671-T671)/100,),100)</f>
        <v>0</v>
      </c>
      <c r="T671" s="34">
        <f>MOD(AI671+AT671+BE671+BP671+ROUND((AJ671+AU671+BF671+BQ671-U671)/100,),100)</f>
        <v>0</v>
      </c>
      <c r="U671" s="34">
        <f>MOD(AJ671+AU671+BF671+BQ671+ROUND((AK671+AV671+BG671+BR671-V671)/100,),100)</f>
        <v>1</v>
      </c>
      <c r="V671" s="34">
        <f>MOD(AK671+AV671+BG671+BR671+ROUND((AL671+AW671+BH671+BS671-W671)/100,),100)</f>
        <v>50</v>
      </c>
      <c r="W671" s="34">
        <f>MOD(AL671+AW671+BH671+BS671+ROUND((AM671+AX671+BI671+BT671-X671)/100,),100)</f>
        <v>0</v>
      </c>
      <c r="X671" s="34">
        <f>MOD(AM671+AX671+BI671+BT671+ROUND((AN671+AY671+BJ671+BU671-Y671)/100,),100)</f>
        <v>0</v>
      </c>
      <c r="Y671" s="34">
        <f>MOD(AN671+AY671+BJ671+BU671+ROUND((AO671+AZ671+BK671+BV671-Z671)/100,),100)</f>
        <v>0</v>
      </c>
      <c r="Z671" s="34"/>
      <c r="AA671" s="71">
        <v>45578</v>
      </c>
      <c r="AB671" s="20" t="s">
        <v>1220</v>
      </c>
      <c r="AC671" s="21" t="s">
        <v>869</v>
      </c>
      <c r="AD671" s="35" t="s">
        <v>1442</v>
      </c>
      <c r="AE671" s="64"/>
      <c r="AF671" s="22"/>
      <c r="AG671" s="22"/>
      <c r="AH671" s="22"/>
      <c r="AI671" s="22"/>
      <c r="AJ671" s="22"/>
      <c r="AK671" s="22">
        <v>52</v>
      </c>
      <c r="AL671" s="22"/>
      <c r="AM671" s="22"/>
      <c r="AN671" s="22"/>
      <c r="AO671" s="22"/>
      <c r="AP671" s="23"/>
      <c r="AQ671" s="23"/>
      <c r="AR671" s="23"/>
      <c r="AS671" s="23"/>
      <c r="AT671" s="23"/>
      <c r="AU671" s="23"/>
      <c r="AV671" s="23">
        <v>24</v>
      </c>
      <c r="AW671" s="23"/>
      <c r="AX671" s="23"/>
      <c r="AY671" s="23"/>
      <c r="AZ671" s="23"/>
      <c r="BA671" s="24"/>
      <c r="BB671" s="24"/>
      <c r="BC671" s="24"/>
      <c r="BD671" s="24"/>
      <c r="BE671" s="24"/>
      <c r="BF671" s="24"/>
      <c r="BG671" s="24">
        <v>9</v>
      </c>
      <c r="BH671" s="24"/>
      <c r="BI671" s="24"/>
      <c r="BJ671" s="24"/>
      <c r="BK671" s="24"/>
      <c r="BL671" s="25"/>
      <c r="BM671" s="25"/>
      <c r="BN671" s="25"/>
      <c r="BO671" s="25"/>
      <c r="BP671" s="25"/>
      <c r="BQ671" s="25"/>
      <c r="BR671" s="25">
        <v>65</v>
      </c>
      <c r="BS671" s="25"/>
      <c r="BT671" s="25"/>
      <c r="BU671" s="25"/>
      <c r="BV671" s="25"/>
    </row>
    <row r="672" spans="1:74" ht="12" customHeight="1" x14ac:dyDescent="0.25">
      <c r="A672" s="27" t="e">
        <f>+#REF!+1</f>
        <v>#REF!</v>
      </c>
      <c r="B672" s="43" t="s">
        <v>68</v>
      </c>
      <c r="C672" s="87" t="s">
        <v>495</v>
      </c>
      <c r="D672" s="88" t="s">
        <v>106</v>
      </c>
      <c r="E672" s="88" t="s">
        <v>129</v>
      </c>
      <c r="F672" s="89">
        <v>22972</v>
      </c>
      <c r="G672" s="29">
        <v>872</v>
      </c>
      <c r="H672" s="29" t="s">
        <v>1858</v>
      </c>
      <c r="I672" s="90" t="s">
        <v>813</v>
      </c>
      <c r="J672" s="88" t="s">
        <v>496</v>
      </c>
      <c r="K672" s="44" t="s">
        <v>27</v>
      </c>
      <c r="L672" s="36" t="s">
        <v>1998</v>
      </c>
      <c r="M672" s="106" t="s">
        <v>2189</v>
      </c>
      <c r="N672" s="32"/>
      <c r="O672" s="30"/>
      <c r="P672" s="33"/>
      <c r="Q672" s="34">
        <f>MOD(AF672+AQ672+BB672+BM672+ROUND((AG672+AR672+BC672+BN672-R672)/100,),100)</f>
        <v>0</v>
      </c>
      <c r="R672" s="34">
        <f>MOD(AG672+AR672+BC672+BN672+ROUND((AH672+AS672+BD672+BO672-S672)/100,),100)</f>
        <v>0</v>
      </c>
      <c r="S672" s="34">
        <f>MOD(AH672+AS672+BD672+BO672+ROUND((AI672+AT672+BE672+BP672-T672)/100,),100)</f>
        <v>0</v>
      </c>
      <c r="T672" s="34">
        <f>MOD(AI672+AT672+BE672+BP672+ROUND((AJ672+AU672+BF672+BQ672-U672)/100,),100)</f>
        <v>0</v>
      </c>
      <c r="U672" s="34">
        <f>MOD(AJ672+AU672+BF672+BQ672+ROUND((AK672+AV672+BG672+BR672-V672)/100,),100)</f>
        <v>4</v>
      </c>
      <c r="V672" s="34">
        <f>MOD(AK672+AV672+BG672+BR672+ROUND((AL672+AW672+BH672+BS672-W672)/100,),100)</f>
        <v>50</v>
      </c>
      <c r="W672" s="34">
        <f>MOD(AL672+AW672+BH672+BS672+ROUND((AM672+AX672+BI672+BT672-X672)/100,),100)</f>
        <v>0</v>
      </c>
      <c r="X672" s="34">
        <f>MOD(AM672+AX672+BI672+BT672+ROUND((AN672+AY672+BJ672+BU672-Y672)/100,),100)</f>
        <v>0</v>
      </c>
      <c r="Y672" s="34">
        <f>MOD(AN672+AY672+BJ672+BU672+ROUND((AO672+AZ672+BK672+BV672-Z672)/100,),100)</f>
        <v>0</v>
      </c>
      <c r="Z672" s="34"/>
      <c r="AA672" s="71">
        <v>45578</v>
      </c>
      <c r="AB672" s="20" t="s">
        <v>1313</v>
      </c>
      <c r="AC672" s="21" t="s">
        <v>1219</v>
      </c>
      <c r="AD672" s="35" t="s">
        <v>2293</v>
      </c>
      <c r="AE672" s="64"/>
      <c r="AF672" s="22"/>
      <c r="AG672" s="22"/>
      <c r="AH672" s="22"/>
      <c r="AI672" s="22"/>
      <c r="AJ672" s="22">
        <v>3</v>
      </c>
      <c r="AK672" s="22"/>
      <c r="AL672" s="22"/>
      <c r="AM672" s="22"/>
      <c r="AN672" s="22"/>
      <c r="AO672" s="22"/>
      <c r="AP672" s="23"/>
      <c r="AQ672" s="23"/>
      <c r="AR672" s="23"/>
      <c r="AS672" s="23"/>
      <c r="AT672" s="23"/>
      <c r="AU672" s="23"/>
      <c r="AV672" s="23"/>
      <c r="AW672" s="23"/>
      <c r="AX672" s="23"/>
      <c r="AY672" s="23"/>
      <c r="AZ672" s="23"/>
      <c r="BA672" s="24"/>
      <c r="BB672" s="24"/>
      <c r="BC672" s="24"/>
      <c r="BD672" s="24"/>
      <c r="BE672" s="24"/>
      <c r="BF672" s="24"/>
      <c r="BG672" s="24">
        <v>75</v>
      </c>
      <c r="BH672" s="24"/>
      <c r="BI672" s="24"/>
      <c r="BJ672" s="24"/>
      <c r="BK672" s="24"/>
      <c r="BL672" s="25"/>
      <c r="BM672" s="25"/>
      <c r="BN672" s="25"/>
      <c r="BO672" s="25"/>
      <c r="BP672" s="25"/>
      <c r="BQ672" s="25"/>
      <c r="BR672" s="25">
        <v>75</v>
      </c>
      <c r="BS672" s="25"/>
      <c r="BT672" s="25"/>
      <c r="BU672" s="25"/>
      <c r="BV672" s="25"/>
    </row>
    <row r="673" spans="1:74" ht="12" customHeight="1" x14ac:dyDescent="0.25">
      <c r="A673" s="27"/>
      <c r="B673" s="43" t="s">
        <v>68</v>
      </c>
      <c r="C673" s="87" t="s">
        <v>1973</v>
      </c>
      <c r="D673" s="88" t="s">
        <v>552</v>
      </c>
      <c r="E673" s="88" t="s">
        <v>506</v>
      </c>
      <c r="F673" s="89">
        <v>26734</v>
      </c>
      <c r="G673" s="189">
        <v>1015</v>
      </c>
      <c r="H673" s="29" t="s">
        <v>1387</v>
      </c>
      <c r="I673" s="90" t="s">
        <v>1974</v>
      </c>
      <c r="J673" s="88" t="s">
        <v>1975</v>
      </c>
      <c r="K673" s="44" t="s">
        <v>27</v>
      </c>
      <c r="L673" s="36" t="s">
        <v>93</v>
      </c>
      <c r="M673" s="106" t="s">
        <v>2187</v>
      </c>
      <c r="N673" s="32"/>
      <c r="O673" s="41"/>
      <c r="P673" s="33"/>
      <c r="Q673" s="34"/>
      <c r="R673" s="34"/>
      <c r="S673" s="34"/>
      <c r="T673" s="34"/>
      <c r="U673" s="34"/>
      <c r="V673" s="34"/>
      <c r="W673" s="34"/>
      <c r="X673" s="34"/>
      <c r="Y673" s="34"/>
      <c r="Z673" s="34"/>
      <c r="AA673" s="71">
        <v>45578</v>
      </c>
      <c r="AB673" s="20" t="s">
        <v>1313</v>
      </c>
      <c r="AC673" s="21" t="s">
        <v>1219</v>
      </c>
      <c r="AD673" s="35" t="s">
        <v>2293</v>
      </c>
      <c r="AE673" s="64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3"/>
      <c r="AQ673" s="23"/>
      <c r="AR673" s="23"/>
      <c r="AS673" s="23"/>
      <c r="AT673" s="23"/>
      <c r="AU673" s="23"/>
      <c r="AV673" s="23"/>
      <c r="AW673" s="23"/>
      <c r="AX673" s="23"/>
      <c r="AY673" s="23"/>
      <c r="AZ673" s="23"/>
      <c r="BA673" s="24"/>
      <c r="BB673" s="24"/>
      <c r="BC673" s="24"/>
      <c r="BD673" s="24"/>
      <c r="BE673" s="24"/>
      <c r="BF673" s="24"/>
      <c r="BG673" s="24"/>
      <c r="BH673" s="24"/>
      <c r="BI673" s="24"/>
      <c r="BJ673" s="24"/>
      <c r="BK673" s="24"/>
      <c r="BL673" s="25"/>
      <c r="BM673" s="25"/>
      <c r="BN673" s="25"/>
      <c r="BO673" s="25"/>
      <c r="BP673" s="25"/>
      <c r="BQ673" s="25"/>
      <c r="BR673" s="25"/>
      <c r="BS673" s="25"/>
      <c r="BT673" s="25"/>
      <c r="BU673" s="25"/>
      <c r="BV673" s="25"/>
    </row>
    <row r="674" spans="1:74" ht="12" customHeight="1" x14ac:dyDescent="0.25">
      <c r="A674" s="27"/>
      <c r="B674" s="43" t="s">
        <v>68</v>
      </c>
      <c r="C674" s="87" t="s">
        <v>520</v>
      </c>
      <c r="D674" s="88" t="s">
        <v>521</v>
      </c>
      <c r="E674" s="88" t="s">
        <v>78</v>
      </c>
      <c r="F674" s="89">
        <v>36860</v>
      </c>
      <c r="G674" s="29">
        <v>1373</v>
      </c>
      <c r="H674" s="29" t="s">
        <v>71</v>
      </c>
      <c r="I674" s="90" t="s">
        <v>814</v>
      </c>
      <c r="J674" s="88" t="s">
        <v>351</v>
      </c>
      <c r="K674" s="44" t="s">
        <v>34</v>
      </c>
      <c r="L674" s="36" t="s">
        <v>40</v>
      </c>
      <c r="M674" s="106" t="s">
        <v>1321</v>
      </c>
      <c r="N674" s="32"/>
      <c r="O674" s="41"/>
      <c r="P674" s="33"/>
      <c r="Q674" s="34">
        <f>MOD(AF674+AQ674+BB674+BM674+ROUND((AG674+AR674+BC674+BN674-R674)/100,),100)</f>
        <v>0</v>
      </c>
      <c r="R674" s="34">
        <f>MOD(AG674+AR674+BC674+BN674+ROUND((AH674+AS674+BD674+BO674-S674)/100,),100)</f>
        <v>0</v>
      </c>
      <c r="S674" s="34">
        <f>MOD(AH674+AS674+BD674+BO674+ROUND((AI674+AT674+BE674+BP674-T674)/100,),100)</f>
        <v>63</v>
      </c>
      <c r="T674" s="34">
        <f>MOD(AI674+AT674+BE674+BP674+ROUND((AJ674+AU674+BF674+BQ674-U674)/100,),100)</f>
        <v>0</v>
      </c>
      <c r="U674" s="34">
        <f>MOD(AJ674+AU674+BF674+BQ674+ROUND((AK674+AV674+BG674+BR674-V674)/100,),100)</f>
        <v>0</v>
      </c>
      <c r="V674" s="34">
        <f>MOD(AK674+AV674+BG674+BR674+ROUND((AL674+AW674+BH674+BS674-W674)/100,),100)</f>
        <v>0</v>
      </c>
      <c r="W674" s="34">
        <f>MOD(AL674+AW674+BH674+BS674+ROUND((AM674+AX674+BI674+BT674-X674)/100,),100)</f>
        <v>0</v>
      </c>
      <c r="X674" s="34">
        <f>MOD(AM674+AX674+BI674+BT674+ROUND((AN674+AY674+BJ674+BU674-Y674)/100,),100)</f>
        <v>0</v>
      </c>
      <c r="Y674" s="34">
        <f>MOD(AN674+AY674+BJ674+BU674+ROUND((AO674+AZ674+BK674+BV674-Z674)/100,),100)</f>
        <v>0</v>
      </c>
      <c r="Z674" s="34"/>
      <c r="AA674" s="71">
        <v>45578</v>
      </c>
      <c r="AB674" s="20" t="s">
        <v>1313</v>
      </c>
      <c r="AC674" s="21" t="s">
        <v>1219</v>
      </c>
      <c r="AD674" s="35" t="s">
        <v>2204</v>
      </c>
      <c r="AE674" s="46"/>
      <c r="AF674" s="22"/>
      <c r="AG674" s="22"/>
      <c r="AH674" s="22"/>
      <c r="AI674" s="22">
        <v>100</v>
      </c>
      <c r="AJ674" s="22"/>
      <c r="AK674" s="22"/>
      <c r="AL674" s="22"/>
      <c r="AM674" s="22"/>
      <c r="AN674" s="22"/>
      <c r="AO674" s="22"/>
      <c r="AP674" s="23"/>
      <c r="AQ674" s="23"/>
      <c r="AR674" s="23"/>
      <c r="AS674" s="23">
        <v>23</v>
      </c>
      <c r="AT674" s="23"/>
      <c r="AU674" s="23"/>
      <c r="AV674" s="23"/>
      <c r="AW674" s="23"/>
      <c r="AX674" s="23"/>
      <c r="AY674" s="23"/>
      <c r="AZ674" s="23"/>
      <c r="BA674" s="24"/>
      <c r="BB674" s="24"/>
      <c r="BC674" s="24"/>
      <c r="BD674" s="24">
        <v>15</v>
      </c>
      <c r="BE674" s="24"/>
      <c r="BF674" s="24"/>
      <c r="BG674" s="24"/>
      <c r="BH674" s="24"/>
      <c r="BI674" s="24"/>
      <c r="BJ674" s="24"/>
      <c r="BK674" s="24"/>
      <c r="BL674" s="25"/>
      <c r="BM674" s="25"/>
      <c r="BN674" s="25"/>
      <c r="BO674" s="25">
        <v>24</v>
      </c>
      <c r="BP674" s="25"/>
      <c r="BQ674" s="25"/>
      <c r="BR674" s="25"/>
      <c r="BS674" s="25"/>
      <c r="BT674" s="25"/>
      <c r="BU674" s="25"/>
      <c r="BV674" s="25"/>
    </row>
    <row r="675" spans="1:74" ht="12" customHeight="1" x14ac:dyDescent="0.25">
      <c r="A675" s="27"/>
      <c r="B675" s="43" t="s">
        <v>68</v>
      </c>
      <c r="C675" s="87" t="s">
        <v>529</v>
      </c>
      <c r="D675" s="88" t="s">
        <v>279</v>
      </c>
      <c r="E675" s="88" t="s">
        <v>118</v>
      </c>
      <c r="F675" s="89">
        <v>36841</v>
      </c>
      <c r="G675" s="189">
        <v>1153</v>
      </c>
      <c r="H675" s="29" t="s">
        <v>71</v>
      </c>
      <c r="I675" s="90" t="s">
        <v>814</v>
      </c>
      <c r="J675" s="88" t="s">
        <v>351</v>
      </c>
      <c r="K675" s="44" t="s">
        <v>34</v>
      </c>
      <c r="L675" s="36" t="s">
        <v>93</v>
      </c>
      <c r="M675" s="106" t="s">
        <v>2125</v>
      </c>
      <c r="N675" s="32"/>
      <c r="O675" s="41"/>
      <c r="P675" s="33"/>
      <c r="Q675" s="34">
        <f>MOD(AF675+AQ675+BB675+BM675+ROUND((AG675+AR675+BC675+BN675-R675)/100,),100)</f>
        <v>0</v>
      </c>
      <c r="R675" s="34">
        <f>MOD(AG675+AR675+BC675+BN675+ROUND((AH675+AS675+BD675+BO675-S675)/100,),100)</f>
        <v>0</v>
      </c>
      <c r="S675" s="34">
        <f>MOD(AH675+AS675+BD675+BO675+ROUND((AI675+AT675+BE675+BP675-T675)/100,),100)</f>
        <v>0</v>
      </c>
      <c r="T675" s="34">
        <f>MOD(AI675+AT675+BE675+BP675+ROUND((AJ675+AU675+BF675+BQ675-U675)/100,),100)</f>
        <v>0</v>
      </c>
      <c r="U675" s="34">
        <f>MOD(AJ675+AU675+BF675+BQ675+ROUND((AK675+AV675+BG675+BR675-V675)/100,),100)</f>
        <v>0</v>
      </c>
      <c r="V675" s="34">
        <f>MOD(AK675+AV675+BG675+BR675+ROUND((AL675+AW675+BH675+BS675-W675)/100,),100)</f>
        <v>0</v>
      </c>
      <c r="W675" s="34">
        <f>MOD(AL675+AW675+BH675+BS675+ROUND((AM675+AX675+BI675+BT675-X675)/100,),100)</f>
        <v>0</v>
      </c>
      <c r="X675" s="34">
        <f>MOD(AM675+AX675+BI675+BT675+ROUND((AN675+AY675+BJ675+BU675-Y675)/100,),100)</f>
        <v>0</v>
      </c>
      <c r="Y675" s="34">
        <f>MOD(AN675+AY675+BJ675+BU675+ROUND((AO675+AZ675+BK675+BV675-Z675)/100,),100)</f>
        <v>0</v>
      </c>
      <c r="Z675" s="34"/>
      <c r="AA675" s="71">
        <v>45578</v>
      </c>
      <c r="AB675" s="20" t="s">
        <v>1313</v>
      </c>
      <c r="AC675" s="21" t="s">
        <v>1219</v>
      </c>
      <c r="AD675" s="35" t="s">
        <v>2260</v>
      </c>
      <c r="AE675" s="64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3"/>
      <c r="AQ675" s="23"/>
      <c r="AR675" s="23"/>
      <c r="AS675" s="23"/>
      <c r="AT675" s="23"/>
      <c r="AU675" s="23"/>
      <c r="AV675" s="23"/>
      <c r="AW675" s="23"/>
      <c r="AX675" s="23"/>
      <c r="AY675" s="23"/>
      <c r="AZ675" s="23"/>
      <c r="BA675" s="24"/>
      <c r="BB675" s="24"/>
      <c r="BC675" s="24"/>
      <c r="BD675" s="24"/>
      <c r="BE675" s="24"/>
      <c r="BF675" s="24"/>
      <c r="BG675" s="24"/>
      <c r="BH675" s="24"/>
      <c r="BI675" s="24"/>
      <c r="BJ675" s="24"/>
      <c r="BK675" s="24"/>
      <c r="BL675" s="25"/>
      <c r="BM675" s="25"/>
      <c r="BN675" s="25"/>
      <c r="BO675" s="25"/>
      <c r="BP675" s="25"/>
      <c r="BQ675" s="25"/>
      <c r="BR675" s="25"/>
      <c r="BS675" s="25"/>
      <c r="BT675" s="25"/>
      <c r="BU675" s="25"/>
      <c r="BV675" s="25"/>
    </row>
    <row r="676" spans="1:74" ht="12" customHeight="1" x14ac:dyDescent="0.25">
      <c r="A676" s="27" t="e">
        <f>+#REF!+1</f>
        <v>#REF!</v>
      </c>
      <c r="B676" s="43" t="s">
        <v>68</v>
      </c>
      <c r="C676" s="87" t="s">
        <v>513</v>
      </c>
      <c r="D676" s="88" t="s">
        <v>161</v>
      </c>
      <c r="E676" s="88" t="s">
        <v>167</v>
      </c>
      <c r="F676" s="89">
        <v>28673</v>
      </c>
      <c r="G676" s="29">
        <v>685</v>
      </c>
      <c r="H676" s="29" t="s">
        <v>1384</v>
      </c>
      <c r="I676" s="90" t="s">
        <v>814</v>
      </c>
      <c r="J676" s="88" t="s">
        <v>351</v>
      </c>
      <c r="K676" s="44" t="s">
        <v>34</v>
      </c>
      <c r="L676" s="36" t="s">
        <v>1998</v>
      </c>
      <c r="M676" s="106" t="s">
        <v>2146</v>
      </c>
      <c r="N676" s="32"/>
      <c r="O676" s="30"/>
      <c r="P676" s="33"/>
      <c r="Q676" s="34">
        <f>MOD(AF676+AQ676+BB676+BM676+ROUND((AG676+AR676+BC676+BN676-R676)/100,),100)</f>
        <v>0</v>
      </c>
      <c r="R676" s="34">
        <f>MOD(AG676+AR676+BC676+BN676+ROUND((AH676+AS676+BD676+BO676-S676)/100,),100)</f>
        <v>0</v>
      </c>
      <c r="S676" s="34">
        <f>MOD(AH676+AS676+BD676+BO676+ROUND((AI676+AT676+BE676+BP676-T676)/100,),100)</f>
        <v>0</v>
      </c>
      <c r="T676" s="34">
        <f>MOD(AI676+AT676+BE676+BP676+ROUND((AJ676+AU676+BF676+BQ676-U676)/100,),100)</f>
        <v>0</v>
      </c>
      <c r="U676" s="34">
        <f>MOD(AJ676+AU676+BF676+BQ676+ROUND((AK676+AV676+BG676+BR676-V676)/100,),100)</f>
        <v>15</v>
      </c>
      <c r="V676" s="34">
        <f>MOD(AK676+AV676+BG676+BR676+ROUND((AL676+AW676+BH676+BS676-W676)/100,),100)</f>
        <v>47</v>
      </c>
      <c r="W676" s="34">
        <f>MOD(AL676+AW676+BH676+BS676+ROUND((AM676+AX676+BI676+BT676-X676)/100,),100)</f>
        <v>0</v>
      </c>
      <c r="X676" s="34">
        <f>MOD(AM676+AX676+BI676+BT676+ROUND((AN676+AY676+BJ676+BU676-Y676)/100,),100)</f>
        <v>0</v>
      </c>
      <c r="Y676" s="34">
        <f>MOD(AN676+AY676+BJ676+BU676+ROUND((AO676+AZ676+BK676+BV676-Z676)/100,),100)</f>
        <v>0</v>
      </c>
      <c r="Z676" s="34"/>
      <c r="AA676" s="71">
        <v>45578</v>
      </c>
      <c r="AB676" s="20" t="s">
        <v>1313</v>
      </c>
      <c r="AC676" s="21" t="s">
        <v>1219</v>
      </c>
      <c r="AD676" s="35" t="s">
        <v>2260</v>
      </c>
      <c r="AE676" s="64"/>
      <c r="AF676" s="22"/>
      <c r="AG676" s="22"/>
      <c r="AH676" s="22"/>
      <c r="AI676" s="22"/>
      <c r="AJ676" s="22">
        <v>11</v>
      </c>
      <c r="AK676" s="22"/>
      <c r="AL676" s="22"/>
      <c r="AM676" s="22"/>
      <c r="AN676" s="22"/>
      <c r="AO676" s="22"/>
      <c r="AP676" s="23"/>
      <c r="AQ676" s="23"/>
      <c r="AR676" s="23"/>
      <c r="AS676" s="23"/>
      <c r="AT676" s="23"/>
      <c r="AU676" s="23">
        <v>4</v>
      </c>
      <c r="AV676" s="23"/>
      <c r="AW676" s="23"/>
      <c r="AX676" s="23"/>
      <c r="AY676" s="23"/>
      <c r="AZ676" s="23"/>
      <c r="BA676" s="24"/>
      <c r="BB676" s="24"/>
      <c r="BC676" s="24"/>
      <c r="BD676" s="24"/>
      <c r="BE676" s="24"/>
      <c r="BF676" s="24"/>
      <c r="BG676" s="24">
        <v>30</v>
      </c>
      <c r="BH676" s="24"/>
      <c r="BI676" s="24"/>
      <c r="BJ676" s="24"/>
      <c r="BK676" s="24"/>
      <c r="BL676" s="25"/>
      <c r="BM676" s="25"/>
      <c r="BN676" s="25"/>
      <c r="BO676" s="25"/>
      <c r="BP676" s="25"/>
      <c r="BQ676" s="25"/>
      <c r="BR676" s="25">
        <v>17</v>
      </c>
      <c r="BS676" s="25"/>
      <c r="BT676" s="25"/>
      <c r="BU676" s="25"/>
      <c r="BV676" s="25"/>
    </row>
    <row r="677" spans="1:74" ht="12" customHeight="1" x14ac:dyDescent="0.25">
      <c r="A677" s="27" t="e">
        <f>+#REF!+1</f>
        <v>#REF!</v>
      </c>
      <c r="B677" s="43" t="s">
        <v>68</v>
      </c>
      <c r="C677" s="87" t="s">
        <v>514</v>
      </c>
      <c r="D677" s="88" t="s">
        <v>161</v>
      </c>
      <c r="E677" s="88" t="s">
        <v>162</v>
      </c>
      <c r="F677" s="89">
        <v>37001</v>
      </c>
      <c r="G677" s="29">
        <v>627</v>
      </c>
      <c r="H677" s="29" t="s">
        <v>71</v>
      </c>
      <c r="I677" s="90" t="s">
        <v>814</v>
      </c>
      <c r="J677" s="88" t="s">
        <v>351</v>
      </c>
      <c r="K677" s="44" t="s">
        <v>34</v>
      </c>
      <c r="L677" s="36" t="s">
        <v>1998</v>
      </c>
      <c r="M677" s="106" t="s">
        <v>2150</v>
      </c>
      <c r="N677" s="32"/>
      <c r="O677" s="41"/>
      <c r="P677" s="33"/>
      <c r="Q677" s="34">
        <f>MOD(AF677+AQ677+BB677+BM677+ROUND((AG677+AR677+BC677+BN677-R677)/100,),100)</f>
        <v>0</v>
      </c>
      <c r="R677" s="34">
        <f>MOD(AG677+AR677+BC677+BN677+ROUND((AH677+AS677+BD677+BO677-S677)/100,),100)</f>
        <v>0</v>
      </c>
      <c r="S677" s="34">
        <f>MOD(AH677+AS677+BD677+BO677+ROUND((AI677+AT677+BE677+BP677-T677)/100,),100)</f>
        <v>0</v>
      </c>
      <c r="T677" s="34">
        <f>MOD(AI677+AT677+BE677+BP677+ROUND((AJ677+AU677+BF677+BQ677-U677)/100,),100)</f>
        <v>0</v>
      </c>
      <c r="U677" s="34">
        <f>MOD(AJ677+AU677+BF677+BQ677+ROUND((AK677+AV677+BG677+BR677-V677)/100,),100)</f>
        <v>1</v>
      </c>
      <c r="V677" s="34">
        <f>MOD(AK677+AV677+BG677+BR677+ROUND((AL677+AW677+BH677+BS677-W677)/100,),100)</f>
        <v>85</v>
      </c>
      <c r="W677" s="34">
        <f>MOD(AL677+AW677+BH677+BS677+ROUND((AM677+AX677+BI677+BT677-X677)/100,),100)</f>
        <v>0</v>
      </c>
      <c r="X677" s="34">
        <f>MOD(AM677+AX677+BI677+BT677+ROUND((AN677+AY677+BJ677+BU677-Y677)/100,),100)</f>
        <v>0</v>
      </c>
      <c r="Y677" s="34">
        <f>MOD(AN677+AY677+BJ677+BU677+ROUND((AO677+AZ677+BK677+BV677-Z677)/100,),100)</f>
        <v>0</v>
      </c>
      <c r="Z677" s="34"/>
      <c r="AA677" s="71">
        <v>45578</v>
      </c>
      <c r="AB677" s="20" t="s">
        <v>1313</v>
      </c>
      <c r="AC677" s="21" t="s">
        <v>1219</v>
      </c>
      <c r="AD677" s="35" t="s">
        <v>2260</v>
      </c>
      <c r="AE677" s="64"/>
      <c r="AF677" s="22"/>
      <c r="AG677" s="22"/>
      <c r="AH677" s="22"/>
      <c r="AI677" s="22"/>
      <c r="AJ677" s="22"/>
      <c r="AK677" s="22">
        <v>8</v>
      </c>
      <c r="AL677" s="22"/>
      <c r="AM677" s="22"/>
      <c r="AN677" s="22"/>
      <c r="AO677" s="22"/>
      <c r="AP677" s="23"/>
      <c r="AQ677" s="23"/>
      <c r="AR677" s="23"/>
      <c r="AS677" s="23"/>
      <c r="AT677" s="23"/>
      <c r="AU677" s="23"/>
      <c r="AV677" s="23">
        <v>50</v>
      </c>
      <c r="AW677" s="23"/>
      <c r="AX677" s="23"/>
      <c r="AY677" s="23"/>
      <c r="AZ677" s="23"/>
      <c r="BA677" s="24"/>
      <c r="BB677" s="24"/>
      <c r="BC677" s="24"/>
      <c r="BD677" s="24"/>
      <c r="BE677" s="24"/>
      <c r="BF677" s="24"/>
      <c r="BG677" s="24">
        <v>75</v>
      </c>
      <c r="BH677" s="24"/>
      <c r="BI677" s="24"/>
      <c r="BJ677" s="24"/>
      <c r="BK677" s="24"/>
      <c r="BL677" s="25"/>
      <c r="BM677" s="25"/>
      <c r="BN677" s="25"/>
      <c r="BO677" s="25"/>
      <c r="BP677" s="25"/>
      <c r="BQ677" s="25"/>
      <c r="BR677" s="25">
        <v>52</v>
      </c>
      <c r="BS677" s="25"/>
      <c r="BT677" s="25"/>
      <c r="BU677" s="25"/>
      <c r="BV677" s="25"/>
    </row>
    <row r="678" spans="1:74" ht="12" customHeight="1" x14ac:dyDescent="0.25">
      <c r="A678" s="27"/>
      <c r="B678" s="43" t="s">
        <v>68</v>
      </c>
      <c r="C678" s="87" t="s">
        <v>588</v>
      </c>
      <c r="D678" s="88" t="s">
        <v>478</v>
      </c>
      <c r="E678" s="88" t="s">
        <v>589</v>
      </c>
      <c r="F678" s="89">
        <v>38561</v>
      </c>
      <c r="G678" s="29">
        <v>557</v>
      </c>
      <c r="H678" s="29" t="s">
        <v>71</v>
      </c>
      <c r="I678" s="90" t="s">
        <v>814</v>
      </c>
      <c r="J678" s="88" t="s">
        <v>351</v>
      </c>
      <c r="K678" s="44" t="s">
        <v>34</v>
      </c>
      <c r="L678" s="36" t="s">
        <v>1998</v>
      </c>
      <c r="M678" s="106" t="s">
        <v>2154</v>
      </c>
      <c r="N678" s="32"/>
      <c r="O678" s="37"/>
      <c r="P678" s="33"/>
      <c r="Q678" s="34">
        <f>MOD(AF678+AQ678+BB678+BM678+ROUND((AG678+AR678+BC678+BN678-R678)/100,),100)</f>
        <v>0</v>
      </c>
      <c r="R678" s="34">
        <f>MOD(AG678+AR678+BC678+BN678+ROUND((AH678+AS678+BD678+BO678-S678)/100,),100)</f>
        <v>0</v>
      </c>
      <c r="S678" s="34">
        <f>MOD(AH678+AS678+BD678+BO678+ROUND((AI678+AT678+BE678+BP678-T678)/100,),100)</f>
        <v>0</v>
      </c>
      <c r="T678" s="34">
        <f>MOD(AI678+AT678+BE678+BP678+ROUND((AJ678+AU678+BF678+BQ678-U678)/100,),100)</f>
        <v>0</v>
      </c>
      <c r="U678" s="34">
        <f>MOD(AJ678+AU678+BF678+BQ678+ROUND((AK678+AV678+BG678+BR678-V678)/100,),100)</f>
        <v>1</v>
      </c>
      <c r="V678" s="34">
        <f>MOD(AK678+AV678+BG678+BR678+ROUND((AL678+AW678+BH678+BS678-W678)/100,),100)</f>
        <v>20</v>
      </c>
      <c r="W678" s="34">
        <f>MOD(AL678+AW678+BH678+BS678+ROUND((AM678+AX678+BI678+BT678-X678)/100,),100)</f>
        <v>0</v>
      </c>
      <c r="X678" s="34">
        <f>MOD(AM678+AX678+BI678+BT678+ROUND((AN678+AY678+BJ678+BU678-Y678)/100,),100)</f>
        <v>0</v>
      </c>
      <c r="Y678" s="34">
        <f>MOD(AN678+AY678+BJ678+BU678+ROUND((AO678+AZ678+BK678+BV678-Z678)/100,),100)</f>
        <v>0</v>
      </c>
      <c r="Z678" s="34"/>
      <c r="AA678" s="71">
        <v>45578</v>
      </c>
      <c r="AB678" s="20" t="s">
        <v>1313</v>
      </c>
      <c r="AC678" s="21" t="s">
        <v>1219</v>
      </c>
      <c r="AD678" s="35" t="s">
        <v>2260</v>
      </c>
      <c r="AE678" s="64"/>
      <c r="AF678" s="22"/>
      <c r="AG678" s="22"/>
      <c r="AH678" s="22"/>
      <c r="AI678" s="22"/>
      <c r="AJ678" s="22"/>
      <c r="AK678" s="22">
        <v>15</v>
      </c>
      <c r="AL678" s="22"/>
      <c r="AM678" s="22"/>
      <c r="AN678" s="22"/>
      <c r="AO678" s="22"/>
      <c r="AP678" s="23"/>
      <c r="AQ678" s="23"/>
      <c r="AR678" s="23"/>
      <c r="AS678" s="23"/>
      <c r="AT678" s="23"/>
      <c r="AU678" s="23"/>
      <c r="AV678" s="23">
        <v>15</v>
      </c>
      <c r="AW678" s="23"/>
      <c r="AX678" s="23"/>
      <c r="AY678" s="23"/>
      <c r="AZ678" s="23"/>
      <c r="BA678" s="24"/>
      <c r="BB678" s="24"/>
      <c r="BC678" s="24"/>
      <c r="BD678" s="24"/>
      <c r="BE678" s="24"/>
      <c r="BF678" s="24"/>
      <c r="BG678" s="24">
        <v>15</v>
      </c>
      <c r="BH678" s="24"/>
      <c r="BI678" s="24"/>
      <c r="BJ678" s="24"/>
      <c r="BK678" s="24"/>
      <c r="BL678" s="25"/>
      <c r="BM678" s="25"/>
      <c r="BN678" s="25"/>
      <c r="BO678" s="25"/>
      <c r="BP678" s="25"/>
      <c r="BQ678" s="25"/>
      <c r="BR678" s="25">
        <v>75</v>
      </c>
      <c r="BS678" s="25"/>
      <c r="BT678" s="25"/>
      <c r="BU678" s="25"/>
      <c r="BV678" s="25"/>
    </row>
    <row r="679" spans="1:74" ht="12" customHeight="1" x14ac:dyDescent="0.25">
      <c r="A679" s="27"/>
      <c r="B679" s="43" t="s">
        <v>68</v>
      </c>
      <c r="C679" s="87" t="s">
        <v>1873</v>
      </c>
      <c r="D679" s="88" t="s">
        <v>1874</v>
      </c>
      <c r="E679" s="88" t="s">
        <v>544</v>
      </c>
      <c r="F679" s="89">
        <v>38621</v>
      </c>
      <c r="G679" s="189">
        <v>500</v>
      </c>
      <c r="H679" s="29" t="s">
        <v>71</v>
      </c>
      <c r="I679" s="90" t="s">
        <v>814</v>
      </c>
      <c r="J679" s="88" t="s">
        <v>351</v>
      </c>
      <c r="K679" s="44" t="s">
        <v>34</v>
      </c>
      <c r="L679" s="36" t="s">
        <v>1998</v>
      </c>
      <c r="M679" s="106" t="s">
        <v>2281</v>
      </c>
      <c r="N679" s="32"/>
      <c r="O679" s="30"/>
      <c r="P679" s="33"/>
      <c r="Q679" s="34"/>
      <c r="R679" s="34"/>
      <c r="S679" s="34"/>
      <c r="T679" s="34"/>
      <c r="U679" s="34"/>
      <c r="V679" s="34"/>
      <c r="W679" s="34"/>
      <c r="X679" s="34"/>
      <c r="Y679" s="34"/>
      <c r="Z679" s="34"/>
      <c r="AA679" s="71">
        <v>45578</v>
      </c>
      <c r="AB679" s="20" t="s">
        <v>1313</v>
      </c>
      <c r="AC679" s="21" t="s">
        <v>1219</v>
      </c>
      <c r="AD679" s="35" t="s">
        <v>2260</v>
      </c>
      <c r="AE679" s="64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3"/>
      <c r="AQ679" s="23"/>
      <c r="AR679" s="23"/>
      <c r="AS679" s="23"/>
      <c r="AT679" s="23"/>
      <c r="AU679" s="23"/>
      <c r="AV679" s="23"/>
      <c r="AW679" s="23"/>
      <c r="AX679" s="23"/>
      <c r="AY679" s="23"/>
      <c r="AZ679" s="23"/>
      <c r="BA679" s="24"/>
      <c r="BB679" s="24"/>
      <c r="BC679" s="24"/>
      <c r="BD679" s="24"/>
      <c r="BE679" s="24"/>
      <c r="BF679" s="24"/>
      <c r="BG679" s="24"/>
      <c r="BH679" s="24"/>
      <c r="BI679" s="24"/>
      <c r="BJ679" s="24"/>
      <c r="BK679" s="24"/>
      <c r="BL679" s="25"/>
      <c r="BM679" s="25"/>
      <c r="BN679" s="25"/>
      <c r="BO679" s="25"/>
      <c r="BP679" s="25"/>
      <c r="BQ679" s="25"/>
      <c r="BR679" s="25"/>
      <c r="BS679" s="25"/>
      <c r="BT679" s="25"/>
      <c r="BU679" s="25"/>
      <c r="BV679" s="25"/>
    </row>
    <row r="680" spans="1:74" ht="12" customHeight="1" x14ac:dyDescent="0.25">
      <c r="A680" s="27">
        <f>+A679+1</f>
        <v>1</v>
      </c>
      <c r="B680" s="43" t="s">
        <v>208</v>
      </c>
      <c r="C680" s="87" t="s">
        <v>604</v>
      </c>
      <c r="D680" s="88" t="s">
        <v>291</v>
      </c>
      <c r="E680" s="88" t="s">
        <v>240</v>
      </c>
      <c r="F680" s="89">
        <v>39620</v>
      </c>
      <c r="G680" s="29">
        <v>1020</v>
      </c>
      <c r="H680" s="29" t="s">
        <v>36</v>
      </c>
      <c r="I680" s="90" t="s">
        <v>814</v>
      </c>
      <c r="J680" s="88" t="s">
        <v>351</v>
      </c>
      <c r="K680" s="44" t="s">
        <v>34</v>
      </c>
      <c r="L680" s="36" t="s">
        <v>40</v>
      </c>
      <c r="M680" s="107" t="s">
        <v>1327</v>
      </c>
      <c r="N680" s="32"/>
      <c r="O680" s="30"/>
      <c r="P680" s="33"/>
      <c r="Q680" s="34">
        <f>MOD(AF680+AQ680+BB680+BM680+ROUND((AG680+AR680+BC680+BN680-R680)/100,),100)</f>
        <v>0</v>
      </c>
      <c r="R680" s="34">
        <f>MOD(AG680+AR680+BC680+BN680+ROUND((AH680+AS680+BD680+BO680-S680)/100,),100)</f>
        <v>0</v>
      </c>
      <c r="S680" s="34">
        <f>MOD(AH680+AS680+BD680+BO680+ROUND((AI680+AT680+BE680+BP680-T680)/100,),100)</f>
        <v>0</v>
      </c>
      <c r="T680" s="34">
        <f>MOD(AI680+AT680+BE680+BP680+ROUND((AJ680+AU680+BF680+BQ680-U680)/100,),100)</f>
        <v>38</v>
      </c>
      <c r="U680" s="34">
        <f>MOD(AJ680+AU680+BF680+BQ680+ROUND((AK680+AV680+BG680+BR680-V680)/100,),100)</f>
        <v>80</v>
      </c>
      <c r="V680" s="34">
        <f>MOD(AK680+AV680+BG680+BR680+ROUND((AL680+AW680+BH680+BS680-W680)/100,),100)</f>
        <v>0</v>
      </c>
      <c r="W680" s="34">
        <f>MOD(AL680+AW680+BH680+BS680+ROUND((AM680+AX680+BI680+BT680-X680)/100,),100)</f>
        <v>0</v>
      </c>
      <c r="X680" s="34">
        <f>MOD(AM680+AX680+BI680+BT680+ROUND((AN680+AY680+BJ680+BU680-Y680)/100,),100)</f>
        <v>0</v>
      </c>
      <c r="Y680" s="34">
        <f>MOD(AN680+AY680+BJ680+BU680+ROUND((AO680+AZ680+BK680+BV680-Z680)/100,),100)</f>
        <v>0</v>
      </c>
      <c r="Z680" s="34"/>
      <c r="AA680" s="71">
        <v>45577</v>
      </c>
      <c r="AB680" s="20" t="s">
        <v>1338</v>
      </c>
      <c r="AC680" s="21" t="s">
        <v>881</v>
      </c>
      <c r="AD680" s="35" t="s">
        <v>2204</v>
      </c>
      <c r="AE680" s="64"/>
      <c r="AF680" s="22"/>
      <c r="AG680" s="22"/>
      <c r="AH680" s="22"/>
      <c r="AI680" s="22"/>
      <c r="AJ680" s="22">
        <v>80</v>
      </c>
      <c r="AK680" s="22"/>
      <c r="AL680" s="22"/>
      <c r="AM680" s="22"/>
      <c r="AN680" s="22"/>
      <c r="AO680" s="22"/>
      <c r="AP680" s="23"/>
      <c r="AQ680" s="23"/>
      <c r="AR680" s="23"/>
      <c r="AS680" s="23"/>
      <c r="AT680" s="23">
        <v>8</v>
      </c>
      <c r="AU680" s="23"/>
      <c r="AV680" s="23"/>
      <c r="AW680" s="23"/>
      <c r="AX680" s="23"/>
      <c r="AY680" s="23"/>
      <c r="AZ680" s="23"/>
      <c r="BA680" s="24"/>
      <c r="BB680" s="24"/>
      <c r="BC680" s="24"/>
      <c r="BD680" s="24"/>
      <c r="BE680" s="24">
        <v>22</v>
      </c>
      <c r="BF680" s="24"/>
      <c r="BG680" s="24"/>
      <c r="BH680" s="24"/>
      <c r="BI680" s="24"/>
      <c r="BJ680" s="24"/>
      <c r="BK680" s="24"/>
      <c r="BL680" s="25"/>
      <c r="BM680" s="25"/>
      <c r="BN680" s="25"/>
      <c r="BO680" s="25"/>
      <c r="BP680" s="25">
        <v>8</v>
      </c>
      <c r="BQ680" s="25"/>
      <c r="BR680" s="25"/>
      <c r="BS680" s="25"/>
      <c r="BT680" s="25"/>
      <c r="BU680" s="25"/>
      <c r="BV680" s="25"/>
    </row>
    <row r="681" spans="1:74" ht="12" customHeight="1" x14ac:dyDescent="0.25">
      <c r="A681" s="27"/>
      <c r="B681" s="43" t="s">
        <v>208</v>
      </c>
      <c r="C681" s="92" t="s">
        <v>348</v>
      </c>
      <c r="D681" s="93" t="s">
        <v>349</v>
      </c>
      <c r="E681" s="94" t="s">
        <v>350</v>
      </c>
      <c r="F681" s="91">
        <v>39931</v>
      </c>
      <c r="G681" s="14">
        <v>938</v>
      </c>
      <c r="H681" s="29" t="s">
        <v>37</v>
      </c>
      <c r="I681" s="95" t="s">
        <v>814</v>
      </c>
      <c r="J681" s="94" t="s">
        <v>351</v>
      </c>
      <c r="K681" s="44" t="s">
        <v>34</v>
      </c>
      <c r="L681" s="36" t="s">
        <v>94</v>
      </c>
      <c r="M681" s="106" t="s">
        <v>2114</v>
      </c>
      <c r="N681" s="65"/>
      <c r="O681" s="41"/>
      <c r="P681" s="33"/>
      <c r="Q681" s="34">
        <f>MOD(AF681+AQ681+BB681+BM681+ROUND((AG681+AR681+BC681+BN681-R681)/100,),100)</f>
        <v>0</v>
      </c>
      <c r="R681" s="34">
        <f>MOD(AG681+AR681+BC681+BN681+ROUND((AH681+AS681+BD681+BO681-S681)/100,),100)</f>
        <v>0</v>
      </c>
      <c r="S681" s="34">
        <f>MOD(AH681+AS681+BD681+BO681+ROUND((AI681+AT681+BE681+BP681-T681)/100,),100)</f>
        <v>0</v>
      </c>
      <c r="T681" s="34">
        <f>MOD(AI681+AT681+BE681+BP681+ROUND((AJ681+AU681+BF681+BQ681-U681)/100,),100)</f>
        <v>1</v>
      </c>
      <c r="U681" s="34">
        <f>MOD(AJ681+AU681+BF681+BQ681+ROUND((AK681+AV681+BG681+BR681-V681)/100,),100)</f>
        <v>19</v>
      </c>
      <c r="V681" s="34">
        <f>MOD(AK681+AV681+BG681+BR681+ROUND((AL681+AW681+BH681+BS681-W681)/100,),100)</f>
        <v>0</v>
      </c>
      <c r="W681" s="34">
        <f>MOD(AL681+AW681+BH681+BS681+ROUND((AM681+AX681+BI681+BT681-X681)/100,),100)</f>
        <v>0</v>
      </c>
      <c r="X681" s="34">
        <f>MOD(AM681+AX681+BI681+BT681+ROUND((AN681+AY681+BJ681+BU681-Y681)/100,),100)</f>
        <v>0</v>
      </c>
      <c r="Y681" s="34">
        <f>MOD(AN681+AY681+BJ681+BU681+ROUND((AO681+AZ681+BK681+BV681-Z681)/100,),100)</f>
        <v>0</v>
      </c>
      <c r="Z681" s="34"/>
      <c r="AA681" s="71">
        <v>45577</v>
      </c>
      <c r="AB681" s="20" t="s">
        <v>1338</v>
      </c>
      <c r="AC681" s="21" t="s">
        <v>881</v>
      </c>
      <c r="AD681" s="35" t="s">
        <v>2311</v>
      </c>
      <c r="AE681" s="64"/>
      <c r="AF681" s="22"/>
      <c r="AG681" s="22"/>
      <c r="AH681" s="22"/>
      <c r="AI681" s="22"/>
      <c r="AJ681" s="22">
        <v>37</v>
      </c>
      <c r="AK681" s="22"/>
      <c r="AL681" s="22"/>
      <c r="AM681" s="22"/>
      <c r="AN681" s="22"/>
      <c r="AO681" s="22"/>
      <c r="AP681" s="23"/>
      <c r="AQ681" s="23"/>
      <c r="AR681" s="23"/>
      <c r="AS681" s="23"/>
      <c r="AT681" s="23"/>
      <c r="AU681" s="23">
        <v>28</v>
      </c>
      <c r="AV681" s="23"/>
      <c r="AW681" s="23"/>
      <c r="AX681" s="23"/>
      <c r="AY681" s="23"/>
      <c r="AZ681" s="23"/>
      <c r="BA681" s="24"/>
      <c r="BB681" s="24"/>
      <c r="BC681" s="24"/>
      <c r="BD681" s="24"/>
      <c r="BE681" s="24"/>
      <c r="BF681" s="24">
        <v>37</v>
      </c>
      <c r="BG681" s="24"/>
      <c r="BH681" s="24"/>
      <c r="BI681" s="24"/>
      <c r="BJ681" s="24"/>
      <c r="BK681" s="24"/>
      <c r="BL681" s="25"/>
      <c r="BM681" s="25"/>
      <c r="BN681" s="25"/>
      <c r="BO681" s="25"/>
      <c r="BP681" s="25"/>
      <c r="BQ681" s="25">
        <v>17</v>
      </c>
      <c r="BR681" s="25"/>
      <c r="BS681" s="25"/>
      <c r="BT681" s="25"/>
      <c r="BU681" s="25"/>
      <c r="BV681" s="25"/>
    </row>
    <row r="682" spans="1:74" ht="12" customHeight="1" x14ac:dyDescent="0.25">
      <c r="A682" s="27"/>
      <c r="B682" s="43" t="s">
        <v>208</v>
      </c>
      <c r="C682" s="92" t="s">
        <v>643</v>
      </c>
      <c r="D682" s="93" t="s">
        <v>644</v>
      </c>
      <c r="E682" s="94" t="s">
        <v>200</v>
      </c>
      <c r="F682" s="91">
        <v>39867</v>
      </c>
      <c r="G682" s="14">
        <v>632</v>
      </c>
      <c r="H682" s="29" t="s">
        <v>37</v>
      </c>
      <c r="I682" s="95" t="s">
        <v>814</v>
      </c>
      <c r="J682" s="94" t="s">
        <v>351</v>
      </c>
      <c r="K682" s="44" t="s">
        <v>34</v>
      </c>
      <c r="L682" s="36" t="s">
        <v>93</v>
      </c>
      <c r="M682" s="106" t="s">
        <v>2141</v>
      </c>
      <c r="N682" s="65"/>
      <c r="O682" s="30"/>
      <c r="P682" s="33"/>
      <c r="Q682" s="34">
        <f>MOD(AF682+AQ682+BB682+BM682+ROUND((AG682+AR682+BC682+BN682-R682)/100,),100)</f>
        <v>0</v>
      </c>
      <c r="R682" s="34">
        <f>MOD(AG682+AR682+BC682+BN682+ROUND((AH682+AS682+BD682+BO682-S682)/100,),100)</f>
        <v>0</v>
      </c>
      <c r="S682" s="34">
        <f>MOD(AH682+AS682+BD682+BO682+ROUND((AI682+AT682+BE682+BP682-T682)/100,),100)</f>
        <v>0</v>
      </c>
      <c r="T682" s="34">
        <f>MOD(AI682+AT682+BE682+BP682+ROUND((AJ682+AU682+BF682+BQ682-U682)/100,),100)</f>
        <v>0</v>
      </c>
      <c r="U682" s="34">
        <f>MOD(AJ682+AU682+BF682+BQ682+ROUND((AK682+AV682+BG682+BR682-V682)/100,),100)</f>
        <v>1</v>
      </c>
      <c r="V682" s="34">
        <f>MOD(AK682+AV682+BG682+BR682+ROUND((AL682+AW682+BH682+BS682-W682)/100,),100)</f>
        <v>2</v>
      </c>
      <c r="W682" s="34">
        <f>MOD(AL682+AW682+BH682+BS682+ROUND((AM682+AX682+BI682+BT682-X682)/100,),100)</f>
        <v>0</v>
      </c>
      <c r="X682" s="34">
        <f>MOD(AM682+AX682+BI682+BT682+ROUND((AN682+AY682+BJ682+BU682-Y682)/100,),100)</f>
        <v>0</v>
      </c>
      <c r="Y682" s="34">
        <f>MOD(AN682+AY682+BJ682+BU682+ROUND((AO682+AZ682+BK682+BV682-Z682)/100,),100)</f>
        <v>0</v>
      </c>
      <c r="Z682" s="34"/>
      <c r="AA682" s="71">
        <v>45577</v>
      </c>
      <c r="AB682" s="20" t="s">
        <v>1338</v>
      </c>
      <c r="AC682" s="21" t="s">
        <v>881</v>
      </c>
      <c r="AD682" s="35" t="s">
        <v>2311</v>
      </c>
      <c r="AE682" s="64"/>
      <c r="AF682" s="22"/>
      <c r="AG682" s="22"/>
      <c r="AH682" s="22"/>
      <c r="AI682" s="22"/>
      <c r="AJ682" s="22"/>
      <c r="AK682" s="22">
        <v>15</v>
      </c>
      <c r="AL682" s="22"/>
      <c r="AM682" s="22"/>
      <c r="AN682" s="22"/>
      <c r="AO682" s="22"/>
      <c r="AP682" s="23"/>
      <c r="AQ682" s="23"/>
      <c r="AR682" s="23"/>
      <c r="AS682" s="23"/>
      <c r="AT682" s="23"/>
      <c r="AU682" s="23"/>
      <c r="AV682" s="23">
        <v>32</v>
      </c>
      <c r="AW682" s="23"/>
      <c r="AX682" s="23"/>
      <c r="AY682" s="23"/>
      <c r="AZ682" s="23"/>
      <c r="BA682" s="24"/>
      <c r="BB682" s="24"/>
      <c r="BC682" s="24"/>
      <c r="BD682" s="24"/>
      <c r="BE682" s="24"/>
      <c r="BF682" s="24"/>
      <c r="BG682" s="24">
        <v>32</v>
      </c>
      <c r="BH682" s="24"/>
      <c r="BI682" s="24"/>
      <c r="BJ682" s="24"/>
      <c r="BK682" s="24"/>
      <c r="BL682" s="25"/>
      <c r="BM682" s="25"/>
      <c r="BN682" s="25"/>
      <c r="BO682" s="25"/>
      <c r="BP682" s="25"/>
      <c r="BQ682" s="25"/>
      <c r="BR682" s="25">
        <v>23</v>
      </c>
      <c r="BS682" s="25"/>
      <c r="BT682" s="25"/>
      <c r="BU682" s="25"/>
      <c r="BV682" s="25"/>
    </row>
    <row r="683" spans="1:74" ht="12" customHeight="1" x14ac:dyDescent="0.25">
      <c r="A683" s="27"/>
      <c r="B683" s="43" t="s">
        <v>208</v>
      </c>
      <c r="C683" s="92" t="s">
        <v>626</v>
      </c>
      <c r="D683" s="93" t="s">
        <v>627</v>
      </c>
      <c r="E683" s="94" t="s">
        <v>314</v>
      </c>
      <c r="F683" s="91">
        <v>40051</v>
      </c>
      <c r="G683" s="14">
        <v>514</v>
      </c>
      <c r="H683" s="29" t="s">
        <v>37</v>
      </c>
      <c r="I683" s="95" t="s">
        <v>814</v>
      </c>
      <c r="J683" s="94" t="s">
        <v>351</v>
      </c>
      <c r="K683" s="44" t="s">
        <v>34</v>
      </c>
      <c r="L683" s="36" t="s">
        <v>93</v>
      </c>
      <c r="M683" s="106" t="s">
        <v>2150</v>
      </c>
      <c r="N683" s="65"/>
      <c r="O683" s="30"/>
      <c r="P683" s="33"/>
      <c r="Q683" s="34">
        <f>MOD(AF683+AQ683+BB683+BM683+ROUND((AG683+AR683+BC683+BN683-R683)/100,),100)</f>
        <v>0</v>
      </c>
      <c r="R683" s="34">
        <f>MOD(AG683+AR683+BC683+BN683+ROUND((AH683+AS683+BD683+BO683-S683)/100,),100)</f>
        <v>0</v>
      </c>
      <c r="S683" s="34">
        <f>MOD(AH683+AS683+BD683+BO683+ROUND((AI683+AT683+BE683+BP683-T683)/100,),100)</f>
        <v>0</v>
      </c>
      <c r="T683" s="34">
        <f>MOD(AI683+AT683+BE683+BP683+ROUND((AJ683+AU683+BF683+BQ683-U683)/100,),100)</f>
        <v>0</v>
      </c>
      <c r="U683" s="34">
        <f>MOD(AJ683+AU683+BF683+BQ683+ROUND((AK683+AV683+BG683+BR683-V683)/100,),100)</f>
        <v>0</v>
      </c>
      <c r="V683" s="34">
        <f>MOD(AK683+AV683+BG683+BR683+ROUND((AL683+AW683+BH683+BS683-W683)/100,),100)</f>
        <v>4</v>
      </c>
      <c r="W683" s="34">
        <f>MOD(AL683+AW683+BH683+BS683+ROUND((AM683+AX683+BI683+BT683-X683)/100,),100)</f>
        <v>25</v>
      </c>
      <c r="X683" s="34">
        <f>MOD(AM683+AX683+BI683+BT683+ROUND((AN683+AY683+BJ683+BU683-Y683)/100,),100)</f>
        <v>0</v>
      </c>
      <c r="Y683" s="34">
        <f>MOD(AN683+AY683+BJ683+BU683+ROUND((AO683+AZ683+BK683+BV683-Z683)/100,),100)</f>
        <v>0</v>
      </c>
      <c r="Z683" s="34"/>
      <c r="AA683" s="71">
        <v>45577</v>
      </c>
      <c r="AB683" s="20" t="s">
        <v>1338</v>
      </c>
      <c r="AC683" s="21" t="s">
        <v>881</v>
      </c>
      <c r="AD683" s="35" t="s">
        <v>2311</v>
      </c>
      <c r="AE683" s="64"/>
      <c r="AF683" s="22"/>
      <c r="AG683" s="22"/>
      <c r="AH683" s="22"/>
      <c r="AI683" s="22"/>
      <c r="AJ683" s="22"/>
      <c r="AK683" s="22">
        <v>3</v>
      </c>
      <c r="AL683" s="22"/>
      <c r="AM683" s="22"/>
      <c r="AN683" s="22"/>
      <c r="AO683" s="22"/>
      <c r="AP683" s="23"/>
      <c r="AQ683" s="23"/>
      <c r="AR683" s="23"/>
      <c r="AS683" s="23"/>
      <c r="AT683" s="23"/>
      <c r="AU683" s="23"/>
      <c r="AV683" s="23"/>
      <c r="AW683" s="23"/>
      <c r="AX683" s="23"/>
      <c r="AY683" s="23"/>
      <c r="AZ683" s="23"/>
      <c r="BA683" s="24"/>
      <c r="BB683" s="24"/>
      <c r="BC683" s="24"/>
      <c r="BD683" s="24"/>
      <c r="BE683" s="24"/>
      <c r="BF683" s="24"/>
      <c r="BG683" s="24"/>
      <c r="BH683" s="24">
        <v>75</v>
      </c>
      <c r="BI683" s="24"/>
      <c r="BJ683" s="24"/>
      <c r="BK683" s="24"/>
      <c r="BL683" s="25"/>
      <c r="BM683" s="25"/>
      <c r="BN683" s="25"/>
      <c r="BO683" s="25"/>
      <c r="BP683" s="25"/>
      <c r="BQ683" s="25"/>
      <c r="BR683" s="25"/>
      <c r="BS683" s="25">
        <v>50</v>
      </c>
      <c r="BT683" s="25"/>
      <c r="BU683" s="25"/>
      <c r="BV683" s="25"/>
    </row>
    <row r="684" spans="1:74" ht="12" customHeight="1" x14ac:dyDescent="0.25">
      <c r="A684" s="27"/>
      <c r="B684" s="43" t="s">
        <v>276</v>
      </c>
      <c r="C684" s="96" t="s">
        <v>714</v>
      </c>
      <c r="D684" s="97" t="s">
        <v>715</v>
      </c>
      <c r="E684" s="98" t="s">
        <v>74</v>
      </c>
      <c r="F684" s="99">
        <v>40756</v>
      </c>
      <c r="G684" s="15">
        <v>510</v>
      </c>
      <c r="H684" s="29" t="s">
        <v>52</v>
      </c>
      <c r="I684" s="95" t="s">
        <v>814</v>
      </c>
      <c r="J684" s="98" t="s">
        <v>351</v>
      </c>
      <c r="K684" s="45" t="s">
        <v>34</v>
      </c>
      <c r="L684" s="36" t="s">
        <v>94</v>
      </c>
      <c r="M684" s="107" t="s">
        <v>2129</v>
      </c>
      <c r="N684" s="32"/>
      <c r="O684" s="37"/>
      <c r="P684" s="33"/>
      <c r="Q684" s="34">
        <f>MOD(AF684+AQ684+BB684+BM684+ROUND((AG684+AR684+BC684+BN684-R684)/100,),100)</f>
        <v>0</v>
      </c>
      <c r="R684" s="34">
        <f>MOD(AG684+AR684+BC684+BN684+ROUND((AH684+AS684+BD684+BO684-S684)/100,),100)</f>
        <v>0</v>
      </c>
      <c r="S684" s="34">
        <f>MOD(AH684+AS684+BD684+BO684+ROUND((AI684+AT684+BE684+BP684-T684)/100,),100)</f>
        <v>0</v>
      </c>
      <c r="T684" s="34">
        <f>MOD(AI684+AT684+BE684+BP684+ROUND((AJ684+AU684+BF684+BQ684-U684)/100,),100)</f>
        <v>0</v>
      </c>
      <c r="U684" s="34">
        <f>MOD(AJ684+AU684+BF684+BQ684+ROUND((AK684+AV684+BG684+BR684-V684)/100,),100)</f>
        <v>0</v>
      </c>
      <c r="V684" s="34">
        <f>MOD(AK684+AV684+BG684+BR684+ROUND((AL684+AW684+BH684+BS684-W684)/100,),100)</f>
        <v>3</v>
      </c>
      <c r="W684" s="34">
        <f>MOD(AL684+AW684+BH684+BS684+ROUND((AM684+AX684+BI684+BT684-X684)/100,),100)</f>
        <v>48</v>
      </c>
      <c r="X684" s="34">
        <f>MOD(AM684+AX684+BI684+BT684+ROUND((AN684+AY684+BJ684+BU684-Y684)/100,),100)</f>
        <v>0</v>
      </c>
      <c r="Y684" s="34">
        <f>MOD(AN684+AY684+BJ684+BU684+ROUND((AO684+AZ684+BK684+BV684-Z684)/100,),100)</f>
        <v>0</v>
      </c>
      <c r="Z684" s="34"/>
      <c r="AA684" s="71">
        <v>45577</v>
      </c>
      <c r="AB684" s="20" t="s">
        <v>1338</v>
      </c>
      <c r="AC684" s="21" t="s">
        <v>881</v>
      </c>
      <c r="AD684" s="35" t="s">
        <v>2260</v>
      </c>
      <c r="AE684" s="64"/>
      <c r="AF684" s="22"/>
      <c r="AG684" s="22"/>
      <c r="AH684" s="22"/>
      <c r="AI684" s="22"/>
      <c r="AJ684" s="22"/>
      <c r="AK684" s="22">
        <v>3</v>
      </c>
      <c r="AL684" s="22"/>
      <c r="AM684" s="22"/>
      <c r="AN684" s="22"/>
      <c r="AO684" s="22"/>
      <c r="AP684" s="23"/>
      <c r="AQ684" s="23"/>
      <c r="AR684" s="23"/>
      <c r="AS684" s="23"/>
      <c r="AT684" s="23"/>
      <c r="AU684" s="23"/>
      <c r="AV684" s="23"/>
      <c r="AW684" s="23">
        <v>28</v>
      </c>
      <c r="AX684" s="23"/>
      <c r="AY684" s="23"/>
      <c r="AZ684" s="23"/>
      <c r="BA684" s="24"/>
      <c r="BB684" s="24"/>
      <c r="BC684" s="24"/>
      <c r="BD684" s="24"/>
      <c r="BE684" s="24"/>
      <c r="BF684" s="24"/>
      <c r="BG684" s="24"/>
      <c r="BH684" s="24">
        <v>3</v>
      </c>
      <c r="BI684" s="24"/>
      <c r="BJ684" s="24"/>
      <c r="BK684" s="24"/>
      <c r="BL684" s="25"/>
      <c r="BM684" s="25"/>
      <c r="BN684" s="25"/>
      <c r="BO684" s="25"/>
      <c r="BP684" s="25"/>
      <c r="BQ684" s="25"/>
      <c r="BR684" s="25"/>
      <c r="BS684" s="25">
        <v>17</v>
      </c>
      <c r="BT684" s="25"/>
      <c r="BU684" s="25"/>
      <c r="BV684" s="25"/>
    </row>
    <row r="685" spans="1:74" ht="12" customHeight="1" x14ac:dyDescent="0.25">
      <c r="A685" s="27"/>
      <c r="B685" s="43" t="s">
        <v>276</v>
      </c>
      <c r="C685" s="96" t="s">
        <v>1096</v>
      </c>
      <c r="D685" s="97" t="s">
        <v>252</v>
      </c>
      <c r="E685" s="98" t="s">
        <v>1097</v>
      </c>
      <c r="F685" s="99">
        <v>40697</v>
      </c>
      <c r="G685" s="15">
        <v>532</v>
      </c>
      <c r="H685" s="29" t="s">
        <v>52</v>
      </c>
      <c r="I685" s="95" t="s">
        <v>814</v>
      </c>
      <c r="J685" s="98" t="s">
        <v>351</v>
      </c>
      <c r="K685" s="45" t="s">
        <v>34</v>
      </c>
      <c r="L685" s="36" t="s">
        <v>93</v>
      </c>
      <c r="M685" s="107" t="s">
        <v>2151</v>
      </c>
      <c r="N685" s="32"/>
      <c r="O685" s="37"/>
      <c r="P685" s="33"/>
      <c r="Q685" s="34">
        <f>MOD(AF685+AQ685+BB685+BM685+ROUND((AG685+AR685+BC685+BN685-R685)/100,),100)</f>
        <v>0</v>
      </c>
      <c r="R685" s="34">
        <f>MOD(AG685+AR685+BC685+BN685+ROUND((AH685+AS685+BD685+BO685-S685)/100,),100)</f>
        <v>0</v>
      </c>
      <c r="S685" s="34">
        <f>MOD(AH685+AS685+BD685+BO685+ROUND((AI685+AT685+BE685+BP685-T685)/100,),100)</f>
        <v>0</v>
      </c>
      <c r="T685" s="34">
        <f>MOD(AI685+AT685+BE685+BP685+ROUND((AJ685+AU685+BF685+BQ685-U685)/100,),100)</f>
        <v>0</v>
      </c>
      <c r="U685" s="34">
        <f>MOD(AJ685+AU685+BF685+BQ685+ROUND((AK685+AV685+BG685+BR685-V685)/100,),100)</f>
        <v>0</v>
      </c>
      <c r="V685" s="34">
        <f>MOD(AK685+AV685+BG685+BR685+ROUND((AL685+AW685+BH685+BS685-W685)/100,),100)</f>
        <v>0</v>
      </c>
      <c r="W685" s="34">
        <f>MOD(AL685+AW685+BH685+BS685+ROUND((AM685+AX685+BI685+BT685-X685)/100,),100)</f>
        <v>2</v>
      </c>
      <c r="X685" s="34">
        <f>MOD(AM685+AX685+BI685+BT685+ROUND((AN685+AY685+BJ685+BU685-Y685)/100,),100)</f>
        <v>0</v>
      </c>
      <c r="Y685" s="34">
        <f>MOD(AN685+AY685+BJ685+BU685+ROUND((AO685+AZ685+BK685+BV685-Z685)/100,),100)</f>
        <v>0</v>
      </c>
      <c r="Z685" s="34"/>
      <c r="AA685" s="71">
        <v>45577</v>
      </c>
      <c r="AB685" s="20" t="s">
        <v>1338</v>
      </c>
      <c r="AC685" s="21" t="s">
        <v>881</v>
      </c>
      <c r="AD685" s="35" t="s">
        <v>2260</v>
      </c>
      <c r="AE685" s="64"/>
      <c r="AF685" s="22"/>
      <c r="AG685" s="22"/>
      <c r="AH685" s="22"/>
      <c r="AI685" s="22"/>
      <c r="AJ685" s="22"/>
      <c r="AK685" s="22"/>
      <c r="AL685" s="22"/>
      <c r="AM685" s="22">
        <v>75</v>
      </c>
      <c r="AN685" s="22"/>
      <c r="AO685" s="22"/>
      <c r="AP685" s="23"/>
      <c r="AQ685" s="23"/>
      <c r="AR685" s="23"/>
      <c r="AS685" s="23"/>
      <c r="AT685" s="23"/>
      <c r="AU685" s="23"/>
      <c r="AV685" s="23"/>
      <c r="AW685" s="23"/>
      <c r="AX685" s="23"/>
      <c r="AY685" s="23"/>
      <c r="AZ685" s="23"/>
      <c r="BA685" s="24"/>
      <c r="BB685" s="24"/>
      <c r="BC685" s="24"/>
      <c r="BD685" s="24"/>
      <c r="BE685" s="24"/>
      <c r="BF685" s="24"/>
      <c r="BG685" s="24"/>
      <c r="BH685" s="24"/>
      <c r="BI685" s="24">
        <v>50</v>
      </c>
      <c r="BJ685" s="24"/>
      <c r="BK685" s="24"/>
      <c r="BL685" s="25"/>
      <c r="BM685" s="25"/>
      <c r="BN685" s="25"/>
      <c r="BO685" s="25"/>
      <c r="BP685" s="25"/>
      <c r="BQ685" s="25"/>
      <c r="BR685" s="25"/>
      <c r="BS685" s="25"/>
      <c r="BT685" s="25">
        <v>75</v>
      </c>
      <c r="BU685" s="25"/>
      <c r="BV685" s="25"/>
    </row>
    <row r="686" spans="1:74" ht="12" customHeight="1" x14ac:dyDescent="0.25">
      <c r="A686" s="27"/>
      <c r="B686" s="43" t="s">
        <v>331</v>
      </c>
      <c r="C686" s="87" t="s">
        <v>1121</v>
      </c>
      <c r="D686" s="88" t="s">
        <v>198</v>
      </c>
      <c r="E686" s="88" t="s">
        <v>73</v>
      </c>
      <c r="F686" s="89">
        <v>40990</v>
      </c>
      <c r="G686" s="29">
        <v>500</v>
      </c>
      <c r="H686" s="29" t="s">
        <v>59</v>
      </c>
      <c r="I686" s="90" t="s">
        <v>814</v>
      </c>
      <c r="J686" s="88" t="s">
        <v>351</v>
      </c>
      <c r="K686" s="21" t="s">
        <v>34</v>
      </c>
      <c r="L686" s="36" t="s">
        <v>94</v>
      </c>
      <c r="M686" s="106" t="s">
        <v>2118</v>
      </c>
      <c r="N686" s="32"/>
      <c r="O686" s="31"/>
      <c r="P686" s="33"/>
      <c r="Q686" s="34">
        <f>MOD(AF686+AQ686+BB686+BM686+ROUND((AG686+AR686+BC686+BN686-R686)/100,),100)</f>
        <v>0</v>
      </c>
      <c r="R686" s="34">
        <f>MOD(AG686+AR686+BC686+BN686+ROUND((AH686+AS686+BD686+BO686-S686)/100,),100)</f>
        <v>0</v>
      </c>
      <c r="S686" s="34">
        <f>MOD(AH686+AS686+BD686+BO686+ROUND((AI686+AT686+BE686+BP686-T686)/100,),100)</f>
        <v>0</v>
      </c>
      <c r="T686" s="34">
        <f>MOD(AI686+AT686+BE686+BP686+ROUND((AJ686+AU686+BF686+BQ686-U686)/100,),100)</f>
        <v>0</v>
      </c>
      <c r="U686" s="34">
        <f>MOD(AJ686+AU686+BF686+BQ686+ROUND((AK686+AV686+BG686+BR686-V686)/100,),100)</f>
        <v>0</v>
      </c>
      <c r="V686" s="34">
        <f>MOD(AK686+AV686+BG686+BR686+ROUND((AL686+AW686+BH686+BS686-W686)/100,),100)</f>
        <v>0</v>
      </c>
      <c r="W686" s="34">
        <f>MOD(AL686+AW686+BH686+BS686+ROUND((AM686+AX686+BI686+BT686-X686)/100,),100)</f>
        <v>14</v>
      </c>
      <c r="X686" s="34">
        <f>MOD(AM686+AX686+BI686+BT686+ROUND((AN686+AY686+BJ686+BU686-Y686)/100,),100)</f>
        <v>80</v>
      </c>
      <c r="Y686" s="34">
        <f>MOD(AN686+AY686+BJ686+BU686+ROUND((AO686+AZ686+BK686+BV686-Z686)/100,),100)</f>
        <v>0</v>
      </c>
      <c r="Z686" s="34"/>
      <c r="AA686" s="71">
        <v>45577</v>
      </c>
      <c r="AB686" s="20" t="s">
        <v>1338</v>
      </c>
      <c r="AC686" s="21" t="s">
        <v>881</v>
      </c>
      <c r="AD686" s="35" t="s">
        <v>2314</v>
      </c>
      <c r="AE686" s="64"/>
      <c r="AF686" s="22"/>
      <c r="AG686" s="22"/>
      <c r="AH686" s="22"/>
      <c r="AI686" s="22"/>
      <c r="AJ686" s="22"/>
      <c r="AK686" s="22"/>
      <c r="AL686" s="22">
        <v>11</v>
      </c>
      <c r="AM686" s="22"/>
      <c r="AN686" s="22"/>
      <c r="AO686" s="22"/>
      <c r="AP686" s="23"/>
      <c r="AQ686" s="23"/>
      <c r="AR686" s="23"/>
      <c r="AS686" s="23"/>
      <c r="AT686" s="23"/>
      <c r="AU686" s="23"/>
      <c r="AV686" s="23"/>
      <c r="AW686" s="23">
        <v>3</v>
      </c>
      <c r="AX686" s="23"/>
      <c r="AY686" s="23"/>
      <c r="AZ686" s="23"/>
      <c r="BA686" s="24"/>
      <c r="BB686" s="24"/>
      <c r="BC686" s="24"/>
      <c r="BD686" s="24"/>
      <c r="BE686" s="24"/>
      <c r="BF686" s="24"/>
      <c r="BG686" s="24"/>
      <c r="BH686" s="24"/>
      <c r="BI686" s="24">
        <v>50</v>
      </c>
      <c r="BJ686" s="24"/>
      <c r="BK686" s="24"/>
      <c r="BL686" s="25"/>
      <c r="BM686" s="25"/>
      <c r="BN686" s="25"/>
      <c r="BO686" s="25"/>
      <c r="BP686" s="25"/>
      <c r="BQ686" s="25"/>
      <c r="BR686" s="25"/>
      <c r="BS686" s="25"/>
      <c r="BT686" s="25">
        <v>30</v>
      </c>
      <c r="BU686" s="25"/>
      <c r="BV686" s="25"/>
    </row>
    <row r="687" spans="1:74" ht="12" customHeight="1" x14ac:dyDescent="0.25">
      <c r="A687" s="27"/>
      <c r="B687" s="28" t="s">
        <v>26</v>
      </c>
      <c r="C687" s="78" t="s">
        <v>1391</v>
      </c>
      <c r="D687" s="79" t="s">
        <v>1392</v>
      </c>
      <c r="E687" s="79" t="s">
        <v>1393</v>
      </c>
      <c r="F687" s="80">
        <v>26862</v>
      </c>
      <c r="G687" s="192">
        <v>615</v>
      </c>
      <c r="H687" s="81" t="s">
        <v>1387</v>
      </c>
      <c r="I687" s="82" t="s">
        <v>815</v>
      </c>
      <c r="J687" s="79" t="s">
        <v>92</v>
      </c>
      <c r="K687" s="44" t="s">
        <v>34</v>
      </c>
      <c r="L687" s="36" t="s">
        <v>28</v>
      </c>
      <c r="M687" s="106"/>
      <c r="N687" s="32">
        <v>12</v>
      </c>
      <c r="O687" s="29"/>
      <c r="P687" s="33"/>
      <c r="Q687" s="34"/>
      <c r="R687" s="34"/>
      <c r="S687" s="34"/>
      <c r="T687" s="34"/>
      <c r="U687" s="34"/>
      <c r="V687" s="34"/>
      <c r="W687" s="34"/>
      <c r="X687" s="34"/>
      <c r="Y687" s="34"/>
      <c r="Z687" s="34"/>
      <c r="AA687" s="71">
        <v>45578</v>
      </c>
      <c r="AB687" s="20" t="s">
        <v>1219</v>
      </c>
      <c r="AC687" s="21" t="s">
        <v>1220</v>
      </c>
      <c r="AD687" s="35" t="s">
        <v>1440</v>
      </c>
      <c r="AE687" s="64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3"/>
      <c r="AQ687" s="23"/>
      <c r="AR687" s="23"/>
      <c r="AS687" s="23"/>
      <c r="AT687" s="23"/>
      <c r="AU687" s="23"/>
      <c r="AV687" s="23"/>
      <c r="AW687" s="23"/>
      <c r="AX687" s="23"/>
      <c r="AY687" s="23"/>
      <c r="AZ687" s="23"/>
      <c r="BA687" s="24"/>
      <c r="BB687" s="24"/>
      <c r="BC687" s="24"/>
      <c r="BD687" s="24"/>
      <c r="BE687" s="24"/>
      <c r="BF687" s="24"/>
      <c r="BG687" s="24"/>
      <c r="BH687" s="24"/>
      <c r="BI687" s="24"/>
      <c r="BJ687" s="24"/>
      <c r="BK687" s="24"/>
      <c r="BL687" s="25"/>
      <c r="BM687" s="25"/>
      <c r="BN687" s="25"/>
      <c r="BO687" s="25"/>
      <c r="BP687" s="25"/>
      <c r="BQ687" s="25"/>
      <c r="BR687" s="25"/>
      <c r="BS687" s="25"/>
      <c r="BT687" s="25"/>
      <c r="BU687" s="25"/>
      <c r="BV687" s="25"/>
    </row>
    <row r="688" spans="1:74" ht="12" customHeight="1" x14ac:dyDescent="0.25">
      <c r="A688" s="27" t="e">
        <f>+#REF!+1</f>
        <v>#REF!</v>
      </c>
      <c r="B688" s="28" t="s">
        <v>26</v>
      </c>
      <c r="C688" s="78" t="s">
        <v>867</v>
      </c>
      <c r="D688" s="79" t="s">
        <v>464</v>
      </c>
      <c r="E688" s="79" t="s">
        <v>868</v>
      </c>
      <c r="F688" s="80">
        <v>38091</v>
      </c>
      <c r="G688" s="81">
        <v>577</v>
      </c>
      <c r="H688" s="81" t="s">
        <v>71</v>
      </c>
      <c r="I688" s="82" t="s">
        <v>815</v>
      </c>
      <c r="J688" s="79" t="s">
        <v>92</v>
      </c>
      <c r="K688" s="44" t="s">
        <v>34</v>
      </c>
      <c r="L688" s="36" t="s">
        <v>28</v>
      </c>
      <c r="M688" s="106"/>
      <c r="N688" s="32">
        <v>13</v>
      </c>
      <c r="O688" s="30" t="s">
        <v>29</v>
      </c>
      <c r="P688" s="38"/>
      <c r="Q688" s="34">
        <f>MOD(AF688+AQ688+BB688+BM688+ROUND((AG688+AR688+BC688+BN688-R688)/100,),100)</f>
        <v>0</v>
      </c>
      <c r="R688" s="34">
        <f>MOD(AG688+AR688+BC688+BN688+ROUND((AH688+AS688+BD688+BO688-S688)/100,),100)</f>
        <v>12</v>
      </c>
      <c r="S688" s="34">
        <f>MOD(AH688+AS688+BD688+BO688+ROUND((AI688+AT688+BE688+BP688-T688)/100,),100)</f>
        <v>0</v>
      </c>
      <c r="T688" s="34">
        <f>MOD(AI688+AT688+BE688+BP688+ROUND((AJ688+AU688+BF688+BQ688-U688)/100,),100)</f>
        <v>0</v>
      </c>
      <c r="U688" s="34">
        <f>MOD(AJ688+AU688+BF688+BQ688+ROUND((AK688+AV688+BG688+BR688-V688)/100,),100)</f>
        <v>0</v>
      </c>
      <c r="V688" s="34">
        <f>MOD(AK688+AV688+BG688+BR688+ROUND((AL688+AW688+BH688+BS688-W688)/100,),100)</f>
        <v>0</v>
      </c>
      <c r="W688" s="34">
        <f>MOD(AL688+AW688+BH688+BS688+ROUND((AM688+AX688+BI688+BT688-X688)/100,),100)</f>
        <v>0</v>
      </c>
      <c r="X688" s="34">
        <f>MOD(AM688+AX688+BI688+BT688+ROUND((AN688+AY688+BJ688+BU688-Y688)/100,),100)</f>
        <v>0</v>
      </c>
      <c r="Y688" s="34">
        <f>MOD(AN688+AY688+BJ688+BU688+ROUND((AO688+AZ688+BK688+BV688-Z688)/100,),100)</f>
        <v>0</v>
      </c>
      <c r="Z688" s="34"/>
      <c r="AA688" s="71"/>
      <c r="AB688" s="20"/>
      <c r="AC688" s="21"/>
      <c r="AD688" s="35"/>
      <c r="AE688" s="64"/>
      <c r="AF688" s="22"/>
      <c r="AG688" s="22"/>
      <c r="AH688" s="22">
        <v>100</v>
      </c>
      <c r="AI688" s="22"/>
      <c r="AJ688" s="22"/>
      <c r="AK688" s="22"/>
      <c r="AL688" s="22"/>
      <c r="AM688" s="22"/>
      <c r="AN688" s="22"/>
      <c r="AO688" s="22"/>
      <c r="AP688" s="23"/>
      <c r="AQ688" s="23"/>
      <c r="AR688" s="23">
        <v>4</v>
      </c>
      <c r="AS688" s="23"/>
      <c r="AT688" s="23"/>
      <c r="AU688" s="23"/>
      <c r="AV688" s="23"/>
      <c r="AW688" s="23"/>
      <c r="AX688" s="23"/>
      <c r="AY688" s="23"/>
      <c r="AZ688" s="23"/>
      <c r="BA688" s="24"/>
      <c r="BB688" s="24"/>
      <c r="BC688" s="24">
        <v>7</v>
      </c>
      <c r="BD688" s="24"/>
      <c r="BE688" s="24"/>
      <c r="BF688" s="24"/>
      <c r="BG688" s="24"/>
      <c r="BH688" s="24"/>
      <c r="BI688" s="24"/>
      <c r="BJ688" s="24"/>
      <c r="BK688" s="24"/>
      <c r="BL688" s="25"/>
      <c r="BM688" s="25"/>
      <c r="BN688" s="25"/>
      <c r="BO688" s="25"/>
      <c r="BP688" s="25"/>
      <c r="BQ688" s="25"/>
      <c r="BR688" s="25"/>
      <c r="BS688" s="25"/>
      <c r="BT688" s="25"/>
      <c r="BU688" s="25"/>
      <c r="BV688" s="25"/>
    </row>
    <row r="689" spans="1:74" ht="12" customHeight="1" x14ac:dyDescent="0.25">
      <c r="A689" s="27" t="e">
        <f>+#REF!+1</f>
        <v>#REF!</v>
      </c>
      <c r="B689" s="43" t="s">
        <v>68</v>
      </c>
      <c r="C689" s="87" t="s">
        <v>479</v>
      </c>
      <c r="D689" s="88" t="s">
        <v>102</v>
      </c>
      <c r="E689" s="88" t="s">
        <v>103</v>
      </c>
      <c r="F689" s="89">
        <v>30895</v>
      </c>
      <c r="G689" s="29">
        <v>1470</v>
      </c>
      <c r="H689" s="29" t="s">
        <v>1857</v>
      </c>
      <c r="I689" s="95" t="s">
        <v>815</v>
      </c>
      <c r="J689" s="94" t="s">
        <v>92</v>
      </c>
      <c r="K689" s="44" t="s">
        <v>34</v>
      </c>
      <c r="L689" s="36" t="s">
        <v>28</v>
      </c>
      <c r="M689" s="106"/>
      <c r="N689" s="32">
        <v>27</v>
      </c>
      <c r="O689" s="30"/>
      <c r="P689" s="33"/>
      <c r="Q689" s="34">
        <f>MOD(AF689+AQ689+BB689+BM689+ROUND((AG689+AR689+BC689+BN689-R689)/100,),100)</f>
        <v>0</v>
      </c>
      <c r="R689" s="34">
        <f>MOD(AG689+AR689+BC689+BN689+ROUND((AH689+AS689+BD689+BO689-S689)/100,),100)</f>
        <v>54</v>
      </c>
      <c r="S689" s="34">
        <f>MOD(AH689+AS689+BD689+BO689+ROUND((AI689+AT689+BE689+BP689-T689)/100,),100)</f>
        <v>0</v>
      </c>
      <c r="T689" s="34">
        <f>MOD(AI689+AT689+BE689+BP689+ROUND((AJ689+AU689+BF689+BQ689-U689)/100,),100)</f>
        <v>0</v>
      </c>
      <c r="U689" s="34">
        <f>MOD(AJ689+AU689+BF689+BQ689+ROUND((AK689+AV689+BG689+BR689-V689)/100,),100)</f>
        <v>0</v>
      </c>
      <c r="V689" s="34">
        <f>MOD(AK689+AV689+BG689+BR689+ROUND((AL689+AW689+BH689+BS689-W689)/100,),100)</f>
        <v>0</v>
      </c>
      <c r="W689" s="34">
        <f>MOD(AL689+AW689+BH689+BS689+ROUND((AM689+AX689+BI689+BT689-X689)/100,),100)</f>
        <v>0</v>
      </c>
      <c r="X689" s="34">
        <f>MOD(AM689+AX689+BI689+BT689+ROUND((AN689+AY689+BJ689+BU689-Y689)/100,),100)</f>
        <v>0</v>
      </c>
      <c r="Y689" s="34">
        <f>MOD(AN689+AY689+BJ689+BU689+ROUND((AO689+AZ689+BK689+BV689-Z689)/100,),100)</f>
        <v>0</v>
      </c>
      <c r="Z689" s="34"/>
      <c r="AA689" s="71">
        <v>45578</v>
      </c>
      <c r="AB689" s="20" t="s">
        <v>1219</v>
      </c>
      <c r="AC689" s="21" t="s">
        <v>1220</v>
      </c>
      <c r="AD689" s="35" t="s">
        <v>1440</v>
      </c>
      <c r="AE689" s="64"/>
      <c r="AF689" s="22"/>
      <c r="AG689" s="22">
        <v>29</v>
      </c>
      <c r="AH689" s="22"/>
      <c r="AI689" s="22"/>
      <c r="AJ689" s="22"/>
      <c r="AK689" s="22"/>
      <c r="AL689" s="22"/>
      <c r="AM689" s="22"/>
      <c r="AN689" s="22"/>
      <c r="AO689" s="22"/>
      <c r="AP689" s="23"/>
      <c r="AQ689" s="23"/>
      <c r="AR689" s="23">
        <v>7</v>
      </c>
      <c r="AS689" s="23"/>
      <c r="AT689" s="23"/>
      <c r="AU689" s="23"/>
      <c r="AV689" s="23"/>
      <c r="AW689" s="23"/>
      <c r="AX689" s="23"/>
      <c r="AY689" s="23"/>
      <c r="AZ689" s="23"/>
      <c r="BA689" s="24"/>
      <c r="BB689" s="24"/>
      <c r="BC689" s="24">
        <v>11</v>
      </c>
      <c r="BD689" s="24"/>
      <c r="BE689" s="24"/>
      <c r="BF689" s="24"/>
      <c r="BG689" s="24"/>
      <c r="BH689" s="24"/>
      <c r="BI689" s="24"/>
      <c r="BJ689" s="24"/>
      <c r="BK689" s="24"/>
      <c r="BL689" s="25"/>
      <c r="BM689" s="25"/>
      <c r="BN689" s="25">
        <v>7</v>
      </c>
      <c r="BO689" s="25"/>
      <c r="BP689" s="25"/>
      <c r="BQ689" s="25"/>
      <c r="BR689" s="25"/>
      <c r="BS689" s="25"/>
      <c r="BT689" s="25"/>
      <c r="BU689" s="25"/>
      <c r="BV689" s="25"/>
    </row>
    <row r="690" spans="1:74" ht="12" customHeight="1" x14ac:dyDescent="0.25">
      <c r="A690" s="27" t="e">
        <f>+#REF!+1</f>
        <v>#REF!</v>
      </c>
      <c r="B690" s="43" t="s">
        <v>68</v>
      </c>
      <c r="C690" s="92" t="s">
        <v>234</v>
      </c>
      <c r="D690" s="93" t="s">
        <v>235</v>
      </c>
      <c r="E690" s="94" t="s">
        <v>229</v>
      </c>
      <c r="F690" s="91">
        <v>38441</v>
      </c>
      <c r="G690" s="14">
        <v>1091</v>
      </c>
      <c r="H690" s="29" t="s">
        <v>71</v>
      </c>
      <c r="I690" s="92" t="s">
        <v>815</v>
      </c>
      <c r="J690" s="94" t="s">
        <v>92</v>
      </c>
      <c r="K690" s="21" t="s">
        <v>34</v>
      </c>
      <c r="L690" s="36" t="s">
        <v>94</v>
      </c>
      <c r="M690" s="106" t="s">
        <v>1351</v>
      </c>
      <c r="N690" s="32"/>
      <c r="O690" s="30"/>
      <c r="P690" s="33"/>
      <c r="Q690" s="34">
        <f>MOD(AF690+AQ690+BB690+BM690+ROUND((AG690+AR690+BC690+BN690-R690)/100,),100)</f>
        <v>0</v>
      </c>
      <c r="R690" s="34">
        <f>MOD(AG690+AR690+BC690+BN690+ROUND((AH690+AS690+BD690+BO690-S690)/100,),100)</f>
        <v>0</v>
      </c>
      <c r="S690" s="34">
        <f>MOD(AH690+AS690+BD690+BO690+ROUND((AI690+AT690+BE690+BP690-T690)/100,),100)</f>
        <v>0</v>
      </c>
      <c r="T690" s="34">
        <f>MOD(AI690+AT690+BE690+BP690+ROUND((AJ690+AU690+BF690+BQ690-U690)/100,),100)</f>
        <v>47</v>
      </c>
      <c r="U690" s="34">
        <f>MOD(AJ690+AU690+BF690+BQ690+ROUND((AK690+AV690+BG690+BR690-V690)/100,),100)</f>
        <v>42</v>
      </c>
      <c r="V690" s="34">
        <f>MOD(AK690+AV690+BG690+BR690+ROUND((AL690+AW690+BH690+BS690-W690)/100,),100)</f>
        <v>0</v>
      </c>
      <c r="W690" s="34">
        <f>MOD(AL690+AW690+BH690+BS690+ROUND((AM690+AX690+BI690+BT690-X690)/100,),100)</f>
        <v>0</v>
      </c>
      <c r="X690" s="34">
        <f>MOD(AM690+AX690+BI690+BT690+ROUND((AN690+AY690+BJ690+BU690-Y690)/100,),100)</f>
        <v>0</v>
      </c>
      <c r="Y690" s="34">
        <f>MOD(AN690+AY690+BJ690+BU690+ROUND((AO690+AZ690+BK690+BV690-Z690)/100,),100)</f>
        <v>0</v>
      </c>
      <c r="Z690" s="34"/>
      <c r="AA690" s="71">
        <v>45578</v>
      </c>
      <c r="AB690" s="20" t="s">
        <v>1313</v>
      </c>
      <c r="AC690" s="21" t="s">
        <v>1219</v>
      </c>
      <c r="AD690" s="35" t="s">
        <v>2204</v>
      </c>
      <c r="AE690" s="64"/>
      <c r="AF690" s="22"/>
      <c r="AG690" s="22"/>
      <c r="AH690" s="22"/>
      <c r="AI690" s="22">
        <v>23</v>
      </c>
      <c r="AJ690" s="22"/>
      <c r="AK690" s="22"/>
      <c r="AL690" s="22"/>
      <c r="AM690" s="22"/>
      <c r="AN690" s="22"/>
      <c r="AO690" s="22"/>
      <c r="AP690" s="23"/>
      <c r="AQ690" s="23"/>
      <c r="AR690" s="23"/>
      <c r="AS690" s="23"/>
      <c r="AT690" s="23">
        <v>24</v>
      </c>
      <c r="AU690" s="23"/>
      <c r="AV690" s="23"/>
      <c r="AW690" s="23"/>
      <c r="AX690" s="23"/>
      <c r="AY690" s="23"/>
      <c r="AZ690" s="23"/>
      <c r="BA690" s="24"/>
      <c r="BB690" s="24"/>
      <c r="BC690" s="24"/>
      <c r="BD690" s="24"/>
      <c r="BE690" s="24"/>
      <c r="BF690" s="24"/>
      <c r="BG690" s="24"/>
      <c r="BH690" s="24"/>
      <c r="BI690" s="24"/>
      <c r="BJ690" s="24"/>
      <c r="BK690" s="24"/>
      <c r="BL690" s="25"/>
      <c r="BM690" s="25"/>
      <c r="BN690" s="25"/>
      <c r="BO690" s="25"/>
      <c r="BP690" s="25"/>
      <c r="BQ690" s="25">
        <v>42</v>
      </c>
      <c r="BR690" s="25"/>
      <c r="BS690" s="25"/>
      <c r="BT690" s="25"/>
      <c r="BU690" s="25"/>
      <c r="BV690" s="25"/>
    </row>
    <row r="691" spans="1:74" ht="12" customHeight="1" x14ac:dyDescent="0.25">
      <c r="A691" s="27"/>
      <c r="B691" s="43" t="s">
        <v>68</v>
      </c>
      <c r="C691" s="87" t="s">
        <v>541</v>
      </c>
      <c r="D691" s="88" t="s">
        <v>199</v>
      </c>
      <c r="E691" s="88" t="s">
        <v>204</v>
      </c>
      <c r="F691" s="89">
        <v>37217</v>
      </c>
      <c r="G691" s="29">
        <v>882</v>
      </c>
      <c r="H691" s="29" t="s">
        <v>71</v>
      </c>
      <c r="I691" s="90" t="s">
        <v>815</v>
      </c>
      <c r="J691" s="88" t="s">
        <v>92</v>
      </c>
      <c r="K691" s="44" t="s">
        <v>34</v>
      </c>
      <c r="L691" s="36" t="s">
        <v>93</v>
      </c>
      <c r="M691" s="106" t="s">
        <v>2117</v>
      </c>
      <c r="N691" s="32"/>
      <c r="O691" s="41"/>
      <c r="P691" s="33"/>
      <c r="Q691" s="34">
        <f>MOD(AF691+AQ691+BB691+BM691+ROUND((AG691+AR691+BC691+BN691-R691)/100,),100)</f>
        <v>0</v>
      </c>
      <c r="R691" s="34">
        <f>MOD(AG691+AR691+BC691+BN691+ROUND((AH691+AS691+BD691+BO691-S691)/100,),100)</f>
        <v>0</v>
      </c>
      <c r="S691" s="34">
        <f>MOD(AH691+AS691+BD691+BO691+ROUND((AI691+AT691+BE691+BP691-T691)/100,),100)</f>
        <v>0</v>
      </c>
      <c r="T691" s="34">
        <f>MOD(AI691+AT691+BE691+BP691+ROUND((AJ691+AU691+BF691+BQ691-U691)/100,),100)</f>
        <v>0</v>
      </c>
      <c r="U691" s="34">
        <f>MOD(AJ691+AU691+BF691+BQ691+ROUND((AK691+AV691+BG691+BR691-V691)/100,),100)</f>
        <v>85</v>
      </c>
      <c r="V691" s="34">
        <f>MOD(AK691+AV691+BG691+BR691+ROUND((AL691+AW691+BH691+BS691-W691)/100,),100)</f>
        <v>0</v>
      </c>
      <c r="W691" s="34">
        <f>MOD(AL691+AW691+BH691+BS691+ROUND((AM691+AX691+BI691+BT691-X691)/100,),100)</f>
        <v>0</v>
      </c>
      <c r="X691" s="34">
        <f>MOD(AM691+AX691+BI691+BT691+ROUND((AN691+AY691+BJ691+BU691-Y691)/100,),100)</f>
        <v>0</v>
      </c>
      <c r="Y691" s="34">
        <f>MOD(AN691+AY691+BJ691+BU691+ROUND((AO691+AZ691+BK691+BV691-Z691)/100,),100)</f>
        <v>0</v>
      </c>
      <c r="Z691" s="34"/>
      <c r="AA691" s="71">
        <v>45578</v>
      </c>
      <c r="AB691" s="20" t="s">
        <v>1313</v>
      </c>
      <c r="AC691" s="21" t="s">
        <v>1219</v>
      </c>
      <c r="AD691" s="35" t="s">
        <v>2260</v>
      </c>
      <c r="AE691" s="64"/>
      <c r="AF691" s="22"/>
      <c r="AG691" s="22"/>
      <c r="AH691" s="22"/>
      <c r="AI691" s="22"/>
      <c r="AJ691" s="22">
        <v>23</v>
      </c>
      <c r="AK691" s="22"/>
      <c r="AL691" s="22"/>
      <c r="AM691" s="22"/>
      <c r="AN691" s="22"/>
      <c r="AO691" s="22"/>
      <c r="AP691" s="23"/>
      <c r="AQ691" s="23"/>
      <c r="AR691" s="23"/>
      <c r="AS691" s="23"/>
      <c r="AT691" s="23"/>
      <c r="AU691" s="23">
        <v>15</v>
      </c>
      <c r="AV691" s="23"/>
      <c r="AW691" s="23"/>
      <c r="AX691" s="23"/>
      <c r="AY691" s="23"/>
      <c r="AZ691" s="23"/>
      <c r="BA691" s="24"/>
      <c r="BB691" s="24"/>
      <c r="BC691" s="24"/>
      <c r="BD691" s="24"/>
      <c r="BE691" s="24"/>
      <c r="BF691" s="24">
        <v>22</v>
      </c>
      <c r="BG691" s="24"/>
      <c r="BH691" s="24"/>
      <c r="BI691" s="24"/>
      <c r="BJ691" s="24"/>
      <c r="BK691" s="24"/>
      <c r="BL691" s="25"/>
      <c r="BM691" s="25"/>
      <c r="BN691" s="25"/>
      <c r="BO691" s="25"/>
      <c r="BP691" s="25"/>
      <c r="BQ691" s="25">
        <v>25</v>
      </c>
      <c r="BR691" s="25"/>
      <c r="BS691" s="25"/>
      <c r="BT691" s="25"/>
      <c r="BU691" s="25"/>
      <c r="BV691" s="25"/>
    </row>
    <row r="692" spans="1:74" ht="12" customHeight="1" x14ac:dyDescent="0.25">
      <c r="A692" s="27" t="e">
        <f>+#REF!+1</f>
        <v>#REF!</v>
      </c>
      <c r="B692" s="43" t="s">
        <v>68</v>
      </c>
      <c r="C692" s="87" t="s">
        <v>497</v>
      </c>
      <c r="D692" s="88" t="s">
        <v>140</v>
      </c>
      <c r="E692" s="88" t="s">
        <v>141</v>
      </c>
      <c r="F692" s="89">
        <v>28545</v>
      </c>
      <c r="G692" s="29">
        <v>858</v>
      </c>
      <c r="H692" s="29" t="s">
        <v>1384</v>
      </c>
      <c r="I692" s="90" t="s">
        <v>815</v>
      </c>
      <c r="J692" s="88" t="s">
        <v>92</v>
      </c>
      <c r="K692" s="21" t="s">
        <v>34</v>
      </c>
      <c r="L692" s="36" t="s">
        <v>93</v>
      </c>
      <c r="M692" s="106" t="s">
        <v>2114</v>
      </c>
      <c r="N692" s="32"/>
      <c r="O692" s="30"/>
      <c r="P692" s="33"/>
      <c r="Q692" s="34">
        <f>MOD(AF692+AQ692+BB692+BM692+ROUND((AG692+AR692+BC692+BN692-R692)/100,),100)</f>
        <v>0</v>
      </c>
      <c r="R692" s="34">
        <f>MOD(AG692+AR692+BC692+BN692+ROUND((AH692+AS692+BD692+BO692-S692)/100,),100)</f>
        <v>0</v>
      </c>
      <c r="S692" s="34">
        <f>MOD(AH692+AS692+BD692+BO692+ROUND((AI692+AT692+BE692+BP692-T692)/100,),100)</f>
        <v>0</v>
      </c>
      <c r="T692" s="34">
        <f>MOD(AI692+AT692+BE692+BP692+ROUND((AJ692+AU692+BF692+BQ692-U692)/100,),100)</f>
        <v>0</v>
      </c>
      <c r="U692" s="34">
        <f>MOD(AJ692+AU692+BF692+BQ692+ROUND((AK692+AV692+BG692+BR692-V692)/100,),100)</f>
        <v>82</v>
      </c>
      <c r="V692" s="34">
        <f>MOD(AK692+AV692+BG692+BR692+ROUND((AL692+AW692+BH692+BS692-W692)/100,),100)</f>
        <v>0</v>
      </c>
      <c r="W692" s="34">
        <f>MOD(AL692+AW692+BH692+BS692+ROUND((AM692+AX692+BI692+BT692-X692)/100,),100)</f>
        <v>0</v>
      </c>
      <c r="X692" s="34">
        <f>MOD(AM692+AX692+BI692+BT692+ROUND((AN692+AY692+BJ692+BU692-Y692)/100,),100)</f>
        <v>0</v>
      </c>
      <c r="Y692" s="34">
        <f>MOD(AN692+AY692+BJ692+BU692+ROUND((AO692+AZ692+BK692+BV692-Z692)/100,),100)</f>
        <v>0</v>
      </c>
      <c r="Z692" s="34"/>
      <c r="AA692" s="71">
        <v>45578</v>
      </c>
      <c r="AB692" s="20" t="s">
        <v>1313</v>
      </c>
      <c r="AC692" s="21" t="s">
        <v>1219</v>
      </c>
      <c r="AD692" s="35" t="s">
        <v>2260</v>
      </c>
      <c r="AE692" s="64"/>
      <c r="AF692" s="22"/>
      <c r="AG692" s="22"/>
      <c r="AH692" s="22"/>
      <c r="AI692" s="22"/>
      <c r="AJ692" s="22">
        <v>24</v>
      </c>
      <c r="AK692" s="22"/>
      <c r="AL692" s="22"/>
      <c r="AM692" s="22"/>
      <c r="AN692" s="22"/>
      <c r="AO692" s="22"/>
      <c r="AP692" s="23"/>
      <c r="AQ692" s="23"/>
      <c r="AR692" s="23"/>
      <c r="AS692" s="23"/>
      <c r="AT692" s="23"/>
      <c r="AU692" s="23">
        <v>28</v>
      </c>
      <c r="AV692" s="23"/>
      <c r="AW692" s="23"/>
      <c r="AX692" s="23"/>
      <c r="AY692" s="23"/>
      <c r="AZ692" s="23"/>
      <c r="BA692" s="24"/>
      <c r="BB692" s="24"/>
      <c r="BC692" s="24"/>
      <c r="BD692" s="24"/>
      <c r="BE692" s="24"/>
      <c r="BF692" s="24">
        <v>25</v>
      </c>
      <c r="BG692" s="24"/>
      <c r="BH692" s="24"/>
      <c r="BI692" s="24"/>
      <c r="BJ692" s="24"/>
      <c r="BK692" s="24"/>
      <c r="BL692" s="25"/>
      <c r="BM692" s="25"/>
      <c r="BN692" s="25"/>
      <c r="BO692" s="25"/>
      <c r="BP692" s="25"/>
      <c r="BQ692" s="25">
        <v>5</v>
      </c>
      <c r="BR692" s="25"/>
      <c r="BS692" s="25"/>
      <c r="BT692" s="25"/>
      <c r="BU692" s="25"/>
      <c r="BV692" s="25"/>
    </row>
    <row r="693" spans="1:74" ht="12" customHeight="1" x14ac:dyDescent="0.25">
      <c r="A693" s="27"/>
      <c r="B693" s="43" t="s">
        <v>68</v>
      </c>
      <c r="C693" s="87" t="s">
        <v>1920</v>
      </c>
      <c r="D693" s="88" t="s">
        <v>235</v>
      </c>
      <c r="E693" s="88" t="s">
        <v>965</v>
      </c>
      <c r="F693" s="89">
        <v>38195</v>
      </c>
      <c r="G693" s="189">
        <v>500</v>
      </c>
      <c r="H693" s="29" t="s">
        <v>71</v>
      </c>
      <c r="I693" s="90" t="s">
        <v>815</v>
      </c>
      <c r="J693" s="88" t="s">
        <v>92</v>
      </c>
      <c r="K693" s="44" t="s">
        <v>34</v>
      </c>
      <c r="L693" s="36" t="s">
        <v>1998</v>
      </c>
      <c r="M693" s="106" t="s">
        <v>2282</v>
      </c>
      <c r="N693" s="32"/>
      <c r="O693" s="41" t="s">
        <v>29</v>
      </c>
      <c r="P693" s="33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71"/>
      <c r="AB693" s="20"/>
      <c r="AC693" s="21"/>
      <c r="AD693" s="35"/>
      <c r="AE693" s="64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3"/>
      <c r="AQ693" s="23"/>
      <c r="AR693" s="23"/>
      <c r="AS693" s="23"/>
      <c r="AT693" s="23"/>
      <c r="AU693" s="23"/>
      <c r="AV693" s="23"/>
      <c r="AW693" s="23"/>
      <c r="AX693" s="23"/>
      <c r="AY693" s="23"/>
      <c r="AZ693" s="23"/>
      <c r="BA693" s="24"/>
      <c r="BB693" s="24"/>
      <c r="BC693" s="24"/>
      <c r="BD693" s="24"/>
      <c r="BE693" s="24"/>
      <c r="BF693" s="24"/>
      <c r="BG693" s="24"/>
      <c r="BH693" s="24"/>
      <c r="BI693" s="24"/>
      <c r="BJ693" s="24"/>
      <c r="BK693" s="24"/>
      <c r="BL693" s="25"/>
      <c r="BM693" s="25"/>
      <c r="BN693" s="25"/>
      <c r="BO693" s="25"/>
      <c r="BP693" s="25"/>
      <c r="BQ693" s="25"/>
      <c r="BR693" s="25"/>
      <c r="BS693" s="25"/>
      <c r="BT693" s="25"/>
      <c r="BU693" s="25"/>
      <c r="BV693" s="25"/>
    </row>
    <row r="694" spans="1:74" ht="12" customHeight="1" x14ac:dyDescent="0.25">
      <c r="A694" s="27" t="e">
        <f>+#REF!+1</f>
        <v>#REF!</v>
      </c>
      <c r="B694" s="43" t="s">
        <v>208</v>
      </c>
      <c r="C694" s="87" t="s">
        <v>562</v>
      </c>
      <c r="D694" s="88" t="s">
        <v>283</v>
      </c>
      <c r="E694" s="88" t="s">
        <v>284</v>
      </c>
      <c r="F694" s="89">
        <v>39207</v>
      </c>
      <c r="G694" s="29">
        <v>1327</v>
      </c>
      <c r="H694" s="14" t="s">
        <v>33</v>
      </c>
      <c r="I694" s="90" t="s">
        <v>815</v>
      </c>
      <c r="J694" s="88" t="s">
        <v>92</v>
      </c>
      <c r="K694" s="44" t="s">
        <v>34</v>
      </c>
      <c r="L694" s="36" t="s">
        <v>40</v>
      </c>
      <c r="M694" s="107" t="s">
        <v>1318</v>
      </c>
      <c r="N694" s="32"/>
      <c r="O694" s="30"/>
      <c r="P694" s="33"/>
      <c r="Q694" s="34">
        <f>MOD(AF694+AQ694+BB694+BM694+ROUND((AG694+AR694+BC694+BN694-R694)/100,),100)</f>
        <v>0</v>
      </c>
      <c r="R694" s="34">
        <f>MOD(AG694+AR694+BC694+BN694+ROUND((AH694+AS694+BD694+BO694-S694)/100,),100)</f>
        <v>0</v>
      </c>
      <c r="S694" s="34">
        <f>MOD(AH694+AS694+BD694+BO694+ROUND((AI694+AT694+BE694+BP694-T694)/100,),100)</f>
        <v>1</v>
      </c>
      <c r="T694" s="34">
        <f>MOD(AI694+AT694+BE694+BP694+ROUND((AJ694+AU694+BF694+BQ694-U694)/100,),100)</f>
        <v>18</v>
      </c>
      <c r="U694" s="34">
        <f>MOD(AJ694+AU694+BF694+BQ694+ROUND((AK694+AV694+BG694+BR694-V694)/100,),100)</f>
        <v>0</v>
      </c>
      <c r="V694" s="34">
        <f>MOD(AK694+AV694+BG694+BR694+ROUND((AL694+AW694+BH694+BS694-W694)/100,),100)</f>
        <v>0</v>
      </c>
      <c r="W694" s="34">
        <f>MOD(AL694+AW694+BH694+BS694+ROUND((AM694+AX694+BI694+BT694-X694)/100,),100)</f>
        <v>0</v>
      </c>
      <c r="X694" s="34">
        <f>MOD(AM694+AX694+BI694+BT694+ROUND((AN694+AY694+BJ694+BU694-Y694)/100,),100)</f>
        <v>0</v>
      </c>
      <c r="Y694" s="34">
        <f>MOD(AN694+AY694+BJ694+BU694+ROUND((AO694+AZ694+BK694+BV694-Z694)/100,),100)</f>
        <v>0</v>
      </c>
      <c r="Z694" s="34"/>
      <c r="AA694" s="71">
        <v>45577</v>
      </c>
      <c r="AB694" s="20" t="s">
        <v>1338</v>
      </c>
      <c r="AC694" s="21" t="s">
        <v>881</v>
      </c>
      <c r="AD694" s="35" t="s">
        <v>2204</v>
      </c>
      <c r="AE694" s="64"/>
      <c r="AF694" s="22"/>
      <c r="AG694" s="22"/>
      <c r="AH694" s="22"/>
      <c r="AI694" s="22">
        <v>24</v>
      </c>
      <c r="AJ694" s="22"/>
      <c r="AK694" s="22"/>
      <c r="AL694" s="22"/>
      <c r="AM694" s="22"/>
      <c r="AN694" s="22"/>
      <c r="AO694" s="22"/>
      <c r="AP694" s="23"/>
      <c r="AQ694" s="23"/>
      <c r="AR694" s="23"/>
      <c r="AS694" s="23"/>
      <c r="AT694" s="23">
        <v>37</v>
      </c>
      <c r="AU694" s="23"/>
      <c r="AV694" s="23"/>
      <c r="AW694" s="23"/>
      <c r="AX694" s="23"/>
      <c r="AY694" s="23"/>
      <c r="AZ694" s="23"/>
      <c r="BA694" s="24"/>
      <c r="BB694" s="24"/>
      <c r="BC694" s="24"/>
      <c r="BD694" s="24"/>
      <c r="BE694" s="24">
        <v>32</v>
      </c>
      <c r="BF694" s="24"/>
      <c r="BG694" s="24"/>
      <c r="BH694" s="24"/>
      <c r="BI694" s="24"/>
      <c r="BJ694" s="24"/>
      <c r="BK694" s="24"/>
      <c r="BL694" s="25"/>
      <c r="BM694" s="25"/>
      <c r="BN694" s="25"/>
      <c r="BO694" s="25"/>
      <c r="BP694" s="25">
        <v>25</v>
      </c>
      <c r="BQ694" s="25"/>
      <c r="BR694" s="25"/>
      <c r="BS694" s="25"/>
      <c r="BT694" s="25"/>
      <c r="BU694" s="25"/>
      <c r="BV694" s="25"/>
    </row>
    <row r="695" spans="1:74" ht="12" customHeight="1" x14ac:dyDescent="0.25">
      <c r="A695" s="27"/>
      <c r="B695" s="43" t="s">
        <v>208</v>
      </c>
      <c r="C695" s="87" t="s">
        <v>596</v>
      </c>
      <c r="D695" s="88" t="s">
        <v>464</v>
      </c>
      <c r="E695" s="88" t="s">
        <v>144</v>
      </c>
      <c r="F695" s="89">
        <v>38849</v>
      </c>
      <c r="G695" s="29">
        <v>975</v>
      </c>
      <c r="H695" s="21" t="s">
        <v>443</v>
      </c>
      <c r="I695" s="90" t="s">
        <v>815</v>
      </c>
      <c r="J695" s="88" t="s">
        <v>92</v>
      </c>
      <c r="K695" s="44" t="s">
        <v>34</v>
      </c>
      <c r="L695" s="36" t="s">
        <v>40</v>
      </c>
      <c r="M695" s="107" t="s">
        <v>1332</v>
      </c>
      <c r="N695" s="32"/>
      <c r="O695" s="30"/>
      <c r="P695" s="33"/>
      <c r="Q695" s="34">
        <f>MOD(AF695+AQ695+BB695+BM695+ROUND((AG695+AR695+BC695+BN695-R695)/100,),100)</f>
        <v>0</v>
      </c>
      <c r="R695" s="34">
        <f>MOD(AG695+AR695+BC695+BN695+ROUND((AH695+AS695+BD695+BO695-S695)/100,),100)</f>
        <v>0</v>
      </c>
      <c r="S695" s="34">
        <f>MOD(AH695+AS695+BD695+BO695+ROUND((AI695+AT695+BE695+BP695-T695)/100,),100)</f>
        <v>0</v>
      </c>
      <c r="T695" s="34">
        <f>MOD(AI695+AT695+BE695+BP695+ROUND((AJ695+AU695+BF695+BQ695-U695)/100,),100)</f>
        <v>8</v>
      </c>
      <c r="U695" s="34">
        <f>MOD(AJ695+AU695+BF695+BQ695+ROUND((AK695+AV695+BG695+BR695-V695)/100,),100)</f>
        <v>42</v>
      </c>
      <c r="V695" s="34">
        <f>MOD(AK695+AV695+BG695+BR695+ROUND((AL695+AW695+BH695+BS695-W695)/100,),100)</f>
        <v>0</v>
      </c>
      <c r="W695" s="34">
        <f>MOD(AL695+AW695+BH695+BS695+ROUND((AM695+AX695+BI695+BT695-X695)/100,),100)</f>
        <v>0</v>
      </c>
      <c r="X695" s="34">
        <f>MOD(AM695+AX695+BI695+BT695+ROUND((AN695+AY695+BJ695+BU695-Y695)/100,),100)</f>
        <v>0</v>
      </c>
      <c r="Y695" s="34">
        <f>MOD(AN695+AY695+BJ695+BU695+ROUND((AO695+AZ695+BK695+BV695-Z695)/100,),100)</f>
        <v>0</v>
      </c>
      <c r="Z695" s="34"/>
      <c r="AA695" s="71">
        <v>45577</v>
      </c>
      <c r="AB695" s="20" t="s">
        <v>1338</v>
      </c>
      <c r="AC695" s="21" t="s">
        <v>881</v>
      </c>
      <c r="AD695" s="35" t="s">
        <v>2204</v>
      </c>
      <c r="AE695" s="64"/>
      <c r="AF695" s="22"/>
      <c r="AG695" s="22"/>
      <c r="AH695" s="22"/>
      <c r="AI695" s="22"/>
      <c r="AJ695" s="22">
        <v>25</v>
      </c>
      <c r="AK695" s="22"/>
      <c r="AL695" s="22"/>
      <c r="AM695" s="22"/>
      <c r="AN695" s="22"/>
      <c r="AO695" s="22"/>
      <c r="AP695" s="23"/>
      <c r="AQ695" s="23"/>
      <c r="AR695" s="23"/>
      <c r="AS695" s="23"/>
      <c r="AT695" s="23"/>
      <c r="AU695" s="23">
        <v>37</v>
      </c>
      <c r="AV695" s="23"/>
      <c r="AW695" s="23"/>
      <c r="AX695" s="23"/>
      <c r="AY695" s="23"/>
      <c r="AZ695" s="23"/>
      <c r="BA695" s="24"/>
      <c r="BB695" s="24"/>
      <c r="BC695" s="24"/>
      <c r="BD695" s="24"/>
      <c r="BE695" s="24"/>
      <c r="BF695" s="24">
        <v>80</v>
      </c>
      <c r="BG695" s="24"/>
      <c r="BH695" s="24"/>
      <c r="BI695" s="24"/>
      <c r="BJ695" s="24"/>
      <c r="BK695" s="24"/>
      <c r="BL695" s="25"/>
      <c r="BM695" s="25"/>
      <c r="BN695" s="25"/>
      <c r="BO695" s="25"/>
      <c r="BP695" s="25">
        <v>7</v>
      </c>
      <c r="BQ695" s="25"/>
      <c r="BR695" s="25"/>
      <c r="BS695" s="25"/>
      <c r="BT695" s="25"/>
      <c r="BU695" s="25"/>
      <c r="BV695" s="25"/>
    </row>
    <row r="696" spans="1:74" ht="12" customHeight="1" x14ac:dyDescent="0.25">
      <c r="A696" s="27"/>
      <c r="B696" s="43" t="s">
        <v>208</v>
      </c>
      <c r="C696" s="92" t="s">
        <v>1060</v>
      </c>
      <c r="D696" s="93" t="s">
        <v>1061</v>
      </c>
      <c r="E696" s="94" t="s">
        <v>387</v>
      </c>
      <c r="F696" s="91">
        <v>39989</v>
      </c>
      <c r="G696" s="14">
        <v>663</v>
      </c>
      <c r="H696" s="29" t="s">
        <v>37</v>
      </c>
      <c r="I696" s="95" t="s">
        <v>815</v>
      </c>
      <c r="J696" s="94" t="s">
        <v>92</v>
      </c>
      <c r="K696" s="44" t="s">
        <v>34</v>
      </c>
      <c r="L696" s="36" t="s">
        <v>93</v>
      </c>
      <c r="M696" s="106" t="s">
        <v>2144</v>
      </c>
      <c r="N696" s="65"/>
      <c r="O696" s="30"/>
      <c r="P696" s="33"/>
      <c r="Q696" s="34">
        <f>MOD(AF696+AQ696+BB696+BM696+ROUND((AG696+AR696+BC696+BN696-R696)/100,),100)</f>
        <v>0</v>
      </c>
      <c r="R696" s="34">
        <f>MOD(AG696+AR696+BC696+BN696+ROUND((AH696+AS696+BD696+BO696-S696)/100,),100)</f>
        <v>0</v>
      </c>
      <c r="S696" s="34">
        <f>MOD(AH696+AS696+BD696+BO696+ROUND((AI696+AT696+BE696+BP696-T696)/100,),100)</f>
        <v>0</v>
      </c>
      <c r="T696" s="34">
        <f>MOD(AI696+AT696+BE696+BP696+ROUND((AJ696+AU696+BF696+BQ696-U696)/100,),100)</f>
        <v>0</v>
      </c>
      <c r="U696" s="34">
        <f>MOD(AJ696+AU696+BF696+BQ696+ROUND((AK696+AV696+BG696+BR696-V696)/100,),100)</f>
        <v>0</v>
      </c>
      <c r="V696" s="34">
        <f>MOD(AK696+AV696+BG696+BR696+ROUND((AL696+AW696+BH696+BS696-W696)/100,),100)</f>
        <v>90</v>
      </c>
      <c r="W696" s="34">
        <f>MOD(AL696+AW696+BH696+BS696+ROUND((AM696+AX696+BI696+BT696-X696)/100,),100)</f>
        <v>0</v>
      </c>
      <c r="X696" s="34">
        <f>MOD(AM696+AX696+BI696+BT696+ROUND((AN696+AY696+BJ696+BU696-Y696)/100,),100)</f>
        <v>0</v>
      </c>
      <c r="Y696" s="34">
        <f>MOD(AN696+AY696+BJ696+BU696+ROUND((AO696+AZ696+BK696+BV696-Z696)/100,),100)</f>
        <v>0</v>
      </c>
      <c r="Z696" s="34"/>
      <c r="AA696" s="71">
        <v>45577</v>
      </c>
      <c r="AB696" s="20" t="s">
        <v>1338</v>
      </c>
      <c r="AC696" s="21" t="s">
        <v>881</v>
      </c>
      <c r="AD696" s="35" t="s">
        <v>2311</v>
      </c>
      <c r="AE696" s="64"/>
      <c r="AF696" s="22"/>
      <c r="AG696" s="22"/>
      <c r="AH696" s="22"/>
      <c r="AI696" s="22"/>
      <c r="AJ696" s="22"/>
      <c r="AK696" s="22">
        <v>25</v>
      </c>
      <c r="AL696" s="22"/>
      <c r="AM696" s="22"/>
      <c r="AN696" s="22"/>
      <c r="AO696" s="22"/>
      <c r="AP696" s="23"/>
      <c r="AQ696" s="23"/>
      <c r="AR696" s="23"/>
      <c r="AS696" s="23"/>
      <c r="AT696" s="23"/>
      <c r="AU696" s="23"/>
      <c r="AV696" s="23">
        <v>65</v>
      </c>
      <c r="AW696" s="23"/>
      <c r="AX696" s="23"/>
      <c r="AY696" s="23"/>
      <c r="AZ696" s="23"/>
      <c r="BA696" s="24"/>
      <c r="BB696" s="24"/>
      <c r="BC696" s="24"/>
      <c r="BD696" s="24"/>
      <c r="BE696" s="24"/>
      <c r="BF696" s="24"/>
      <c r="BG696" s="24"/>
      <c r="BH696" s="24"/>
      <c r="BI696" s="24"/>
      <c r="BJ696" s="24"/>
      <c r="BK696" s="24"/>
      <c r="BL696" s="25"/>
      <c r="BM696" s="25"/>
      <c r="BN696" s="25"/>
      <c r="BO696" s="25"/>
      <c r="BP696" s="25"/>
      <c r="BQ696" s="25"/>
      <c r="BR696" s="25"/>
      <c r="BS696" s="25"/>
      <c r="BT696" s="25"/>
      <c r="BU696" s="25"/>
      <c r="BV696" s="25"/>
    </row>
    <row r="697" spans="1:74" ht="12" customHeight="1" x14ac:dyDescent="0.25">
      <c r="A697" s="27"/>
      <c r="B697" s="43" t="s">
        <v>208</v>
      </c>
      <c r="C697" s="87" t="s">
        <v>1805</v>
      </c>
      <c r="D697" s="88" t="s">
        <v>235</v>
      </c>
      <c r="E697" s="88" t="s">
        <v>729</v>
      </c>
      <c r="F697" s="89">
        <v>39687</v>
      </c>
      <c r="G697" s="189">
        <v>500</v>
      </c>
      <c r="H697" s="14" t="s">
        <v>36</v>
      </c>
      <c r="I697" s="90" t="s">
        <v>815</v>
      </c>
      <c r="J697" s="88" t="s">
        <v>92</v>
      </c>
      <c r="K697" s="44" t="s">
        <v>34</v>
      </c>
      <c r="L697" s="36" t="s">
        <v>93</v>
      </c>
      <c r="M697" s="106" t="s">
        <v>2162</v>
      </c>
      <c r="N697" s="32"/>
      <c r="O697" s="30" t="s">
        <v>29</v>
      </c>
      <c r="P697" s="33"/>
      <c r="Q697" s="34"/>
      <c r="R697" s="34"/>
      <c r="S697" s="34"/>
      <c r="T697" s="34"/>
      <c r="U697" s="34"/>
      <c r="V697" s="34"/>
      <c r="W697" s="34"/>
      <c r="X697" s="34"/>
      <c r="Y697" s="34"/>
      <c r="Z697" s="34"/>
      <c r="AA697" s="71">
        <v>45577</v>
      </c>
      <c r="AB697" s="20" t="s">
        <v>1338</v>
      </c>
      <c r="AC697" s="21" t="s">
        <v>881</v>
      </c>
      <c r="AD697" s="35" t="s">
        <v>2311</v>
      </c>
      <c r="AE697" s="64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3"/>
      <c r="AQ697" s="23"/>
      <c r="AR697" s="23"/>
      <c r="AS697" s="23"/>
      <c r="AT697" s="23"/>
      <c r="AU697" s="23"/>
      <c r="AV697" s="23"/>
      <c r="AW697" s="23"/>
      <c r="AX697" s="23"/>
      <c r="AY697" s="23"/>
      <c r="AZ697" s="23"/>
      <c r="BA697" s="24"/>
      <c r="BB697" s="24"/>
      <c r="BC697" s="24"/>
      <c r="BD697" s="24"/>
      <c r="BE697" s="24"/>
      <c r="BF697" s="24"/>
      <c r="BG697" s="24"/>
      <c r="BH697" s="24"/>
      <c r="BI697" s="24"/>
      <c r="BJ697" s="24"/>
      <c r="BK697" s="24"/>
      <c r="BL697" s="25"/>
      <c r="BM697" s="25"/>
      <c r="BN697" s="25"/>
      <c r="BO697" s="25"/>
      <c r="BP697" s="25"/>
      <c r="BQ697" s="25"/>
      <c r="BR697" s="25"/>
      <c r="BS697" s="25"/>
      <c r="BT697" s="25"/>
      <c r="BU697" s="25"/>
      <c r="BV697" s="25"/>
    </row>
    <row r="698" spans="1:74" ht="12" customHeight="1" x14ac:dyDescent="0.25">
      <c r="A698" s="27"/>
      <c r="B698" s="43" t="s">
        <v>331</v>
      </c>
      <c r="C698" s="96" t="s">
        <v>1680</v>
      </c>
      <c r="D698" s="97" t="s">
        <v>1061</v>
      </c>
      <c r="E698" s="98" t="s">
        <v>1681</v>
      </c>
      <c r="F698" s="99">
        <v>41387</v>
      </c>
      <c r="G698" s="190">
        <v>519</v>
      </c>
      <c r="H698" s="29" t="s">
        <v>56</v>
      </c>
      <c r="I698" s="90" t="s">
        <v>815</v>
      </c>
      <c r="J698" s="98" t="s">
        <v>92</v>
      </c>
      <c r="K698" s="45" t="s">
        <v>34</v>
      </c>
      <c r="L698" s="36" t="s">
        <v>94</v>
      </c>
      <c r="M698" s="106" t="s">
        <v>2135</v>
      </c>
      <c r="N698" s="32"/>
      <c r="O698" s="21"/>
      <c r="P698" s="51"/>
      <c r="Q698" s="34"/>
      <c r="R698" s="34"/>
      <c r="S698" s="34"/>
      <c r="T698" s="34"/>
      <c r="U698" s="34"/>
      <c r="V698" s="34"/>
      <c r="W698" s="34"/>
      <c r="X698" s="34"/>
      <c r="Y698" s="34"/>
      <c r="Z698" s="34"/>
      <c r="AA698" s="71">
        <v>45577</v>
      </c>
      <c r="AB698" s="20" t="s">
        <v>1338</v>
      </c>
      <c r="AC698" s="21" t="s">
        <v>881</v>
      </c>
      <c r="AD698" s="35" t="s">
        <v>2314</v>
      </c>
      <c r="AE698" s="64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3"/>
      <c r="AQ698" s="23"/>
      <c r="AR698" s="23"/>
      <c r="AS698" s="23"/>
      <c r="AT698" s="23"/>
      <c r="AU698" s="23"/>
      <c r="AV698" s="23"/>
      <c r="AW698" s="23"/>
      <c r="AX698" s="23"/>
      <c r="AY698" s="23"/>
      <c r="AZ698" s="23"/>
      <c r="BA698" s="24"/>
      <c r="BB698" s="24"/>
      <c r="BC698" s="24"/>
      <c r="BD698" s="24"/>
      <c r="BE698" s="24"/>
      <c r="BF698" s="24"/>
      <c r="BG698" s="24"/>
      <c r="BH698" s="24"/>
      <c r="BI698" s="24"/>
      <c r="BJ698" s="24"/>
      <c r="BK698" s="24"/>
      <c r="BL698" s="25"/>
      <c r="BM698" s="25"/>
      <c r="BN698" s="25"/>
      <c r="BO698" s="25"/>
      <c r="BP698" s="25"/>
      <c r="BQ698" s="25"/>
      <c r="BR698" s="25"/>
      <c r="BS698" s="25"/>
      <c r="BT698" s="25"/>
      <c r="BU698" s="25"/>
      <c r="BV698" s="25"/>
    </row>
    <row r="699" spans="1:74" ht="12" customHeight="1" x14ac:dyDescent="0.25">
      <c r="A699" s="27"/>
      <c r="B699" s="43" t="s">
        <v>331</v>
      </c>
      <c r="C699" s="87" t="s">
        <v>1641</v>
      </c>
      <c r="D699" s="88" t="s">
        <v>76</v>
      </c>
      <c r="E699" s="88" t="s">
        <v>1642</v>
      </c>
      <c r="F699" s="89">
        <v>41038</v>
      </c>
      <c r="G699" s="189">
        <v>500</v>
      </c>
      <c r="H699" s="29" t="s">
        <v>59</v>
      </c>
      <c r="I699" s="90" t="s">
        <v>815</v>
      </c>
      <c r="J699" s="88" t="s">
        <v>92</v>
      </c>
      <c r="K699" s="21" t="s">
        <v>34</v>
      </c>
      <c r="L699" s="36" t="s">
        <v>93</v>
      </c>
      <c r="M699" s="106" t="s">
        <v>2158</v>
      </c>
      <c r="N699" s="32"/>
      <c r="O699" s="31"/>
      <c r="P699" s="33"/>
      <c r="Q699" s="34"/>
      <c r="R699" s="34"/>
      <c r="S699" s="34"/>
      <c r="T699" s="34"/>
      <c r="U699" s="34"/>
      <c r="V699" s="34"/>
      <c r="W699" s="34"/>
      <c r="X699" s="34"/>
      <c r="Y699" s="34"/>
      <c r="Z699" s="34"/>
      <c r="AA699" s="71">
        <v>45577</v>
      </c>
      <c r="AB699" s="20" t="s">
        <v>1338</v>
      </c>
      <c r="AC699" s="21" t="s">
        <v>881</v>
      </c>
      <c r="AD699" s="35" t="s">
        <v>2314</v>
      </c>
      <c r="AE699" s="64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3"/>
      <c r="AQ699" s="23"/>
      <c r="AR699" s="23"/>
      <c r="AS699" s="23"/>
      <c r="AT699" s="23"/>
      <c r="AU699" s="23"/>
      <c r="AV699" s="23"/>
      <c r="AW699" s="23"/>
      <c r="AX699" s="23"/>
      <c r="AY699" s="23"/>
      <c r="AZ699" s="23"/>
      <c r="BA699" s="24"/>
      <c r="BB699" s="24"/>
      <c r="BC699" s="24"/>
      <c r="BD699" s="24"/>
      <c r="BE699" s="24"/>
      <c r="BF699" s="24"/>
      <c r="BG699" s="24"/>
      <c r="BH699" s="24"/>
      <c r="BI699" s="24"/>
      <c r="BJ699" s="24"/>
      <c r="BK699" s="24"/>
      <c r="BL699" s="25"/>
      <c r="BM699" s="25"/>
      <c r="BN699" s="25"/>
      <c r="BO699" s="25"/>
      <c r="BP699" s="25"/>
      <c r="BQ699" s="25"/>
      <c r="BR699" s="25"/>
      <c r="BS699" s="25"/>
      <c r="BT699" s="25"/>
      <c r="BU699" s="25"/>
      <c r="BV699" s="25"/>
    </row>
    <row r="700" spans="1:74" ht="12" customHeight="1" x14ac:dyDescent="0.25">
      <c r="A700" s="27"/>
      <c r="B700" s="43" t="s">
        <v>68</v>
      </c>
      <c r="C700" s="96" t="s">
        <v>183</v>
      </c>
      <c r="D700" s="97" t="s">
        <v>184</v>
      </c>
      <c r="E700" s="98" t="s">
        <v>185</v>
      </c>
      <c r="F700" s="99">
        <v>33020</v>
      </c>
      <c r="G700" s="15">
        <v>1156</v>
      </c>
      <c r="H700" s="15" t="s">
        <v>71</v>
      </c>
      <c r="I700" s="90" t="s">
        <v>893</v>
      </c>
      <c r="J700" s="98" t="s">
        <v>186</v>
      </c>
      <c r="K700" s="45" t="s">
        <v>27</v>
      </c>
      <c r="L700" s="36" t="s">
        <v>94</v>
      </c>
      <c r="M700" s="106" t="s">
        <v>1356</v>
      </c>
      <c r="N700" s="32"/>
      <c r="O700" s="30"/>
      <c r="P700" s="33"/>
      <c r="Q700" s="34">
        <f>MOD(AF700+AQ700+BB700+BM700+ROUND((AG700+AR700+BC700+BN700-R700)/100,),100)</f>
        <v>0</v>
      </c>
      <c r="R700" s="34">
        <f>MOD(AG700+AR700+BC700+BN700+ROUND((AH700+AS700+BD700+BO700-S700)/100,),100)</f>
        <v>0</v>
      </c>
      <c r="S700" s="34">
        <f>MOD(AH700+AS700+BD700+BO700+ROUND((AI700+AT700+BE700+BP700-T700)/100,),100)</f>
        <v>0</v>
      </c>
      <c r="T700" s="34">
        <f>MOD(AI700+AT700+BE700+BP700+ROUND((AJ700+AU700+BF700+BQ700-U700)/100,),100)</f>
        <v>22</v>
      </c>
      <c r="U700" s="34">
        <f>MOD(AJ700+AU700+BF700+BQ700+ROUND((AK700+AV700+BG700+BR700-V700)/100,),100)</f>
        <v>90</v>
      </c>
      <c r="V700" s="34">
        <f>MOD(AK700+AV700+BG700+BR700+ROUND((AL700+AW700+BH700+BS700-W700)/100,),100)</f>
        <v>0</v>
      </c>
      <c r="W700" s="34">
        <f>MOD(AL700+AW700+BH700+BS700+ROUND((AM700+AX700+BI700+BT700-X700)/100,),100)</f>
        <v>0</v>
      </c>
      <c r="X700" s="34">
        <f>MOD(AM700+AX700+BI700+BT700+ROUND((AN700+AY700+BJ700+BU700-Y700)/100,),100)</f>
        <v>0</v>
      </c>
      <c r="Y700" s="34">
        <f>MOD(AN700+AY700+BJ700+BU700+ROUND((AO700+AZ700+BK700+BV700-Z700)/100,),100)</f>
        <v>0</v>
      </c>
      <c r="Z700" s="34"/>
      <c r="AA700" s="71">
        <v>45578</v>
      </c>
      <c r="AB700" s="20" t="s">
        <v>1313</v>
      </c>
      <c r="AC700" s="21" t="s">
        <v>1219</v>
      </c>
      <c r="AD700" s="35" t="s">
        <v>2204</v>
      </c>
      <c r="AE700" s="64"/>
      <c r="AF700" s="22"/>
      <c r="AG700" s="22"/>
      <c r="AH700" s="22"/>
      <c r="AI700" s="22"/>
      <c r="AJ700" s="22">
        <v>25</v>
      </c>
      <c r="AK700" s="22"/>
      <c r="AL700" s="22"/>
      <c r="AM700" s="22"/>
      <c r="AN700" s="22"/>
      <c r="AO700" s="22"/>
      <c r="AP700" s="23"/>
      <c r="AQ700" s="23"/>
      <c r="AR700" s="23"/>
      <c r="AS700" s="23"/>
      <c r="AT700" s="23"/>
      <c r="AU700" s="23">
        <v>65</v>
      </c>
      <c r="AV700" s="23"/>
      <c r="AW700" s="23"/>
      <c r="AX700" s="23"/>
      <c r="AY700" s="23"/>
      <c r="AZ700" s="23"/>
      <c r="BA700" s="24"/>
      <c r="BB700" s="24"/>
      <c r="BC700" s="24"/>
      <c r="BD700" s="24"/>
      <c r="BE700" s="24">
        <v>7</v>
      </c>
      <c r="BF700" s="24"/>
      <c r="BG700" s="24"/>
      <c r="BH700" s="24"/>
      <c r="BI700" s="24"/>
      <c r="BJ700" s="24"/>
      <c r="BK700" s="24"/>
      <c r="BL700" s="25"/>
      <c r="BM700" s="25"/>
      <c r="BN700" s="25"/>
      <c r="BO700" s="25"/>
      <c r="BP700" s="25">
        <v>15</v>
      </c>
      <c r="BQ700" s="25"/>
      <c r="BR700" s="25"/>
      <c r="BS700" s="25"/>
      <c r="BT700" s="25"/>
      <c r="BU700" s="25"/>
      <c r="BV700" s="25"/>
    </row>
    <row r="701" spans="1:74" ht="12" customHeight="1" x14ac:dyDescent="0.25">
      <c r="A701" s="27"/>
      <c r="B701" s="43" t="s">
        <v>276</v>
      </c>
      <c r="C701" s="96" t="s">
        <v>1715</v>
      </c>
      <c r="D701" s="97" t="s">
        <v>1716</v>
      </c>
      <c r="E701" s="98" t="s">
        <v>1173</v>
      </c>
      <c r="F701" s="99">
        <v>40824</v>
      </c>
      <c r="G701" s="190">
        <v>561</v>
      </c>
      <c r="H701" s="29" t="s">
        <v>52</v>
      </c>
      <c r="I701" s="95" t="s">
        <v>893</v>
      </c>
      <c r="J701" s="98" t="s">
        <v>186</v>
      </c>
      <c r="K701" s="45" t="s">
        <v>27</v>
      </c>
      <c r="L701" s="36" t="s">
        <v>93</v>
      </c>
      <c r="M701" s="107" t="s">
        <v>2229</v>
      </c>
      <c r="N701" s="32"/>
      <c r="O701" s="37"/>
      <c r="P701" s="33"/>
      <c r="Q701" s="34"/>
      <c r="R701" s="34"/>
      <c r="S701" s="34"/>
      <c r="T701" s="34"/>
      <c r="U701" s="34"/>
      <c r="V701" s="34"/>
      <c r="W701" s="34"/>
      <c r="X701" s="34"/>
      <c r="Y701" s="34"/>
      <c r="Z701" s="34"/>
      <c r="AA701" s="71">
        <v>45577</v>
      </c>
      <c r="AB701" s="20" t="s">
        <v>1338</v>
      </c>
      <c r="AC701" s="21" t="s">
        <v>881</v>
      </c>
      <c r="AD701" s="35" t="s">
        <v>2313</v>
      </c>
      <c r="AE701" s="64"/>
      <c r="AF701" s="22"/>
      <c r="AG701" s="22"/>
      <c r="AH701" s="22"/>
      <c r="AI701" s="22"/>
      <c r="AJ701" s="22"/>
      <c r="AK701" s="22"/>
      <c r="AL701" s="22"/>
      <c r="AM701" s="22">
        <v>30</v>
      </c>
      <c r="AN701" s="22"/>
      <c r="AO701" s="22"/>
      <c r="AP701" s="23"/>
      <c r="AQ701" s="23"/>
      <c r="AR701" s="23"/>
      <c r="AS701" s="23"/>
      <c r="AT701" s="23"/>
      <c r="AU701" s="23"/>
      <c r="AV701" s="23"/>
      <c r="AW701" s="23"/>
      <c r="AX701" s="23">
        <v>100</v>
      </c>
      <c r="AY701" s="23"/>
      <c r="AZ701" s="23"/>
      <c r="BA701" s="24"/>
      <c r="BB701" s="24"/>
      <c r="BC701" s="24"/>
      <c r="BD701" s="24"/>
      <c r="BE701" s="24"/>
      <c r="BF701" s="24"/>
      <c r="BG701" s="24"/>
      <c r="BH701" s="24">
        <v>4</v>
      </c>
      <c r="BI701" s="24"/>
      <c r="BJ701" s="24"/>
      <c r="BK701" s="24"/>
      <c r="BL701" s="25"/>
      <c r="BM701" s="25"/>
      <c r="BN701" s="25"/>
      <c r="BO701" s="25"/>
      <c r="BP701" s="25"/>
      <c r="BQ701" s="25"/>
      <c r="BR701" s="25"/>
      <c r="BS701" s="25"/>
      <c r="BT701" s="25">
        <v>50</v>
      </c>
      <c r="BU701" s="25"/>
      <c r="BV701" s="25"/>
    </row>
    <row r="702" spans="1:74" ht="12" customHeight="1" x14ac:dyDescent="0.25">
      <c r="A702" s="27"/>
      <c r="B702" s="43" t="s">
        <v>276</v>
      </c>
      <c r="C702" s="96" t="s">
        <v>1712</v>
      </c>
      <c r="D702" s="97" t="s">
        <v>1713</v>
      </c>
      <c r="E702" s="98" t="s">
        <v>246</v>
      </c>
      <c r="F702" s="99">
        <v>40442</v>
      </c>
      <c r="G702" s="190">
        <v>500</v>
      </c>
      <c r="H702" s="14" t="s">
        <v>48</v>
      </c>
      <c r="I702" s="95" t="s">
        <v>893</v>
      </c>
      <c r="J702" s="98" t="s">
        <v>186</v>
      </c>
      <c r="K702" s="45" t="s">
        <v>27</v>
      </c>
      <c r="L702" s="36" t="s">
        <v>93</v>
      </c>
      <c r="M702" s="107" t="s">
        <v>2257</v>
      </c>
      <c r="N702" s="65"/>
      <c r="O702" s="37"/>
      <c r="P702" s="33"/>
      <c r="Q702" s="34"/>
      <c r="R702" s="34"/>
      <c r="S702" s="34"/>
      <c r="T702" s="34"/>
      <c r="U702" s="34"/>
      <c r="V702" s="34"/>
      <c r="W702" s="34"/>
      <c r="X702" s="34"/>
      <c r="Y702" s="34"/>
      <c r="Z702" s="34"/>
      <c r="AA702" s="71">
        <v>45577</v>
      </c>
      <c r="AB702" s="20" t="s">
        <v>1338</v>
      </c>
      <c r="AC702" s="21" t="s">
        <v>881</v>
      </c>
      <c r="AD702" s="35" t="s">
        <v>2313</v>
      </c>
      <c r="AE702" s="64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3"/>
      <c r="AQ702" s="23"/>
      <c r="AR702" s="23"/>
      <c r="AS702" s="23"/>
      <c r="AT702" s="23"/>
      <c r="AU702" s="23"/>
      <c r="AV702" s="23"/>
      <c r="AW702" s="23"/>
      <c r="AX702" s="23"/>
      <c r="AY702" s="23"/>
      <c r="AZ702" s="23"/>
      <c r="BA702" s="24"/>
      <c r="BB702" s="24"/>
      <c r="BC702" s="24"/>
      <c r="BD702" s="24"/>
      <c r="BE702" s="24"/>
      <c r="BF702" s="24"/>
      <c r="BG702" s="24"/>
      <c r="BH702" s="24"/>
      <c r="BI702" s="24"/>
      <c r="BJ702" s="24"/>
      <c r="BK702" s="24"/>
      <c r="BL702" s="25"/>
      <c r="BM702" s="25"/>
      <c r="BN702" s="25"/>
      <c r="BO702" s="25"/>
      <c r="BP702" s="25"/>
      <c r="BQ702" s="25"/>
      <c r="BR702" s="25"/>
      <c r="BS702" s="25"/>
      <c r="BT702" s="25"/>
      <c r="BU702" s="25"/>
      <c r="BV702" s="25"/>
    </row>
    <row r="703" spans="1:74" ht="12" customHeight="1" x14ac:dyDescent="0.25">
      <c r="A703" s="27"/>
      <c r="B703" s="43" t="s">
        <v>413</v>
      </c>
      <c r="C703" s="87" t="s">
        <v>1482</v>
      </c>
      <c r="D703" s="88" t="s">
        <v>1483</v>
      </c>
      <c r="E703" s="88" t="s">
        <v>70</v>
      </c>
      <c r="F703" s="89">
        <v>42118</v>
      </c>
      <c r="G703" s="189">
        <v>519</v>
      </c>
      <c r="H703" s="29" t="s">
        <v>66</v>
      </c>
      <c r="I703" s="90" t="s">
        <v>893</v>
      </c>
      <c r="J703" s="88" t="s">
        <v>186</v>
      </c>
      <c r="K703" s="21" t="s">
        <v>27</v>
      </c>
      <c r="L703" s="36" t="s">
        <v>40</v>
      </c>
      <c r="M703" s="106" t="s">
        <v>1335</v>
      </c>
      <c r="N703" s="32"/>
      <c r="O703" s="31"/>
      <c r="P703" s="33"/>
      <c r="Q703" s="34"/>
      <c r="R703" s="34"/>
      <c r="S703" s="34"/>
      <c r="T703" s="34"/>
      <c r="U703" s="34"/>
      <c r="V703" s="34"/>
      <c r="W703" s="34"/>
      <c r="X703" s="34"/>
      <c r="Y703" s="34"/>
      <c r="Z703" s="34"/>
      <c r="AA703" s="71">
        <v>45577</v>
      </c>
      <c r="AB703" s="20" t="s">
        <v>1338</v>
      </c>
      <c r="AC703" s="21" t="s">
        <v>881</v>
      </c>
      <c r="AD703" s="35" t="s">
        <v>2310</v>
      </c>
      <c r="AE703" s="64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3"/>
      <c r="AQ703" s="23"/>
      <c r="AR703" s="23"/>
      <c r="AS703" s="23"/>
      <c r="AT703" s="23"/>
      <c r="AU703" s="23"/>
      <c r="AV703" s="23"/>
      <c r="AW703" s="23"/>
      <c r="AX703" s="23"/>
      <c r="AY703" s="23"/>
      <c r="AZ703" s="23"/>
      <c r="BA703" s="24"/>
      <c r="BB703" s="24"/>
      <c r="BC703" s="24"/>
      <c r="BD703" s="24"/>
      <c r="BE703" s="24"/>
      <c r="BF703" s="24"/>
      <c r="BG703" s="24"/>
      <c r="BH703" s="24"/>
      <c r="BI703" s="24"/>
      <c r="BJ703" s="24"/>
      <c r="BK703" s="24"/>
      <c r="BL703" s="25"/>
      <c r="BM703" s="25"/>
      <c r="BN703" s="25"/>
      <c r="BO703" s="25"/>
      <c r="BP703" s="25"/>
      <c r="BQ703" s="25"/>
      <c r="BR703" s="25"/>
      <c r="BS703" s="25"/>
      <c r="BT703" s="25"/>
      <c r="BU703" s="25"/>
      <c r="BV703" s="25"/>
    </row>
    <row r="704" spans="1:74" ht="12" customHeight="1" x14ac:dyDescent="0.25">
      <c r="A704" s="27"/>
      <c r="B704" s="43" t="s">
        <v>413</v>
      </c>
      <c r="C704" s="87" t="s">
        <v>1473</v>
      </c>
      <c r="D704" s="88" t="s">
        <v>184</v>
      </c>
      <c r="E704" s="88" t="s">
        <v>229</v>
      </c>
      <c r="F704" s="89">
        <v>41726</v>
      </c>
      <c r="G704" s="189">
        <v>500</v>
      </c>
      <c r="H704" s="29" t="s">
        <v>416</v>
      </c>
      <c r="I704" s="90" t="s">
        <v>893</v>
      </c>
      <c r="J704" s="88" t="s">
        <v>186</v>
      </c>
      <c r="K704" s="21" t="s">
        <v>27</v>
      </c>
      <c r="L704" s="36" t="s">
        <v>94</v>
      </c>
      <c r="M704" s="106" t="s">
        <v>1374</v>
      </c>
      <c r="N704" s="32"/>
      <c r="O704" s="31"/>
      <c r="P704" s="33"/>
      <c r="Q704" s="34"/>
      <c r="R704" s="34"/>
      <c r="S704" s="34"/>
      <c r="T704" s="34"/>
      <c r="U704" s="34"/>
      <c r="V704" s="34"/>
      <c r="W704" s="34"/>
      <c r="X704" s="34"/>
      <c r="Y704" s="34"/>
      <c r="Z704" s="34"/>
      <c r="AA704" s="71">
        <v>45577</v>
      </c>
      <c r="AB704" s="20" t="s">
        <v>1338</v>
      </c>
      <c r="AC704" s="21" t="s">
        <v>881</v>
      </c>
      <c r="AD704" s="35" t="s">
        <v>2310</v>
      </c>
      <c r="AE704" s="64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3"/>
      <c r="AQ704" s="23"/>
      <c r="AR704" s="23"/>
      <c r="AS704" s="23"/>
      <c r="AT704" s="23"/>
      <c r="AU704" s="23"/>
      <c r="AV704" s="23"/>
      <c r="AW704" s="23"/>
      <c r="AX704" s="23"/>
      <c r="AY704" s="23"/>
      <c r="AZ704" s="23"/>
      <c r="BA704" s="24"/>
      <c r="BB704" s="24"/>
      <c r="BC704" s="24"/>
      <c r="BD704" s="24"/>
      <c r="BE704" s="24"/>
      <c r="BF704" s="24"/>
      <c r="BG704" s="24"/>
      <c r="BH704" s="24"/>
      <c r="BI704" s="24"/>
      <c r="BJ704" s="24"/>
      <c r="BK704" s="24"/>
      <c r="BL704" s="25"/>
      <c r="BM704" s="25"/>
      <c r="BN704" s="25"/>
      <c r="BO704" s="25"/>
      <c r="BP704" s="25"/>
      <c r="BQ704" s="25"/>
      <c r="BR704" s="25"/>
      <c r="BS704" s="25"/>
      <c r="BT704" s="25"/>
      <c r="BU704" s="25"/>
      <c r="BV704" s="25"/>
    </row>
    <row r="705" spans="1:74" ht="12" customHeight="1" x14ac:dyDescent="0.25">
      <c r="A705" s="27"/>
      <c r="B705" s="28" t="s">
        <v>46</v>
      </c>
      <c r="C705" s="78" t="s">
        <v>1413</v>
      </c>
      <c r="D705" s="79" t="s">
        <v>1414</v>
      </c>
      <c r="E705" s="79" t="s">
        <v>1415</v>
      </c>
      <c r="F705" s="80">
        <v>40774</v>
      </c>
      <c r="G705" s="192">
        <v>500</v>
      </c>
      <c r="H705" s="81" t="s">
        <v>52</v>
      </c>
      <c r="I705" s="82" t="s">
        <v>816</v>
      </c>
      <c r="J705" s="79" t="s">
        <v>79</v>
      </c>
      <c r="K705" s="45" t="s">
        <v>27</v>
      </c>
      <c r="L705" s="36" t="s">
        <v>40</v>
      </c>
      <c r="M705" s="106">
        <v>1</v>
      </c>
      <c r="N705" s="32"/>
      <c r="O705" s="42"/>
      <c r="P705" s="33"/>
      <c r="Q705" s="34"/>
      <c r="R705" s="34"/>
      <c r="S705" s="34"/>
      <c r="T705" s="34"/>
      <c r="U705" s="34"/>
      <c r="V705" s="34"/>
      <c r="W705" s="34"/>
      <c r="X705" s="34"/>
      <c r="Y705" s="34"/>
      <c r="Z705" s="34"/>
      <c r="AA705" s="71">
        <v>45577</v>
      </c>
      <c r="AB705" s="20" t="s">
        <v>1338</v>
      </c>
      <c r="AC705" s="21" t="s">
        <v>881</v>
      </c>
      <c r="AD705" s="35" t="s">
        <v>2204</v>
      </c>
      <c r="AE705" s="64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3"/>
      <c r="AQ705" s="23"/>
      <c r="AR705" s="23"/>
      <c r="AS705" s="23"/>
      <c r="AT705" s="23"/>
      <c r="AU705" s="23"/>
      <c r="AV705" s="23"/>
      <c r="AW705" s="23"/>
      <c r="AX705" s="23"/>
      <c r="AY705" s="23"/>
      <c r="AZ705" s="23"/>
      <c r="BA705" s="24"/>
      <c r="BB705" s="24"/>
      <c r="BC705" s="24"/>
      <c r="BD705" s="24"/>
      <c r="BE705" s="24"/>
      <c r="BF705" s="24"/>
      <c r="BG705" s="24"/>
      <c r="BH705" s="24"/>
      <c r="BI705" s="24"/>
      <c r="BJ705" s="24"/>
      <c r="BK705" s="24"/>
      <c r="BL705" s="25"/>
      <c r="BM705" s="25"/>
      <c r="BN705" s="25"/>
      <c r="BO705" s="25"/>
      <c r="BP705" s="25"/>
      <c r="BQ705" s="25"/>
      <c r="BR705" s="25"/>
      <c r="BS705" s="25"/>
      <c r="BT705" s="25"/>
      <c r="BU705" s="25"/>
      <c r="BV705" s="25"/>
    </row>
    <row r="706" spans="1:74" ht="12" customHeight="1" x14ac:dyDescent="0.25">
      <c r="A706" s="27"/>
      <c r="B706" s="43" t="s">
        <v>68</v>
      </c>
      <c r="C706" s="92" t="s">
        <v>81</v>
      </c>
      <c r="D706" s="93" t="s">
        <v>82</v>
      </c>
      <c r="E706" s="94" t="s">
        <v>83</v>
      </c>
      <c r="F706" s="91">
        <v>35953</v>
      </c>
      <c r="G706" s="14">
        <v>1671</v>
      </c>
      <c r="H706" s="14" t="s">
        <v>71</v>
      </c>
      <c r="I706" s="95" t="s">
        <v>816</v>
      </c>
      <c r="J706" s="94" t="s">
        <v>79</v>
      </c>
      <c r="K706" s="44" t="s">
        <v>27</v>
      </c>
      <c r="L706" s="36" t="s">
        <v>28</v>
      </c>
      <c r="M706" s="106"/>
      <c r="N706" s="32">
        <v>14</v>
      </c>
      <c r="O706" s="21"/>
      <c r="P706" s="33"/>
      <c r="Q706" s="34">
        <f>MOD(AF706+AQ706+BB706+BM706+ROUND((AG706+AR706+BC706+BN706-R706)/100,),100)</f>
        <v>9</v>
      </c>
      <c r="R706" s="34">
        <f>MOD(AG706+AR706+BC706+BN706+ROUND((AH706+AS706+BD706+BO706-S706)/100,),100)</f>
        <v>65</v>
      </c>
      <c r="S706" s="34">
        <f>MOD(AH706+AS706+BD706+BO706+ROUND((AI706+AT706+BE706+BP706-T706)/100,),100)</f>
        <v>0</v>
      </c>
      <c r="T706" s="34">
        <f>MOD(AI706+AT706+BE706+BP706+ROUND((AJ706+AU706+BF706+BQ706-U706)/100,),100)</f>
        <v>0</v>
      </c>
      <c r="U706" s="34">
        <f>MOD(AJ706+AU706+BF706+BQ706+ROUND((AK706+AV706+BG706+BR706-V706)/100,),100)</f>
        <v>0</v>
      </c>
      <c r="V706" s="34">
        <f>MOD(AK706+AV706+BG706+BR706+ROUND((AL706+AW706+BH706+BS706-W706)/100,),100)</f>
        <v>0</v>
      </c>
      <c r="W706" s="34">
        <f>MOD(AL706+AW706+BH706+BS706+ROUND((AM706+AX706+BI706+BT706-X706)/100,),100)</f>
        <v>0</v>
      </c>
      <c r="X706" s="34">
        <f>MOD(AM706+AX706+BI706+BT706+ROUND((AN706+AY706+BJ706+BU706-Y706)/100,),100)</f>
        <v>0</v>
      </c>
      <c r="Y706" s="34">
        <f>MOD(AN706+AY706+BJ706+BU706+ROUND((AO706+AZ706+BK706+BV706-Z706)/100,),100)</f>
        <v>0</v>
      </c>
      <c r="Z706" s="34"/>
      <c r="AA706" s="71">
        <v>45578</v>
      </c>
      <c r="AB706" s="20" t="s">
        <v>1219</v>
      </c>
      <c r="AC706" s="21" t="s">
        <v>1220</v>
      </c>
      <c r="AD706" s="35" t="s">
        <v>1440</v>
      </c>
      <c r="AE706" s="64"/>
      <c r="AF706" s="22"/>
      <c r="AG706" s="22">
        <v>65</v>
      </c>
      <c r="AH706" s="22"/>
      <c r="AI706" s="22"/>
      <c r="AJ706" s="22"/>
      <c r="AK706" s="22"/>
      <c r="AL706" s="22"/>
      <c r="AM706" s="22"/>
      <c r="AN706" s="22"/>
      <c r="AO706" s="22"/>
      <c r="AP706" s="23"/>
      <c r="AQ706" s="23">
        <v>5</v>
      </c>
      <c r="AR706" s="23"/>
      <c r="AS706" s="23"/>
      <c r="AT706" s="23"/>
      <c r="AU706" s="23"/>
      <c r="AV706" s="23"/>
      <c r="AW706" s="23"/>
      <c r="AX706" s="23"/>
      <c r="AY706" s="23"/>
      <c r="AZ706" s="23"/>
      <c r="BA706" s="24"/>
      <c r="BB706" s="24">
        <v>2</v>
      </c>
      <c r="BC706" s="24"/>
      <c r="BD706" s="24"/>
      <c r="BE706" s="24"/>
      <c r="BF706" s="24"/>
      <c r="BG706" s="24"/>
      <c r="BH706" s="24"/>
      <c r="BI706" s="24"/>
      <c r="BJ706" s="24"/>
      <c r="BK706" s="24"/>
      <c r="BL706" s="25"/>
      <c r="BM706" s="25">
        <v>2</v>
      </c>
      <c r="BN706" s="25"/>
      <c r="BO706" s="25"/>
      <c r="BP706" s="25"/>
      <c r="BQ706" s="25"/>
      <c r="BR706" s="25"/>
      <c r="BS706" s="25"/>
      <c r="BT706" s="25"/>
      <c r="BU706" s="25"/>
      <c r="BV706" s="25"/>
    </row>
    <row r="707" spans="1:74" ht="12" customHeight="1" x14ac:dyDescent="0.25">
      <c r="A707" s="27"/>
      <c r="B707" s="43" t="s">
        <v>68</v>
      </c>
      <c r="C707" s="87" t="s">
        <v>923</v>
      </c>
      <c r="D707" s="88" t="s">
        <v>924</v>
      </c>
      <c r="E707" s="88" t="s">
        <v>925</v>
      </c>
      <c r="F707" s="89">
        <v>30330</v>
      </c>
      <c r="G707" s="29">
        <v>1442</v>
      </c>
      <c r="H707" s="29" t="s">
        <v>1857</v>
      </c>
      <c r="I707" s="90" t="s">
        <v>816</v>
      </c>
      <c r="J707" s="88" t="s">
        <v>79</v>
      </c>
      <c r="K707" s="44" t="s">
        <v>27</v>
      </c>
      <c r="L707" s="36" t="s">
        <v>40</v>
      </c>
      <c r="M707" s="106" t="s">
        <v>1316</v>
      </c>
      <c r="N707" s="32"/>
      <c r="O707" s="30"/>
      <c r="P707" s="33"/>
      <c r="Q707" s="34">
        <f>MOD(AF707+AQ707+BB707+BM707+ROUND((AG707+AR707+BC707+BN707-R707)/100,),100)</f>
        <v>0</v>
      </c>
      <c r="R707" s="34">
        <f>MOD(AG707+AR707+BC707+BN707+ROUND((AH707+AS707+BD707+BO707-S707)/100,),100)</f>
        <v>1</v>
      </c>
      <c r="S707" s="34">
        <f>MOD(AH707+AS707+BD707+BO707+ROUND((AI707+AT707+BE707+BP707-T707)/100,),100)</f>
        <v>17</v>
      </c>
      <c r="T707" s="34">
        <f>MOD(AI707+AT707+BE707+BP707+ROUND((AJ707+AU707+BF707+BQ707-U707)/100,),100)</f>
        <v>81</v>
      </c>
      <c r="U707" s="34">
        <f>MOD(AJ707+AU707+BF707+BQ707+ROUND((AK707+AV707+BG707+BR707-V707)/100,),100)</f>
        <v>0</v>
      </c>
      <c r="V707" s="34">
        <f>MOD(AK707+AV707+BG707+BR707+ROUND((AL707+AW707+BH707+BS707-W707)/100,),100)</f>
        <v>0</v>
      </c>
      <c r="W707" s="34">
        <f>MOD(AL707+AW707+BH707+BS707+ROUND((AM707+AX707+BI707+BT707-X707)/100,),100)</f>
        <v>0</v>
      </c>
      <c r="X707" s="34">
        <f>MOD(AM707+AX707+BI707+BT707+ROUND((AN707+AY707+BJ707+BU707-Y707)/100,),100)</f>
        <v>0</v>
      </c>
      <c r="Y707" s="34">
        <f>MOD(AN707+AY707+BJ707+BU707+ROUND((AO707+AZ707+BK707+BV707-Z707)/100,),100)</f>
        <v>0</v>
      </c>
      <c r="Z707" s="34"/>
      <c r="AA707" s="71">
        <v>45578</v>
      </c>
      <c r="AB707" s="20" t="s">
        <v>1313</v>
      </c>
      <c r="AC707" s="21" t="s">
        <v>1219</v>
      </c>
      <c r="AD707" s="35" t="s">
        <v>2204</v>
      </c>
      <c r="AE707" s="64"/>
      <c r="AF707" s="22"/>
      <c r="AG707" s="22"/>
      <c r="AH707" s="22"/>
      <c r="AI707" s="22"/>
      <c r="AJ707" s="22">
        <v>100</v>
      </c>
      <c r="AK707" s="22"/>
      <c r="AL707" s="22"/>
      <c r="AM707" s="22"/>
      <c r="AN707" s="22"/>
      <c r="AO707" s="22"/>
      <c r="AP707" s="23"/>
      <c r="AQ707" s="23"/>
      <c r="AR707" s="23"/>
      <c r="AS707" s="23"/>
      <c r="AT707" s="23">
        <v>80</v>
      </c>
      <c r="AU707" s="23"/>
      <c r="AV707" s="23"/>
      <c r="AW707" s="23"/>
      <c r="AX707" s="23"/>
      <c r="AY707" s="23"/>
      <c r="AZ707" s="23"/>
      <c r="BA707" s="24"/>
      <c r="BB707" s="24"/>
      <c r="BC707" s="24"/>
      <c r="BD707" s="24">
        <v>52</v>
      </c>
      <c r="BE707" s="24"/>
      <c r="BF707" s="24"/>
      <c r="BG707" s="24"/>
      <c r="BH707" s="24"/>
      <c r="BI707" s="24"/>
      <c r="BJ707" s="24"/>
      <c r="BK707" s="24"/>
      <c r="BL707" s="25"/>
      <c r="BM707" s="25"/>
      <c r="BN707" s="25"/>
      <c r="BO707" s="25">
        <v>65</v>
      </c>
      <c r="BP707" s="25"/>
      <c r="BQ707" s="25"/>
      <c r="BR707" s="25"/>
      <c r="BS707" s="25"/>
      <c r="BT707" s="25"/>
      <c r="BU707" s="25"/>
      <c r="BV707" s="25"/>
    </row>
    <row r="708" spans="1:74" ht="12" customHeight="1" x14ac:dyDescent="0.25">
      <c r="A708" s="27"/>
      <c r="B708" s="43" t="s">
        <v>68</v>
      </c>
      <c r="C708" s="87" t="s">
        <v>1890</v>
      </c>
      <c r="D708" s="88" t="s">
        <v>1891</v>
      </c>
      <c r="E708" s="88" t="s">
        <v>1892</v>
      </c>
      <c r="F708" s="89">
        <v>24933</v>
      </c>
      <c r="G708" s="189">
        <v>1606</v>
      </c>
      <c r="H708" s="29" t="s">
        <v>1838</v>
      </c>
      <c r="I708" s="90" t="s">
        <v>816</v>
      </c>
      <c r="J708" s="88" t="s">
        <v>79</v>
      </c>
      <c r="K708" s="44" t="s">
        <v>27</v>
      </c>
      <c r="L708" s="36" t="s">
        <v>40</v>
      </c>
      <c r="M708" s="106" t="s">
        <v>1335</v>
      </c>
      <c r="N708" s="32"/>
      <c r="O708" s="41"/>
      <c r="P708" s="33"/>
      <c r="Q708" s="34"/>
      <c r="R708" s="34"/>
      <c r="S708" s="34"/>
      <c r="T708" s="34"/>
      <c r="U708" s="34"/>
      <c r="V708" s="34"/>
      <c r="W708" s="34"/>
      <c r="X708" s="34"/>
      <c r="Y708" s="34"/>
      <c r="Z708" s="34"/>
      <c r="AA708" s="71">
        <v>45578</v>
      </c>
      <c r="AB708" s="20" t="s">
        <v>1313</v>
      </c>
      <c r="AC708" s="21" t="s">
        <v>1219</v>
      </c>
      <c r="AD708" s="35" t="s">
        <v>2204</v>
      </c>
      <c r="AE708" s="64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3"/>
      <c r="AQ708" s="23"/>
      <c r="AR708" s="23"/>
      <c r="AS708" s="23"/>
      <c r="AT708" s="23"/>
      <c r="AU708" s="23"/>
      <c r="AV708" s="23"/>
      <c r="AW708" s="23"/>
      <c r="AX708" s="23"/>
      <c r="AY708" s="23"/>
      <c r="AZ708" s="23"/>
      <c r="BA708" s="24"/>
      <c r="BB708" s="24"/>
      <c r="BC708" s="24"/>
      <c r="BD708" s="24"/>
      <c r="BE708" s="24"/>
      <c r="BF708" s="24"/>
      <c r="BG708" s="24"/>
      <c r="BH708" s="24"/>
      <c r="BI708" s="24"/>
      <c r="BJ708" s="24"/>
      <c r="BK708" s="24"/>
      <c r="BL708" s="25"/>
      <c r="BM708" s="25"/>
      <c r="BN708" s="25"/>
      <c r="BO708" s="25"/>
      <c r="BP708" s="25"/>
      <c r="BQ708" s="25"/>
      <c r="BR708" s="25"/>
      <c r="BS708" s="25"/>
      <c r="BT708" s="25"/>
      <c r="BU708" s="25"/>
      <c r="BV708" s="25"/>
    </row>
    <row r="709" spans="1:74" ht="12" customHeight="1" x14ac:dyDescent="0.25">
      <c r="A709" s="27"/>
      <c r="B709" s="43" t="s">
        <v>68</v>
      </c>
      <c r="C709" s="35" t="s">
        <v>1889</v>
      </c>
      <c r="D709" s="101" t="s">
        <v>1714</v>
      </c>
      <c r="E709" s="101" t="s">
        <v>136</v>
      </c>
      <c r="F709" s="102">
        <v>37425</v>
      </c>
      <c r="G709" s="188">
        <v>1491</v>
      </c>
      <c r="H709" s="21" t="s">
        <v>71</v>
      </c>
      <c r="I709" s="100" t="s">
        <v>816</v>
      </c>
      <c r="J709" s="101" t="s">
        <v>79</v>
      </c>
      <c r="K709" s="44" t="s">
        <v>27</v>
      </c>
      <c r="L709" s="36" t="s">
        <v>40</v>
      </c>
      <c r="M709" s="106" t="s">
        <v>1337</v>
      </c>
      <c r="N709" s="32"/>
      <c r="O709" s="30"/>
      <c r="P709" s="33"/>
      <c r="Q709" s="34"/>
      <c r="R709" s="34"/>
      <c r="S709" s="34"/>
      <c r="T709" s="34"/>
      <c r="U709" s="34"/>
      <c r="V709" s="34"/>
      <c r="W709" s="34"/>
      <c r="X709" s="34"/>
      <c r="Y709" s="34"/>
      <c r="Z709" s="34"/>
      <c r="AA709" s="71">
        <v>45578</v>
      </c>
      <c r="AB709" s="20" t="s">
        <v>1313</v>
      </c>
      <c r="AC709" s="21" t="s">
        <v>1219</v>
      </c>
      <c r="AD709" s="35" t="s">
        <v>2204</v>
      </c>
      <c r="AE709" s="64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3"/>
      <c r="AQ709" s="23"/>
      <c r="AR709" s="23"/>
      <c r="AS709" s="23"/>
      <c r="AT709" s="23"/>
      <c r="AU709" s="23"/>
      <c r="AV709" s="23"/>
      <c r="AW709" s="23"/>
      <c r="AX709" s="23"/>
      <c r="AY709" s="23"/>
      <c r="AZ709" s="23"/>
      <c r="BA709" s="24"/>
      <c r="BB709" s="24"/>
      <c r="BC709" s="24"/>
      <c r="BD709" s="24"/>
      <c r="BE709" s="24"/>
      <c r="BF709" s="24"/>
      <c r="BG709" s="24"/>
      <c r="BH709" s="24"/>
      <c r="BI709" s="24"/>
      <c r="BJ709" s="24"/>
      <c r="BK709" s="24"/>
      <c r="BL709" s="25"/>
      <c r="BM709" s="25"/>
      <c r="BN709" s="25"/>
      <c r="BO709" s="25"/>
      <c r="BP709" s="25"/>
      <c r="BQ709" s="25"/>
      <c r="BR709" s="25"/>
      <c r="BS709" s="25"/>
      <c r="BT709" s="25"/>
      <c r="BU709" s="25"/>
      <c r="BV709" s="25"/>
    </row>
    <row r="710" spans="1:74" ht="12" customHeight="1" x14ac:dyDescent="0.25">
      <c r="A710" s="27" t="e">
        <f>+#REF!+1</f>
        <v>#REF!</v>
      </c>
      <c r="B710" s="43" t="s">
        <v>68</v>
      </c>
      <c r="C710" s="87" t="s">
        <v>494</v>
      </c>
      <c r="D710" s="88" t="s">
        <v>127</v>
      </c>
      <c r="E710" s="88" t="s">
        <v>128</v>
      </c>
      <c r="F710" s="89">
        <v>27508</v>
      </c>
      <c r="G710" s="29">
        <v>938</v>
      </c>
      <c r="H710" s="29" t="s">
        <v>1384</v>
      </c>
      <c r="I710" s="95" t="s">
        <v>816</v>
      </c>
      <c r="J710" s="94" t="s">
        <v>79</v>
      </c>
      <c r="K710" s="44" t="s">
        <v>27</v>
      </c>
      <c r="L710" s="36" t="s">
        <v>93</v>
      </c>
      <c r="M710" s="106" t="s">
        <v>2164</v>
      </c>
      <c r="N710" s="32"/>
      <c r="O710" s="41"/>
      <c r="P710" s="33"/>
      <c r="Q710" s="34">
        <f>MOD(AF710+AQ710+BB710+BM710+ROUND((AG710+AR710+BC710+BN710-R710)/100,),100)</f>
        <v>0</v>
      </c>
      <c r="R710" s="34">
        <f>MOD(AG710+AR710+BC710+BN710+ROUND((AH710+AS710+BD710+BO710-S710)/100,),100)</f>
        <v>0</v>
      </c>
      <c r="S710" s="34">
        <f>MOD(AH710+AS710+BD710+BO710+ROUND((AI710+AT710+BE710+BP710-T710)/100,),100)</f>
        <v>0</v>
      </c>
      <c r="T710" s="34">
        <f>MOD(AI710+AT710+BE710+BP710+ROUND((AJ710+AU710+BF710+BQ710-U710)/100,),100)</f>
        <v>4</v>
      </c>
      <c r="U710" s="34">
        <f>MOD(AJ710+AU710+BF710+BQ710+ROUND((AK710+AV710+BG710+BR710-V710)/100,),100)</f>
        <v>42</v>
      </c>
      <c r="V710" s="34">
        <f>MOD(AK710+AV710+BG710+BR710+ROUND((AL710+AW710+BH710+BS710-W710)/100,),100)</f>
        <v>0</v>
      </c>
      <c r="W710" s="34">
        <f>MOD(AL710+AW710+BH710+BS710+ROUND((AM710+AX710+BI710+BT710-X710)/100,),100)</f>
        <v>0</v>
      </c>
      <c r="X710" s="34">
        <f>MOD(AM710+AX710+BI710+BT710+ROUND((AN710+AY710+BJ710+BU710-Y710)/100,),100)</f>
        <v>0</v>
      </c>
      <c r="Y710" s="34">
        <f>MOD(AN710+AY710+BJ710+BU710+ROUND((AO710+AZ710+BK710+BV710-Z710)/100,),100)</f>
        <v>0</v>
      </c>
      <c r="Z710" s="34"/>
      <c r="AA710" s="71">
        <v>45578</v>
      </c>
      <c r="AB710" s="20" t="s">
        <v>1313</v>
      </c>
      <c r="AC710" s="21" t="s">
        <v>1219</v>
      </c>
      <c r="AD710" s="35" t="s">
        <v>2293</v>
      </c>
      <c r="AE710" s="64"/>
      <c r="AF710" s="22"/>
      <c r="AG710" s="22"/>
      <c r="AH710" s="22"/>
      <c r="AI710" s="22">
        <v>4</v>
      </c>
      <c r="AJ710" s="22"/>
      <c r="AK710" s="22"/>
      <c r="AL710" s="22"/>
      <c r="AM710" s="22"/>
      <c r="AN710" s="22"/>
      <c r="AO710" s="22"/>
      <c r="AP710" s="23"/>
      <c r="AQ710" s="23"/>
      <c r="AR710" s="23"/>
      <c r="AS710" s="23"/>
      <c r="AT710" s="23"/>
      <c r="AU710" s="23">
        <v>13</v>
      </c>
      <c r="AV710" s="23"/>
      <c r="AW710" s="23"/>
      <c r="AX710" s="23"/>
      <c r="AY710" s="23"/>
      <c r="AZ710" s="23"/>
      <c r="BA710" s="24"/>
      <c r="BB710" s="24"/>
      <c r="BC710" s="24"/>
      <c r="BD710" s="24"/>
      <c r="BE710" s="24"/>
      <c r="BF710" s="24">
        <v>7</v>
      </c>
      <c r="BG710" s="24"/>
      <c r="BH710" s="24"/>
      <c r="BI710" s="24"/>
      <c r="BJ710" s="24"/>
      <c r="BK710" s="24"/>
      <c r="BL710" s="25"/>
      <c r="BM710" s="25"/>
      <c r="BN710" s="25"/>
      <c r="BO710" s="25"/>
      <c r="BP710" s="25"/>
      <c r="BQ710" s="25">
        <v>22</v>
      </c>
      <c r="BR710" s="25"/>
      <c r="BS710" s="25"/>
      <c r="BT710" s="25"/>
      <c r="BU710" s="25"/>
      <c r="BV710" s="25"/>
    </row>
    <row r="711" spans="1:74" ht="12" customHeight="1" x14ac:dyDescent="0.25">
      <c r="A711" s="27"/>
      <c r="B711" s="43" t="s">
        <v>68</v>
      </c>
      <c r="C711" s="92" t="s">
        <v>1960</v>
      </c>
      <c r="D711" s="93" t="s">
        <v>1961</v>
      </c>
      <c r="E711" s="94" t="s">
        <v>1962</v>
      </c>
      <c r="F711" s="91">
        <v>32412</v>
      </c>
      <c r="G711" s="191">
        <v>500</v>
      </c>
      <c r="H711" s="14" t="s">
        <v>71</v>
      </c>
      <c r="I711" s="95" t="s">
        <v>816</v>
      </c>
      <c r="J711" s="94" t="s">
        <v>79</v>
      </c>
      <c r="K711" s="44" t="s">
        <v>27</v>
      </c>
      <c r="L711" s="36" t="s">
        <v>1998</v>
      </c>
      <c r="M711" s="106" t="s">
        <v>2234</v>
      </c>
      <c r="N711" s="32"/>
      <c r="O711" s="30"/>
      <c r="P711" s="33"/>
      <c r="Q711" s="34"/>
      <c r="R711" s="34"/>
      <c r="S711" s="34"/>
      <c r="T711" s="34"/>
      <c r="U711" s="34"/>
      <c r="V711" s="34"/>
      <c r="W711" s="34"/>
      <c r="X711" s="34"/>
      <c r="Y711" s="34"/>
      <c r="Z711" s="34"/>
      <c r="AA711" s="71">
        <v>45578</v>
      </c>
      <c r="AB711" s="20" t="s">
        <v>1313</v>
      </c>
      <c r="AC711" s="21" t="s">
        <v>1219</v>
      </c>
      <c r="AD711" s="35" t="s">
        <v>2293</v>
      </c>
      <c r="AE711" s="64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3"/>
      <c r="AQ711" s="23"/>
      <c r="AR711" s="23"/>
      <c r="AS711" s="23"/>
      <c r="AT711" s="23"/>
      <c r="AU711" s="23"/>
      <c r="AV711" s="23"/>
      <c r="AW711" s="23"/>
      <c r="AX711" s="23"/>
      <c r="AY711" s="23"/>
      <c r="AZ711" s="23"/>
      <c r="BA711" s="24"/>
      <c r="BB711" s="24"/>
      <c r="BC711" s="24"/>
      <c r="BD711" s="24"/>
      <c r="BE711" s="24"/>
      <c r="BF711" s="24"/>
      <c r="BG711" s="24"/>
      <c r="BH711" s="24"/>
      <c r="BI711" s="24"/>
      <c r="BJ711" s="24"/>
      <c r="BK711" s="24"/>
      <c r="BL711" s="25"/>
      <c r="BM711" s="25"/>
      <c r="BN711" s="25"/>
      <c r="BO711" s="25"/>
      <c r="BP711" s="25"/>
      <c r="BQ711" s="25"/>
      <c r="BR711" s="25"/>
      <c r="BS711" s="25"/>
      <c r="BT711" s="25"/>
      <c r="BU711" s="25"/>
      <c r="BV711" s="25"/>
    </row>
    <row r="712" spans="1:74" ht="12" customHeight="1" x14ac:dyDescent="0.25">
      <c r="A712" s="27"/>
      <c r="B712" s="43" t="s">
        <v>68</v>
      </c>
      <c r="C712" s="87" t="s">
        <v>1908</v>
      </c>
      <c r="D712" s="88" t="s">
        <v>1909</v>
      </c>
      <c r="E712" s="88" t="s">
        <v>1910</v>
      </c>
      <c r="F712" s="89">
        <v>24119</v>
      </c>
      <c r="G712" s="189">
        <v>500</v>
      </c>
      <c r="H712" s="29" t="s">
        <v>1838</v>
      </c>
      <c r="I712" s="90" t="s">
        <v>816</v>
      </c>
      <c r="J712" s="88" t="s">
        <v>79</v>
      </c>
      <c r="K712" s="44" t="s">
        <v>27</v>
      </c>
      <c r="L712" s="36" t="s">
        <v>1998</v>
      </c>
      <c r="M712" s="106" t="s">
        <v>2236</v>
      </c>
      <c r="N712" s="32"/>
      <c r="O712" s="41"/>
      <c r="P712" s="33"/>
      <c r="Q712" s="34"/>
      <c r="R712" s="34"/>
      <c r="S712" s="34"/>
      <c r="T712" s="34"/>
      <c r="U712" s="34"/>
      <c r="V712" s="34"/>
      <c r="W712" s="34"/>
      <c r="X712" s="34"/>
      <c r="Y712" s="34"/>
      <c r="Z712" s="34"/>
      <c r="AA712" s="71">
        <v>45578</v>
      </c>
      <c r="AB712" s="20" t="s">
        <v>1313</v>
      </c>
      <c r="AC712" s="21" t="s">
        <v>1219</v>
      </c>
      <c r="AD712" s="35" t="s">
        <v>2293</v>
      </c>
      <c r="AE712" s="64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3"/>
      <c r="AQ712" s="23"/>
      <c r="AR712" s="23"/>
      <c r="AS712" s="23"/>
      <c r="AT712" s="23"/>
      <c r="AU712" s="23"/>
      <c r="AV712" s="23"/>
      <c r="AW712" s="23"/>
      <c r="AX712" s="23"/>
      <c r="AY712" s="23"/>
      <c r="AZ712" s="23"/>
      <c r="BA712" s="24"/>
      <c r="BB712" s="24"/>
      <c r="BC712" s="24"/>
      <c r="BD712" s="24"/>
      <c r="BE712" s="24"/>
      <c r="BF712" s="24"/>
      <c r="BG712" s="24"/>
      <c r="BH712" s="24"/>
      <c r="BI712" s="24"/>
      <c r="BJ712" s="24"/>
      <c r="BK712" s="24"/>
      <c r="BL712" s="25"/>
      <c r="BM712" s="25"/>
      <c r="BN712" s="25"/>
      <c r="BO712" s="25"/>
      <c r="BP712" s="25"/>
      <c r="BQ712" s="25"/>
      <c r="BR712" s="25"/>
      <c r="BS712" s="25"/>
      <c r="BT712" s="25"/>
      <c r="BU712" s="25"/>
      <c r="BV712" s="25"/>
    </row>
    <row r="713" spans="1:74" ht="12" customHeight="1" x14ac:dyDescent="0.25">
      <c r="A713" s="27"/>
      <c r="B713" s="43" t="s">
        <v>208</v>
      </c>
      <c r="C713" s="96" t="s">
        <v>406</v>
      </c>
      <c r="D713" s="97" t="s">
        <v>119</v>
      </c>
      <c r="E713" s="98" t="s">
        <v>83</v>
      </c>
      <c r="F713" s="99">
        <v>39997</v>
      </c>
      <c r="G713" s="15">
        <v>1324</v>
      </c>
      <c r="H713" s="29" t="s">
        <v>37</v>
      </c>
      <c r="I713" s="95" t="s">
        <v>816</v>
      </c>
      <c r="J713" s="98" t="s">
        <v>79</v>
      </c>
      <c r="K713" s="45" t="s">
        <v>27</v>
      </c>
      <c r="L713" s="36" t="s">
        <v>40</v>
      </c>
      <c r="M713" s="107" t="s">
        <v>1322</v>
      </c>
      <c r="N713" s="32"/>
      <c r="O713" s="30"/>
      <c r="P713" s="33"/>
      <c r="Q713" s="34">
        <f>MOD(AF713+AQ713+BB713+BM713+ROUND((AG713+AR713+BC713+BN713-R713)/100,),100)</f>
        <v>0</v>
      </c>
      <c r="R713" s="34">
        <f>MOD(AG713+AR713+BC713+BN713+ROUND((AH713+AS713+BD713+BO713-S713)/100,),100)</f>
        <v>0</v>
      </c>
      <c r="S713" s="34">
        <f>MOD(AH713+AS713+BD713+BO713+ROUND((AI713+AT713+BE713+BP713-T713)/100,),100)</f>
        <v>0</v>
      </c>
      <c r="T713" s="34">
        <f>MOD(AI713+AT713+BE713+BP713+ROUND((AJ713+AU713+BF713+BQ713-U713)/100,),100)</f>
        <v>56</v>
      </c>
      <c r="U713" s="34">
        <f>MOD(AJ713+AU713+BF713+BQ713+ROUND((AK713+AV713+BG713+BR713-V713)/100,),100)</f>
        <v>80</v>
      </c>
      <c r="V713" s="34">
        <f>MOD(AK713+AV713+BG713+BR713+ROUND((AL713+AW713+BH713+BS713-W713)/100,),100)</f>
        <v>0</v>
      </c>
      <c r="W713" s="34">
        <f>MOD(AL713+AW713+BH713+BS713+ROUND((AM713+AX713+BI713+BT713-X713)/100,),100)</f>
        <v>0</v>
      </c>
      <c r="X713" s="34">
        <f>MOD(AM713+AX713+BI713+BT713+ROUND((AN713+AY713+BJ713+BU713-Y713)/100,),100)</f>
        <v>0</v>
      </c>
      <c r="Y713" s="34">
        <f>MOD(AN713+AY713+BJ713+BU713+ROUND((AO713+AZ713+BK713+BV713-Z713)/100,),100)</f>
        <v>0</v>
      </c>
      <c r="Z713" s="34"/>
      <c r="AA713" s="71">
        <v>45577</v>
      </c>
      <c r="AB713" s="20" t="s">
        <v>1338</v>
      </c>
      <c r="AC713" s="21" t="s">
        <v>881</v>
      </c>
      <c r="AD713" s="35" t="s">
        <v>2204</v>
      </c>
      <c r="AE713" s="64"/>
      <c r="AF713" s="22"/>
      <c r="AG713" s="22"/>
      <c r="AH713" s="22"/>
      <c r="AI713" s="22"/>
      <c r="AJ713" s="22">
        <v>80</v>
      </c>
      <c r="AK713" s="22"/>
      <c r="AL713" s="22"/>
      <c r="AM713" s="22"/>
      <c r="AN713" s="22"/>
      <c r="AO713" s="22"/>
      <c r="AP713" s="23"/>
      <c r="AQ713" s="23"/>
      <c r="AR713" s="23"/>
      <c r="AS713" s="23"/>
      <c r="AT713" s="23">
        <v>13</v>
      </c>
      <c r="AU713" s="23"/>
      <c r="AV713" s="23"/>
      <c r="AW713" s="23"/>
      <c r="AX713" s="23"/>
      <c r="AY713" s="23"/>
      <c r="AZ713" s="23"/>
      <c r="BA713" s="24"/>
      <c r="BB713" s="24"/>
      <c r="BC713" s="24"/>
      <c r="BD713" s="24"/>
      <c r="BE713" s="24">
        <v>15</v>
      </c>
      <c r="BF713" s="24"/>
      <c r="BG713" s="24"/>
      <c r="BH713" s="24"/>
      <c r="BI713" s="24"/>
      <c r="BJ713" s="24"/>
      <c r="BK713" s="24"/>
      <c r="BL713" s="25"/>
      <c r="BM713" s="25"/>
      <c r="BN713" s="25"/>
      <c r="BO713" s="25"/>
      <c r="BP713" s="25">
        <v>28</v>
      </c>
      <c r="BQ713" s="25"/>
      <c r="BR713" s="25"/>
      <c r="BS713" s="25"/>
      <c r="BT713" s="25"/>
      <c r="BU713" s="25"/>
      <c r="BV713" s="25"/>
    </row>
    <row r="714" spans="1:74" ht="12" customHeight="1" x14ac:dyDescent="0.25">
      <c r="A714" s="27" t="e">
        <f>+#REF!+1</f>
        <v>#REF!</v>
      </c>
      <c r="B714" s="43" t="s">
        <v>208</v>
      </c>
      <c r="C714" s="87" t="s">
        <v>578</v>
      </c>
      <c r="D714" s="88" t="s">
        <v>323</v>
      </c>
      <c r="E714" s="88" t="s">
        <v>154</v>
      </c>
      <c r="F714" s="89">
        <v>39337</v>
      </c>
      <c r="G714" s="29">
        <v>849</v>
      </c>
      <c r="H714" s="14" t="s">
        <v>33</v>
      </c>
      <c r="I714" s="95" t="s">
        <v>816</v>
      </c>
      <c r="J714" s="94" t="s">
        <v>79</v>
      </c>
      <c r="K714" s="44" t="s">
        <v>27</v>
      </c>
      <c r="L714" s="36" t="s">
        <v>40</v>
      </c>
      <c r="M714" s="107" t="s">
        <v>1334</v>
      </c>
      <c r="N714" s="32"/>
      <c r="O714" s="37"/>
      <c r="P714" s="33"/>
      <c r="Q714" s="34">
        <f>MOD(AF714+AQ714+BB714+BM714+ROUND((AG714+AR714+BC714+BN714-R714)/100,),100)</f>
        <v>0</v>
      </c>
      <c r="R714" s="34">
        <f>MOD(AG714+AR714+BC714+BN714+ROUND((AH714+AS714+BD714+BO714-S714)/100,),100)</f>
        <v>0</v>
      </c>
      <c r="S714" s="34">
        <f>MOD(AH714+AS714+BD714+BO714+ROUND((AI714+AT714+BE714+BP714-T714)/100,),100)</f>
        <v>0</v>
      </c>
      <c r="T714" s="34">
        <f>MOD(AI714+AT714+BE714+BP714+ROUND((AJ714+AU714+BF714+BQ714-U714)/100,),100)</f>
        <v>7</v>
      </c>
      <c r="U714" s="34">
        <f>MOD(AJ714+AU714+BF714+BQ714+ROUND((AK714+AV714+BG714+BR714-V714)/100,),100)</f>
        <v>29</v>
      </c>
      <c r="V714" s="34">
        <f>MOD(AK714+AV714+BG714+BR714+ROUND((AL714+AW714+BH714+BS714-W714)/100,),100)</f>
        <v>0</v>
      </c>
      <c r="W714" s="34">
        <f>MOD(AL714+AW714+BH714+BS714+ROUND((AM714+AX714+BI714+BT714-X714)/100,),100)</f>
        <v>0</v>
      </c>
      <c r="X714" s="34">
        <f>MOD(AM714+AX714+BI714+BT714+ROUND((AN714+AY714+BJ714+BU714-Y714)/100,),100)</f>
        <v>0</v>
      </c>
      <c r="Y714" s="34">
        <f>MOD(AN714+AY714+BJ714+BU714+ROUND((AO714+AZ714+BK714+BV714-Z714)/100,),100)</f>
        <v>0</v>
      </c>
      <c r="Z714" s="34"/>
      <c r="AA714" s="71">
        <v>45577</v>
      </c>
      <c r="AB714" s="20" t="s">
        <v>1338</v>
      </c>
      <c r="AC714" s="21" t="s">
        <v>881</v>
      </c>
      <c r="AD714" s="35" t="s">
        <v>2204</v>
      </c>
      <c r="AE714" s="64"/>
      <c r="AF714" s="22"/>
      <c r="AG714" s="22"/>
      <c r="AH714" s="22"/>
      <c r="AI714" s="22"/>
      <c r="AJ714" s="22">
        <v>32</v>
      </c>
      <c r="AK714" s="22"/>
      <c r="AL714" s="22"/>
      <c r="AM714" s="22"/>
      <c r="AN714" s="22"/>
      <c r="AO714" s="22"/>
      <c r="AP714" s="23"/>
      <c r="AQ714" s="23"/>
      <c r="AR714" s="23"/>
      <c r="AS714" s="23"/>
      <c r="AT714" s="23"/>
      <c r="AU714" s="23">
        <v>17</v>
      </c>
      <c r="AV714" s="23"/>
      <c r="AW714" s="23"/>
      <c r="AX714" s="23"/>
      <c r="AY714" s="23"/>
      <c r="AZ714" s="23"/>
      <c r="BA714" s="24"/>
      <c r="BB714" s="24"/>
      <c r="BC714" s="24"/>
      <c r="BD714" s="24"/>
      <c r="BE714" s="24"/>
      <c r="BF714" s="24">
        <v>80</v>
      </c>
      <c r="BG714" s="24"/>
      <c r="BH714" s="24"/>
      <c r="BI714" s="24"/>
      <c r="BJ714" s="24"/>
      <c r="BK714" s="24"/>
      <c r="BL714" s="25"/>
      <c r="BM714" s="25"/>
      <c r="BN714" s="25"/>
      <c r="BO714" s="25"/>
      <c r="BP714" s="25">
        <v>6</v>
      </c>
      <c r="BQ714" s="25"/>
      <c r="BR714" s="25"/>
      <c r="BS714" s="25"/>
      <c r="BT714" s="25"/>
      <c r="BU714" s="25"/>
      <c r="BV714" s="25"/>
    </row>
    <row r="715" spans="1:74" ht="12" customHeight="1" x14ac:dyDescent="0.25">
      <c r="A715" s="27" t="e">
        <f>+#REF!+1</f>
        <v>#REF!</v>
      </c>
      <c r="B715" s="43" t="s">
        <v>208</v>
      </c>
      <c r="C715" s="92" t="s">
        <v>393</v>
      </c>
      <c r="D715" s="93" t="s">
        <v>394</v>
      </c>
      <c r="E715" s="94" t="s">
        <v>330</v>
      </c>
      <c r="F715" s="91">
        <v>40086</v>
      </c>
      <c r="G715" s="14">
        <v>709</v>
      </c>
      <c r="H715" s="29" t="s">
        <v>37</v>
      </c>
      <c r="I715" s="95" t="s">
        <v>816</v>
      </c>
      <c r="J715" s="94" t="s">
        <v>79</v>
      </c>
      <c r="K715" s="44" t="s">
        <v>27</v>
      </c>
      <c r="L715" s="36" t="s">
        <v>94</v>
      </c>
      <c r="M715" s="106" t="s">
        <v>2179</v>
      </c>
      <c r="N715" s="65"/>
      <c r="O715" s="30"/>
      <c r="P715" s="33"/>
      <c r="Q715" s="34">
        <f>MOD(AF715+AQ715+BB715+BM715+ROUND((AG715+AR715+BC715+BN715-R715)/100,),100)</f>
        <v>0</v>
      </c>
      <c r="R715" s="34">
        <f>MOD(AG715+AR715+BC715+BN715+ROUND((AH715+AS715+BD715+BO715-S715)/100,),100)</f>
        <v>0</v>
      </c>
      <c r="S715" s="34">
        <f>MOD(AH715+AS715+BD715+BO715+ROUND((AI715+AT715+BE715+BP715-T715)/100,),100)</f>
        <v>0</v>
      </c>
      <c r="T715" s="34">
        <f>MOD(AI715+AT715+BE715+BP715+ROUND((AJ715+AU715+BF715+BQ715-U715)/100,),100)</f>
        <v>0</v>
      </c>
      <c r="U715" s="34">
        <f>MOD(AJ715+AU715+BF715+BQ715+ROUND((AK715+AV715+BG715+BR715-V715)/100,),100)</f>
        <v>5</v>
      </c>
      <c r="V715" s="34">
        <f>MOD(AK715+AV715+BG715+BR715+ROUND((AL715+AW715+BH715+BS715-W715)/100,),100)</f>
        <v>27</v>
      </c>
      <c r="W715" s="34">
        <f>MOD(AL715+AW715+BH715+BS715+ROUND((AM715+AX715+BI715+BT715-X715)/100,),100)</f>
        <v>0</v>
      </c>
      <c r="X715" s="34">
        <f>MOD(AM715+AX715+BI715+BT715+ROUND((AN715+AY715+BJ715+BU715-Y715)/100,),100)</f>
        <v>0</v>
      </c>
      <c r="Y715" s="34">
        <f>MOD(AN715+AY715+BJ715+BU715+ROUND((AO715+AZ715+BK715+BV715-Z715)/100,),100)</f>
        <v>0</v>
      </c>
      <c r="Z715" s="34"/>
      <c r="AA715" s="71">
        <v>45577</v>
      </c>
      <c r="AB715" s="20" t="s">
        <v>1338</v>
      </c>
      <c r="AC715" s="21" t="s">
        <v>881</v>
      </c>
      <c r="AD715" s="35" t="s">
        <v>2312</v>
      </c>
      <c r="AE715" s="64"/>
      <c r="AF715" s="22"/>
      <c r="AG715" s="22"/>
      <c r="AH715" s="22"/>
      <c r="AI715" s="22"/>
      <c r="AJ715" s="22"/>
      <c r="AK715" s="22">
        <v>32</v>
      </c>
      <c r="AL715" s="22"/>
      <c r="AM715" s="22"/>
      <c r="AN715" s="22"/>
      <c r="AO715" s="22"/>
      <c r="AP715" s="23"/>
      <c r="AQ715" s="23"/>
      <c r="AR715" s="23"/>
      <c r="AS715" s="23"/>
      <c r="AT715" s="23"/>
      <c r="AU715" s="23"/>
      <c r="AV715" s="23">
        <v>80</v>
      </c>
      <c r="AW715" s="23"/>
      <c r="AX715" s="23"/>
      <c r="AY715" s="23"/>
      <c r="AZ715" s="23"/>
      <c r="BA715" s="24"/>
      <c r="BB715" s="24"/>
      <c r="BC715" s="24"/>
      <c r="BD715" s="24"/>
      <c r="BE715" s="24"/>
      <c r="BF715" s="24">
        <v>4</v>
      </c>
      <c r="BG715" s="24"/>
      <c r="BH715" s="24"/>
      <c r="BI715" s="24"/>
      <c r="BJ715" s="24"/>
      <c r="BK715" s="24"/>
      <c r="BL715" s="25"/>
      <c r="BM715" s="25"/>
      <c r="BN715" s="25"/>
      <c r="BO715" s="25"/>
      <c r="BP715" s="25"/>
      <c r="BQ715" s="25"/>
      <c r="BR715" s="25">
        <v>15</v>
      </c>
      <c r="BS715" s="25"/>
      <c r="BT715" s="25"/>
      <c r="BU715" s="25"/>
      <c r="BV715" s="25"/>
    </row>
    <row r="716" spans="1:74" ht="12" customHeight="1" x14ac:dyDescent="0.25">
      <c r="A716" s="27"/>
      <c r="B716" s="43" t="s">
        <v>208</v>
      </c>
      <c r="C716" s="87" t="s">
        <v>1023</v>
      </c>
      <c r="D716" s="88" t="s">
        <v>1024</v>
      </c>
      <c r="E716" s="88" t="s">
        <v>1025</v>
      </c>
      <c r="F716" s="89">
        <v>40054</v>
      </c>
      <c r="G716" s="29">
        <v>738</v>
      </c>
      <c r="H716" s="29" t="s">
        <v>37</v>
      </c>
      <c r="I716" s="90" t="s">
        <v>816</v>
      </c>
      <c r="J716" s="88" t="s">
        <v>79</v>
      </c>
      <c r="K716" s="44" t="s">
        <v>27</v>
      </c>
      <c r="L716" s="36" t="s">
        <v>93</v>
      </c>
      <c r="M716" s="106" t="s">
        <v>2191</v>
      </c>
      <c r="N716" s="65"/>
      <c r="O716" s="30"/>
      <c r="P716" s="33"/>
      <c r="Q716" s="34">
        <f>MOD(AF716+AQ716+BB716+BM716+ROUND((AG716+AR716+BC716+BN716-R716)/100,),100)</f>
        <v>0</v>
      </c>
      <c r="R716" s="34">
        <f>MOD(AG716+AR716+BC716+BN716+ROUND((AH716+AS716+BD716+BO716-S716)/100,),100)</f>
        <v>0</v>
      </c>
      <c r="S716" s="34">
        <f>MOD(AH716+AS716+BD716+BO716+ROUND((AI716+AT716+BE716+BP716-T716)/100,),100)</f>
        <v>0</v>
      </c>
      <c r="T716" s="34">
        <f>MOD(AI716+AT716+BE716+BP716+ROUND((AJ716+AU716+BF716+BQ716-U716)/100,),100)</f>
        <v>0</v>
      </c>
      <c r="U716" s="34">
        <f>MOD(AJ716+AU716+BF716+BQ716+ROUND((AK716+AV716+BG716+BR716-V716)/100,),100)</f>
        <v>0</v>
      </c>
      <c r="V716" s="34">
        <f>MOD(AK716+AV716+BG716+BR716+ROUND((AL716+AW716+BH716+BS716-W716)/100,),100)</f>
        <v>88</v>
      </c>
      <c r="W716" s="34">
        <f>MOD(AL716+AW716+BH716+BS716+ROUND((AM716+AX716+BI716+BT716-X716)/100,),100)</f>
        <v>75</v>
      </c>
      <c r="X716" s="34">
        <f>MOD(AM716+AX716+BI716+BT716+ROUND((AN716+AY716+BJ716+BU716-Y716)/100,),100)</f>
        <v>0</v>
      </c>
      <c r="Y716" s="34">
        <f>MOD(AN716+AY716+BJ716+BU716+ROUND((AO716+AZ716+BK716+BV716-Z716)/100,),100)</f>
        <v>0</v>
      </c>
      <c r="Z716" s="34"/>
      <c r="AA716" s="71">
        <v>45577</v>
      </c>
      <c r="AB716" s="20" t="s">
        <v>1338</v>
      </c>
      <c r="AC716" s="21" t="s">
        <v>881</v>
      </c>
      <c r="AD716" s="35" t="s">
        <v>2293</v>
      </c>
      <c r="AE716" s="64"/>
      <c r="AF716" s="22"/>
      <c r="AG716" s="22"/>
      <c r="AH716" s="22"/>
      <c r="AI716" s="22"/>
      <c r="AJ716" s="22"/>
      <c r="AK716" s="22"/>
      <c r="AL716" s="22">
        <v>75</v>
      </c>
      <c r="AM716" s="22"/>
      <c r="AN716" s="22"/>
      <c r="AO716" s="22"/>
      <c r="AP716" s="23"/>
      <c r="AQ716" s="23"/>
      <c r="AR716" s="23"/>
      <c r="AS716" s="23"/>
      <c r="AT716" s="23"/>
      <c r="AU716" s="23"/>
      <c r="AV716" s="23"/>
      <c r="AW716" s="23">
        <v>100</v>
      </c>
      <c r="AX716" s="23"/>
      <c r="AY716" s="23"/>
      <c r="AZ716" s="23"/>
      <c r="BA716" s="24"/>
      <c r="BB716" s="24"/>
      <c r="BC716" s="24"/>
      <c r="BD716" s="24"/>
      <c r="BE716" s="24"/>
      <c r="BF716" s="24"/>
      <c r="BG716" s="24">
        <v>22</v>
      </c>
      <c r="BH716" s="24"/>
      <c r="BI716" s="24"/>
      <c r="BJ716" s="24"/>
      <c r="BK716" s="24"/>
      <c r="BL716" s="25"/>
      <c r="BM716" s="25"/>
      <c r="BN716" s="25"/>
      <c r="BO716" s="25"/>
      <c r="BP716" s="25"/>
      <c r="BQ716" s="25"/>
      <c r="BR716" s="25">
        <v>65</v>
      </c>
      <c r="BS716" s="25"/>
      <c r="BT716" s="25"/>
      <c r="BU716" s="25"/>
      <c r="BV716" s="25"/>
    </row>
    <row r="717" spans="1:74" ht="12" customHeight="1" x14ac:dyDescent="0.25">
      <c r="A717" s="27"/>
      <c r="B717" s="43" t="s">
        <v>208</v>
      </c>
      <c r="C717" s="92" t="s">
        <v>632</v>
      </c>
      <c r="D717" s="93" t="s">
        <v>633</v>
      </c>
      <c r="E717" s="94" t="s">
        <v>634</v>
      </c>
      <c r="F717" s="91">
        <v>40050</v>
      </c>
      <c r="G717" s="14">
        <v>521</v>
      </c>
      <c r="H717" s="29" t="s">
        <v>37</v>
      </c>
      <c r="I717" s="95" t="s">
        <v>816</v>
      </c>
      <c r="J717" s="94" t="s">
        <v>79</v>
      </c>
      <c r="K717" s="44" t="s">
        <v>27</v>
      </c>
      <c r="L717" s="36" t="s">
        <v>93</v>
      </c>
      <c r="M717" s="106" t="s">
        <v>2196</v>
      </c>
      <c r="N717" s="65"/>
      <c r="O717" s="30"/>
      <c r="P717" s="33"/>
      <c r="Q717" s="34">
        <f>MOD(AF717+AQ717+BB717+BM717+ROUND((AG717+AR717+BC717+BN717-R717)/100,),100)</f>
        <v>0</v>
      </c>
      <c r="R717" s="34">
        <f>MOD(AG717+AR717+BC717+BN717+ROUND((AH717+AS717+BD717+BO717-S717)/100,),100)</f>
        <v>0</v>
      </c>
      <c r="S717" s="34">
        <f>MOD(AH717+AS717+BD717+BO717+ROUND((AI717+AT717+BE717+BP717-T717)/100,),100)</f>
        <v>0</v>
      </c>
      <c r="T717" s="34">
        <f>MOD(AI717+AT717+BE717+BP717+ROUND((AJ717+AU717+BF717+BQ717-U717)/100,),100)</f>
        <v>0</v>
      </c>
      <c r="U717" s="34">
        <f>MOD(AJ717+AU717+BF717+BQ717+ROUND((AK717+AV717+BG717+BR717-V717)/100,),100)</f>
        <v>0</v>
      </c>
      <c r="V717" s="34">
        <f>MOD(AK717+AV717+BG717+BR717+ROUND((AL717+AW717+BH717+BS717-W717)/100,),100)</f>
        <v>15</v>
      </c>
      <c r="W717" s="34">
        <f>MOD(AL717+AW717+BH717+BS717+ROUND((AM717+AX717+BI717+BT717-X717)/100,),100)</f>
        <v>50</v>
      </c>
      <c r="X717" s="34">
        <f>MOD(AM717+AX717+BI717+BT717+ROUND((AN717+AY717+BJ717+BU717-Y717)/100,),100)</f>
        <v>0</v>
      </c>
      <c r="Y717" s="34">
        <f>MOD(AN717+AY717+BJ717+BU717+ROUND((AO717+AZ717+BK717+BV717-Z717)/100,),100)</f>
        <v>0</v>
      </c>
      <c r="Z717" s="34"/>
      <c r="AA717" s="71">
        <v>45577</v>
      </c>
      <c r="AB717" s="20" t="s">
        <v>1338</v>
      </c>
      <c r="AC717" s="21" t="s">
        <v>881</v>
      </c>
      <c r="AD717" s="35" t="s">
        <v>2293</v>
      </c>
      <c r="AE717" s="64"/>
      <c r="AF717" s="22"/>
      <c r="AG717" s="22"/>
      <c r="AH717" s="22"/>
      <c r="AI717" s="22"/>
      <c r="AJ717" s="22"/>
      <c r="AK717" s="22">
        <v>15</v>
      </c>
      <c r="AL717" s="22"/>
      <c r="AM717" s="22"/>
      <c r="AN717" s="22"/>
      <c r="AO717" s="22"/>
      <c r="AP717" s="23"/>
      <c r="AQ717" s="23"/>
      <c r="AR717" s="23"/>
      <c r="AS717" s="23"/>
      <c r="AT717" s="23"/>
      <c r="AU717" s="23"/>
      <c r="AV717" s="23"/>
      <c r="AW717" s="23"/>
      <c r="AX717" s="23"/>
      <c r="AY717" s="23"/>
      <c r="AZ717" s="23"/>
      <c r="BA717" s="24"/>
      <c r="BB717" s="24"/>
      <c r="BC717" s="24"/>
      <c r="BD717" s="24"/>
      <c r="BE717" s="24"/>
      <c r="BF717" s="24"/>
      <c r="BG717" s="24"/>
      <c r="BH717" s="24">
        <v>50</v>
      </c>
      <c r="BI717" s="24"/>
      <c r="BJ717" s="24"/>
      <c r="BK717" s="24"/>
      <c r="BL717" s="25"/>
      <c r="BM717" s="25"/>
      <c r="BN717" s="25"/>
      <c r="BO717" s="25"/>
      <c r="BP717" s="25"/>
      <c r="BQ717" s="25"/>
      <c r="BR717" s="25"/>
      <c r="BS717" s="25"/>
      <c r="BT717" s="25"/>
      <c r="BU717" s="25"/>
      <c r="BV717" s="25"/>
    </row>
    <row r="718" spans="1:74" ht="12" customHeight="1" x14ac:dyDescent="0.25">
      <c r="A718" s="27"/>
      <c r="B718" s="43" t="s">
        <v>208</v>
      </c>
      <c r="C718" s="96" t="s">
        <v>1810</v>
      </c>
      <c r="D718" s="97" t="s">
        <v>1811</v>
      </c>
      <c r="E718" s="98" t="s">
        <v>187</v>
      </c>
      <c r="F718" s="99">
        <v>40102</v>
      </c>
      <c r="G718" s="190">
        <v>506</v>
      </c>
      <c r="H718" s="29" t="s">
        <v>37</v>
      </c>
      <c r="I718" s="100" t="s">
        <v>816</v>
      </c>
      <c r="J718" s="98" t="s">
        <v>79</v>
      </c>
      <c r="K718" s="45" t="s">
        <v>27</v>
      </c>
      <c r="L718" s="36" t="s">
        <v>93</v>
      </c>
      <c r="M718" s="106" t="s">
        <v>2216</v>
      </c>
      <c r="N718" s="32"/>
      <c r="O718" s="30"/>
      <c r="P718" s="33"/>
      <c r="Q718" s="34"/>
      <c r="R718" s="34"/>
      <c r="S718" s="34"/>
      <c r="T718" s="34"/>
      <c r="U718" s="34"/>
      <c r="V718" s="34"/>
      <c r="W718" s="34"/>
      <c r="X718" s="34"/>
      <c r="Y718" s="34"/>
      <c r="Z718" s="34"/>
      <c r="AA718" s="71">
        <v>45577</v>
      </c>
      <c r="AB718" s="20" t="s">
        <v>1338</v>
      </c>
      <c r="AC718" s="21" t="s">
        <v>881</v>
      </c>
      <c r="AD718" s="35" t="s">
        <v>2293</v>
      </c>
      <c r="AE718" s="64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3"/>
      <c r="AQ718" s="23"/>
      <c r="AR718" s="23"/>
      <c r="AS718" s="23"/>
      <c r="AT718" s="23"/>
      <c r="AU718" s="23"/>
      <c r="AV718" s="23"/>
      <c r="AW718" s="23"/>
      <c r="AX718" s="23"/>
      <c r="AY718" s="23"/>
      <c r="AZ718" s="23"/>
      <c r="BA718" s="24"/>
      <c r="BB718" s="24"/>
      <c r="BC718" s="24"/>
      <c r="BD718" s="24"/>
      <c r="BE718" s="24"/>
      <c r="BF718" s="24"/>
      <c r="BG718" s="24"/>
      <c r="BH718" s="24"/>
      <c r="BI718" s="24"/>
      <c r="BJ718" s="24"/>
      <c r="BK718" s="24"/>
      <c r="BL718" s="25"/>
      <c r="BM718" s="25"/>
      <c r="BN718" s="25"/>
      <c r="BO718" s="25"/>
      <c r="BP718" s="25"/>
      <c r="BQ718" s="25"/>
      <c r="BR718" s="25"/>
      <c r="BS718" s="25"/>
      <c r="BT718" s="25"/>
      <c r="BU718" s="25"/>
      <c r="BV718" s="25"/>
    </row>
    <row r="719" spans="1:74" ht="12" customHeight="1" x14ac:dyDescent="0.25">
      <c r="A719" s="27"/>
      <c r="B719" s="43" t="s">
        <v>276</v>
      </c>
      <c r="C719" s="92" t="s">
        <v>337</v>
      </c>
      <c r="D719" s="93" t="s">
        <v>173</v>
      </c>
      <c r="E719" s="94" t="s">
        <v>338</v>
      </c>
      <c r="F719" s="91">
        <v>40205</v>
      </c>
      <c r="G719" s="14">
        <v>1051</v>
      </c>
      <c r="H719" s="14" t="s">
        <v>48</v>
      </c>
      <c r="I719" s="95" t="s">
        <v>816</v>
      </c>
      <c r="J719" s="94" t="s">
        <v>79</v>
      </c>
      <c r="K719" s="44" t="s">
        <v>27</v>
      </c>
      <c r="L719" s="18" t="s">
        <v>28</v>
      </c>
      <c r="M719" s="107"/>
      <c r="N719" s="65" t="s">
        <v>1791</v>
      </c>
      <c r="O719" s="41"/>
      <c r="P719" s="33"/>
      <c r="Q719" s="34">
        <f>MOD(AF719+AQ719+BB719+BM719+ROUND((AG719+AR719+BC719+BN719-R719)/100,),100)</f>
        <v>0</v>
      </c>
      <c r="R719" s="34">
        <f>MOD(AG719+AR719+BC719+BN719+ROUND((AH719+AS719+BD719+BO719-S719)/100,),100)</f>
        <v>0</v>
      </c>
      <c r="S719" s="34">
        <f>MOD(AH719+AS719+BD719+BO719+ROUND((AI719+AT719+BE719+BP719-T719)/100,),100)</f>
        <v>0</v>
      </c>
      <c r="T719" s="34">
        <f>MOD(AI719+AT719+BE719+BP719+ROUND((AJ719+AU719+BF719+BQ719-U719)/100,),100)</f>
        <v>2</v>
      </c>
      <c r="U719" s="34">
        <f>MOD(AJ719+AU719+BF719+BQ719+ROUND((AK719+AV719+BG719+BR719-V719)/100,),100)</f>
        <v>16</v>
      </c>
      <c r="V719" s="34">
        <f>MOD(AK719+AV719+BG719+BR719+ROUND((AL719+AW719+BH719+BS719-W719)/100,),100)</f>
        <v>0</v>
      </c>
      <c r="W719" s="34">
        <f>MOD(AL719+AW719+BH719+BS719+ROUND((AM719+AX719+BI719+BT719-X719)/100,),100)</f>
        <v>0</v>
      </c>
      <c r="X719" s="34">
        <f>MOD(AM719+AX719+BI719+BT719+ROUND((AN719+AY719+BJ719+BU719-Y719)/100,),100)</f>
        <v>0</v>
      </c>
      <c r="Y719" s="34">
        <f>MOD(AN719+AY719+BJ719+BU719+ROUND((AO719+AZ719+BK719+BV719-Z719)/100,),100)</f>
        <v>0</v>
      </c>
      <c r="Z719" s="34"/>
      <c r="AA719" s="71">
        <v>45578</v>
      </c>
      <c r="AB719" s="20" t="s">
        <v>1220</v>
      </c>
      <c r="AC719" s="21" t="s">
        <v>869</v>
      </c>
      <c r="AD719" s="35" t="s">
        <v>1441</v>
      </c>
      <c r="AE719" s="64"/>
      <c r="AF719" s="22"/>
      <c r="AG719" s="22"/>
      <c r="AH719" s="22"/>
      <c r="AI719" s="22"/>
      <c r="AJ719" s="22">
        <v>42</v>
      </c>
      <c r="AK719" s="22"/>
      <c r="AL719" s="22"/>
      <c r="AM719" s="22"/>
      <c r="AN719" s="22"/>
      <c r="AO719" s="22"/>
      <c r="AP719" s="23"/>
      <c r="AQ719" s="23"/>
      <c r="AR719" s="23"/>
      <c r="AS719" s="23"/>
      <c r="AT719" s="23"/>
      <c r="AU719" s="23">
        <v>52</v>
      </c>
      <c r="AV719" s="23"/>
      <c r="AW719" s="23"/>
      <c r="AX719" s="23"/>
      <c r="AY719" s="23"/>
      <c r="AZ719" s="23"/>
      <c r="BA719" s="24"/>
      <c r="BB719" s="24"/>
      <c r="BC719" s="24"/>
      <c r="BD719" s="24"/>
      <c r="BE719" s="24"/>
      <c r="BF719" s="24">
        <v>22</v>
      </c>
      <c r="BG719" s="24"/>
      <c r="BH719" s="24"/>
      <c r="BI719" s="24"/>
      <c r="BJ719" s="24"/>
      <c r="BK719" s="24"/>
      <c r="BL719" s="25"/>
      <c r="BM719" s="25"/>
      <c r="BN719" s="25"/>
      <c r="BO719" s="25"/>
      <c r="BP719" s="25"/>
      <c r="BQ719" s="25">
        <v>100</v>
      </c>
      <c r="BR719" s="25"/>
      <c r="BS719" s="25"/>
      <c r="BT719" s="25"/>
      <c r="BU719" s="25"/>
      <c r="BV719" s="25"/>
    </row>
    <row r="720" spans="1:74" ht="12" customHeight="1" x14ac:dyDescent="0.25">
      <c r="A720" s="27"/>
      <c r="B720" s="43" t="s">
        <v>276</v>
      </c>
      <c r="C720" s="87" t="s">
        <v>1055</v>
      </c>
      <c r="D720" s="88" t="s">
        <v>1056</v>
      </c>
      <c r="E720" s="88" t="s">
        <v>271</v>
      </c>
      <c r="F720" s="89">
        <v>40305</v>
      </c>
      <c r="G720" s="29">
        <v>862</v>
      </c>
      <c r="H720" s="14" t="s">
        <v>48</v>
      </c>
      <c r="I720" s="90" t="s">
        <v>816</v>
      </c>
      <c r="J720" s="88" t="s">
        <v>79</v>
      </c>
      <c r="K720" s="44" t="s">
        <v>27</v>
      </c>
      <c r="L720" s="18" t="s">
        <v>40</v>
      </c>
      <c r="M720" s="107" t="s">
        <v>1322</v>
      </c>
      <c r="N720" s="65"/>
      <c r="O720" s="41"/>
      <c r="P720" s="33"/>
      <c r="Q720" s="34">
        <f>MOD(AF720+AQ720+BB720+BM720+ROUND((AG720+AR720+BC720+BN720-R720)/100,),100)</f>
        <v>0</v>
      </c>
      <c r="R720" s="34">
        <f>MOD(AG720+AR720+BC720+BN720+ROUND((AH720+AS720+BD720+BO720-S720)/100,),100)</f>
        <v>0</v>
      </c>
      <c r="S720" s="34">
        <f>MOD(AH720+AS720+BD720+BO720+ROUND((AI720+AT720+BE720+BP720-T720)/100,),100)</f>
        <v>0</v>
      </c>
      <c r="T720" s="34">
        <f>MOD(AI720+AT720+BE720+BP720+ROUND((AJ720+AU720+BF720+BQ720-U720)/100,),100)</f>
        <v>0</v>
      </c>
      <c r="U720" s="34">
        <f>MOD(AJ720+AU720+BF720+BQ720+ROUND((AK720+AV720+BG720+BR720-V720)/100,),100)</f>
        <v>15</v>
      </c>
      <c r="V720" s="34">
        <f>MOD(AK720+AV720+BG720+BR720+ROUND((AL720+AW720+BH720+BS720-W720)/100,),100)</f>
        <v>66</v>
      </c>
      <c r="W720" s="34">
        <f>MOD(AL720+AW720+BH720+BS720+ROUND((AM720+AX720+BI720+BT720-X720)/100,),100)</f>
        <v>0</v>
      </c>
      <c r="X720" s="34">
        <f>MOD(AM720+AX720+BI720+BT720+ROUND((AN720+AY720+BJ720+BU720-Y720)/100,),100)</f>
        <v>0</v>
      </c>
      <c r="Y720" s="34">
        <f>MOD(AN720+AY720+BJ720+BU720+ROUND((AO720+AZ720+BK720+BV720-Z720)/100,),100)</f>
        <v>0</v>
      </c>
      <c r="Z720" s="34"/>
      <c r="AA720" s="71">
        <v>45577</v>
      </c>
      <c r="AB720" s="20" t="s">
        <v>1338</v>
      </c>
      <c r="AC720" s="21" t="s">
        <v>881</v>
      </c>
      <c r="AD720" s="35" t="s">
        <v>2204</v>
      </c>
      <c r="AE720" s="64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3"/>
      <c r="AQ720" s="23"/>
      <c r="AR720" s="23"/>
      <c r="AS720" s="23"/>
      <c r="AT720" s="23"/>
      <c r="AU720" s="23"/>
      <c r="AV720" s="23"/>
      <c r="AW720" s="23">
        <v>100</v>
      </c>
      <c r="AX720" s="23"/>
      <c r="AY720" s="23"/>
      <c r="AZ720" s="23"/>
      <c r="BA720" s="24"/>
      <c r="BB720" s="24"/>
      <c r="BC720" s="24"/>
      <c r="BD720" s="24"/>
      <c r="BE720" s="24"/>
      <c r="BF720" s="24"/>
      <c r="BG720" s="24">
        <v>65</v>
      </c>
      <c r="BH720" s="24"/>
      <c r="BI720" s="24"/>
      <c r="BJ720" s="24"/>
      <c r="BK720" s="24"/>
      <c r="BL720" s="25"/>
      <c r="BM720" s="25"/>
      <c r="BN720" s="25"/>
      <c r="BO720" s="25"/>
      <c r="BP720" s="25"/>
      <c r="BQ720" s="25">
        <v>15</v>
      </c>
      <c r="BR720" s="25"/>
      <c r="BS720" s="25"/>
      <c r="BT720" s="25"/>
      <c r="BU720" s="25"/>
      <c r="BV720" s="25"/>
    </row>
    <row r="721" spans="1:74" ht="12" customHeight="1" x14ac:dyDescent="0.25">
      <c r="A721" s="27"/>
      <c r="B721" s="43" t="s">
        <v>276</v>
      </c>
      <c r="C721" s="96" t="s">
        <v>687</v>
      </c>
      <c r="D721" s="97" t="s">
        <v>688</v>
      </c>
      <c r="E721" s="98" t="s">
        <v>689</v>
      </c>
      <c r="F721" s="99">
        <v>40664</v>
      </c>
      <c r="G721" s="15">
        <v>774</v>
      </c>
      <c r="H721" s="29" t="s">
        <v>52</v>
      </c>
      <c r="I721" s="95" t="s">
        <v>816</v>
      </c>
      <c r="J721" s="98" t="s">
        <v>79</v>
      </c>
      <c r="K721" s="45" t="s">
        <v>27</v>
      </c>
      <c r="L721" s="18" t="s">
        <v>40</v>
      </c>
      <c r="M721" s="107" t="s">
        <v>1326</v>
      </c>
      <c r="N721" s="65"/>
      <c r="O721" s="37"/>
      <c r="P721" s="33"/>
      <c r="Q721" s="34">
        <f>MOD(AF721+AQ721+BB721+BM721+ROUND((AG721+AR721+BC721+BN721-R721)/100,),100)</f>
        <v>0</v>
      </c>
      <c r="R721" s="34">
        <f>MOD(AG721+AR721+BC721+BN721+ROUND((AH721+AS721+BD721+BO721-S721)/100,),100)</f>
        <v>0</v>
      </c>
      <c r="S721" s="34">
        <f>MOD(AH721+AS721+BD721+BO721+ROUND((AI721+AT721+BE721+BP721-T721)/100,),100)</f>
        <v>0</v>
      </c>
      <c r="T721" s="34">
        <f>MOD(AI721+AT721+BE721+BP721+ROUND((AJ721+AU721+BF721+BQ721-U721)/100,),100)</f>
        <v>0</v>
      </c>
      <c r="U721" s="34">
        <f>MOD(AJ721+AU721+BF721+BQ721+ROUND((AK721+AV721+BG721+BR721-V721)/100,),100)</f>
        <v>5</v>
      </c>
      <c r="V721" s="34">
        <f>MOD(AK721+AV721+BG721+BR721+ROUND((AL721+AW721+BH721+BS721-W721)/100,),100)</f>
        <v>57</v>
      </c>
      <c r="W721" s="34">
        <f>MOD(AL721+AW721+BH721+BS721+ROUND((AM721+AX721+BI721+BT721-X721)/100,),100)</f>
        <v>0</v>
      </c>
      <c r="X721" s="34">
        <f>MOD(AM721+AX721+BI721+BT721+ROUND((AN721+AY721+BJ721+BU721-Y721)/100,),100)</f>
        <v>0</v>
      </c>
      <c r="Y721" s="34">
        <f>MOD(AN721+AY721+BJ721+BU721+ROUND((AO721+AZ721+BK721+BV721-Z721)/100,),100)</f>
        <v>0</v>
      </c>
      <c r="Z721" s="34"/>
      <c r="AA721" s="71">
        <v>45577</v>
      </c>
      <c r="AB721" s="20" t="s">
        <v>1338</v>
      </c>
      <c r="AC721" s="21" t="s">
        <v>881</v>
      </c>
      <c r="AD721" s="35" t="s">
        <v>2204</v>
      </c>
      <c r="AE721" s="64"/>
      <c r="AF721" s="22"/>
      <c r="AG721" s="22"/>
      <c r="AH721" s="22"/>
      <c r="AI721" s="22"/>
      <c r="AJ721" s="22"/>
      <c r="AK721" s="22">
        <v>80</v>
      </c>
      <c r="AL721" s="22"/>
      <c r="AM721" s="22"/>
      <c r="AN721" s="22"/>
      <c r="AO721" s="22"/>
      <c r="AP721" s="23"/>
      <c r="AQ721" s="23"/>
      <c r="AR721" s="23"/>
      <c r="AS721" s="23"/>
      <c r="AT721" s="23"/>
      <c r="AU721" s="23">
        <v>4</v>
      </c>
      <c r="AV721" s="23"/>
      <c r="AW721" s="23"/>
      <c r="AX721" s="23"/>
      <c r="AY721" s="23"/>
      <c r="AZ721" s="23"/>
      <c r="BA721" s="24"/>
      <c r="BB721" s="24"/>
      <c r="BC721" s="24"/>
      <c r="BD721" s="24"/>
      <c r="BE721" s="24"/>
      <c r="BF721" s="24"/>
      <c r="BG721" s="24">
        <v>25</v>
      </c>
      <c r="BH721" s="24"/>
      <c r="BI721" s="24"/>
      <c r="BJ721" s="24"/>
      <c r="BK721" s="24"/>
      <c r="BL721" s="25"/>
      <c r="BM721" s="25"/>
      <c r="BN721" s="25"/>
      <c r="BO721" s="25"/>
      <c r="BP721" s="25"/>
      <c r="BQ721" s="25"/>
      <c r="BR721" s="25">
        <v>52</v>
      </c>
      <c r="BS721" s="25"/>
      <c r="BT721" s="25"/>
      <c r="BU721" s="25"/>
      <c r="BV721" s="25"/>
    </row>
    <row r="722" spans="1:74" ht="12" customHeight="1" x14ac:dyDescent="0.25">
      <c r="A722" s="27"/>
      <c r="B722" s="43" t="s">
        <v>276</v>
      </c>
      <c r="C722" s="92" t="s">
        <v>1062</v>
      </c>
      <c r="D722" s="93" t="s">
        <v>1063</v>
      </c>
      <c r="E722" s="94" t="s">
        <v>180</v>
      </c>
      <c r="F722" s="91">
        <v>40488</v>
      </c>
      <c r="G722" s="14">
        <v>739</v>
      </c>
      <c r="H722" s="14" t="s">
        <v>48</v>
      </c>
      <c r="I722" s="95" t="s">
        <v>816</v>
      </c>
      <c r="J722" s="94" t="s">
        <v>79</v>
      </c>
      <c r="K722" s="44" t="s">
        <v>27</v>
      </c>
      <c r="L722" s="18" t="s">
        <v>40</v>
      </c>
      <c r="M722" s="107" t="s">
        <v>1328</v>
      </c>
      <c r="N722" s="65"/>
      <c r="O722" s="21"/>
      <c r="P722" s="33"/>
      <c r="Q722" s="34">
        <f>MOD(AF722+AQ722+BB722+BM722+ROUND((AG722+AR722+BC722+BN722-R722)/100,),100)</f>
        <v>0</v>
      </c>
      <c r="R722" s="34">
        <f>MOD(AG722+AR722+BC722+BN722+ROUND((AH722+AS722+BD722+BO722-S722)/100,),100)</f>
        <v>0</v>
      </c>
      <c r="S722" s="34">
        <f>MOD(AH722+AS722+BD722+BO722+ROUND((AI722+AT722+BE722+BP722-T722)/100,),100)</f>
        <v>0</v>
      </c>
      <c r="T722" s="34">
        <f>MOD(AI722+AT722+BE722+BP722+ROUND((AJ722+AU722+BF722+BQ722-U722)/100,),100)</f>
        <v>0</v>
      </c>
      <c r="U722" s="34">
        <f>MOD(AJ722+AU722+BF722+BQ722+ROUND((AK722+AV722+BG722+BR722-V722)/100,),100)</f>
        <v>4</v>
      </c>
      <c r="V722" s="34">
        <f>MOD(AK722+AV722+BG722+BR722+ROUND((AL722+AW722+BH722+BS722-W722)/100,),100)</f>
        <v>66</v>
      </c>
      <c r="W722" s="34">
        <f>MOD(AL722+AW722+BH722+BS722+ROUND((AM722+AX722+BI722+BT722-X722)/100,),100)</f>
        <v>0</v>
      </c>
      <c r="X722" s="34">
        <f>MOD(AM722+AX722+BI722+BT722+ROUND((AN722+AY722+BJ722+BU722-Y722)/100,),100)</f>
        <v>0</v>
      </c>
      <c r="Y722" s="34">
        <f>MOD(AN722+AY722+BJ722+BU722+ROUND((AO722+AZ722+BK722+BV722-Z722)/100,),100)</f>
        <v>0</v>
      </c>
      <c r="Z722" s="34"/>
      <c r="AA722" s="71">
        <v>45577</v>
      </c>
      <c r="AB722" s="20" t="s">
        <v>1338</v>
      </c>
      <c r="AC722" s="21" t="s">
        <v>881</v>
      </c>
      <c r="AD722" s="35" t="s">
        <v>2204</v>
      </c>
      <c r="AE722" s="64"/>
      <c r="AF722" s="22"/>
      <c r="AG722" s="22"/>
      <c r="AH722" s="22"/>
      <c r="AI722" s="22"/>
      <c r="AJ722" s="22"/>
      <c r="AK722" s="22"/>
      <c r="AL722" s="22">
        <v>100</v>
      </c>
      <c r="AM722" s="22"/>
      <c r="AN722" s="22"/>
      <c r="AO722" s="22"/>
      <c r="AP722" s="23"/>
      <c r="AQ722" s="23"/>
      <c r="AR722" s="23"/>
      <c r="AS722" s="23"/>
      <c r="AT722" s="23"/>
      <c r="AU722" s="23"/>
      <c r="AV722" s="23">
        <v>65</v>
      </c>
      <c r="AW722" s="23"/>
      <c r="AX722" s="23"/>
      <c r="AY722" s="23"/>
      <c r="AZ722" s="23"/>
      <c r="BA722" s="24"/>
      <c r="BB722" s="24"/>
      <c r="BC722" s="24"/>
      <c r="BD722" s="24"/>
      <c r="BE722" s="24"/>
      <c r="BF722" s="24">
        <v>3</v>
      </c>
      <c r="BG722" s="24"/>
      <c r="BH722" s="24"/>
      <c r="BI722" s="24"/>
      <c r="BJ722" s="24"/>
      <c r="BK722" s="24"/>
      <c r="BL722" s="25"/>
      <c r="BM722" s="25"/>
      <c r="BN722" s="25"/>
      <c r="BO722" s="25"/>
      <c r="BP722" s="25"/>
      <c r="BQ722" s="25"/>
      <c r="BR722" s="25">
        <v>100</v>
      </c>
      <c r="BS722" s="25"/>
      <c r="BT722" s="25"/>
      <c r="BU722" s="25"/>
      <c r="BV722" s="25"/>
    </row>
    <row r="723" spans="1:74" ht="12" customHeight="1" x14ac:dyDescent="0.25">
      <c r="A723" s="27"/>
      <c r="B723" s="43" t="s">
        <v>276</v>
      </c>
      <c r="C723" s="87" t="s">
        <v>1051</v>
      </c>
      <c r="D723" s="88" t="s">
        <v>334</v>
      </c>
      <c r="E723" s="88" t="s">
        <v>1052</v>
      </c>
      <c r="F723" s="89">
        <v>40405</v>
      </c>
      <c r="G723" s="29">
        <v>687</v>
      </c>
      <c r="H723" s="14" t="s">
        <v>48</v>
      </c>
      <c r="I723" s="90" t="s">
        <v>816</v>
      </c>
      <c r="J723" s="88" t="s">
        <v>79</v>
      </c>
      <c r="K723" s="44" t="s">
        <v>27</v>
      </c>
      <c r="L723" s="18" t="s">
        <v>40</v>
      </c>
      <c r="M723" s="107" t="s">
        <v>1332</v>
      </c>
      <c r="N723" s="65"/>
      <c r="O723" s="30"/>
      <c r="P723" s="33"/>
      <c r="Q723" s="34">
        <f>MOD(AF723+AQ723+BB723+BM723+ROUND((AG723+AR723+BC723+BN723-R723)/100,),100)</f>
        <v>0</v>
      </c>
      <c r="R723" s="34">
        <f>MOD(AG723+AR723+BC723+BN723+ROUND((AH723+AS723+BD723+BO723-S723)/100,),100)</f>
        <v>0</v>
      </c>
      <c r="S723" s="34">
        <f>MOD(AH723+AS723+BD723+BO723+ROUND((AI723+AT723+BE723+BP723-T723)/100,),100)</f>
        <v>0</v>
      </c>
      <c r="T723" s="34">
        <f>MOD(AI723+AT723+BE723+BP723+ROUND((AJ723+AU723+BF723+BQ723-U723)/100,),100)</f>
        <v>0</v>
      </c>
      <c r="U723" s="34">
        <f>MOD(AJ723+AU723+BF723+BQ723+ROUND((AK723+AV723+BG723+BR723-V723)/100,),100)</f>
        <v>1</v>
      </c>
      <c r="V723" s="34">
        <f>MOD(AK723+AV723+BG723+BR723+ROUND((AL723+AW723+BH723+BS723-W723)/100,),100)</f>
        <v>7</v>
      </c>
      <c r="W723" s="34">
        <f>MOD(AL723+AW723+BH723+BS723+ROUND((AM723+AX723+BI723+BT723-X723)/100,),100)</f>
        <v>0</v>
      </c>
      <c r="X723" s="34">
        <f>MOD(AM723+AX723+BI723+BT723+ROUND((AN723+AY723+BJ723+BU723-Y723)/100,),100)</f>
        <v>0</v>
      </c>
      <c r="Y723" s="34">
        <f>MOD(AN723+AY723+BJ723+BU723+ROUND((AO723+AZ723+BK723+BV723-Z723)/100,),100)</f>
        <v>0</v>
      </c>
      <c r="Z723" s="34"/>
      <c r="AA723" s="71">
        <v>45577</v>
      </c>
      <c r="AB723" s="20" t="s">
        <v>1338</v>
      </c>
      <c r="AC723" s="21" t="s">
        <v>881</v>
      </c>
      <c r="AD723" s="35" t="s">
        <v>2204</v>
      </c>
      <c r="AE723" s="64"/>
      <c r="AF723" s="22"/>
      <c r="AG723" s="22"/>
      <c r="AH723" s="22"/>
      <c r="AI723" s="22"/>
      <c r="AJ723" s="22"/>
      <c r="AK723" s="22"/>
      <c r="AL723" s="22">
        <v>100</v>
      </c>
      <c r="AM723" s="22"/>
      <c r="AN723" s="22"/>
      <c r="AO723" s="22"/>
      <c r="AP723" s="23"/>
      <c r="AQ723" s="23"/>
      <c r="AR723" s="23"/>
      <c r="AS723" s="23"/>
      <c r="AT723" s="23"/>
      <c r="AU723" s="23"/>
      <c r="AV723" s="23">
        <v>22</v>
      </c>
      <c r="AW723" s="23"/>
      <c r="AX723" s="23"/>
      <c r="AY723" s="23"/>
      <c r="AZ723" s="23"/>
      <c r="BA723" s="24"/>
      <c r="BB723" s="24"/>
      <c r="BC723" s="24"/>
      <c r="BD723" s="24"/>
      <c r="BE723" s="24"/>
      <c r="BF723" s="24"/>
      <c r="BG723" s="24">
        <v>32</v>
      </c>
      <c r="BH723" s="24"/>
      <c r="BI723" s="24"/>
      <c r="BJ723" s="24"/>
      <c r="BK723" s="24"/>
      <c r="BL723" s="25"/>
      <c r="BM723" s="25"/>
      <c r="BN723" s="25"/>
      <c r="BO723" s="25"/>
      <c r="BP723" s="25"/>
      <c r="BQ723" s="25"/>
      <c r="BR723" s="25">
        <v>52</v>
      </c>
      <c r="BS723" s="25"/>
      <c r="BT723" s="25"/>
      <c r="BU723" s="25"/>
      <c r="BV723" s="25"/>
    </row>
    <row r="724" spans="1:74" ht="12" customHeight="1" x14ac:dyDescent="0.25">
      <c r="A724" s="27"/>
      <c r="B724" s="43" t="s">
        <v>276</v>
      </c>
      <c r="C724" s="92" t="s">
        <v>699</v>
      </c>
      <c r="D724" s="93" t="s">
        <v>882</v>
      </c>
      <c r="E724" s="94" t="s">
        <v>700</v>
      </c>
      <c r="F724" s="91">
        <v>40312</v>
      </c>
      <c r="G724" s="14">
        <v>756</v>
      </c>
      <c r="H724" s="14" t="s">
        <v>48</v>
      </c>
      <c r="I724" s="95" t="s">
        <v>816</v>
      </c>
      <c r="J724" s="94" t="s">
        <v>79</v>
      </c>
      <c r="K724" s="44" t="s">
        <v>27</v>
      </c>
      <c r="L724" s="36" t="s">
        <v>94</v>
      </c>
      <c r="M724" s="107" t="s">
        <v>2168</v>
      </c>
      <c r="N724" s="65"/>
      <c r="O724" s="41"/>
      <c r="P724" s="33"/>
      <c r="Q724" s="34">
        <f>MOD(AF724+AQ724+BB724+BM724+ROUND((AG724+AR724+BC724+BN724-R724)/100,),100)</f>
        <v>0</v>
      </c>
      <c r="R724" s="34">
        <f>MOD(AG724+AR724+BC724+BN724+ROUND((AH724+AS724+BD724+BO724-S724)/100,),100)</f>
        <v>0</v>
      </c>
      <c r="S724" s="34">
        <f>MOD(AH724+AS724+BD724+BO724+ROUND((AI724+AT724+BE724+BP724-T724)/100,),100)</f>
        <v>0</v>
      </c>
      <c r="T724" s="34">
        <f>MOD(AI724+AT724+BE724+BP724+ROUND((AJ724+AU724+BF724+BQ724-U724)/100,),100)</f>
        <v>0</v>
      </c>
      <c r="U724" s="34">
        <f>MOD(AJ724+AU724+BF724+BQ724+ROUND((AK724+AV724+BG724+BR724-V724)/100,),100)</f>
        <v>0</v>
      </c>
      <c r="V724" s="34">
        <f>MOD(AK724+AV724+BG724+BR724+ROUND((AL724+AW724+BH724+BS724-W724)/100,),100)</f>
        <v>59</v>
      </c>
      <c r="W724" s="34">
        <f>MOD(AL724+AW724+BH724+BS724+ROUND((AM724+AX724+BI724+BT724-X724)/100,),100)</f>
        <v>0</v>
      </c>
      <c r="X724" s="34">
        <f>MOD(AM724+AX724+BI724+BT724+ROUND((AN724+AY724+BJ724+BU724-Y724)/100,),100)</f>
        <v>0</v>
      </c>
      <c r="Y724" s="34">
        <f>MOD(AN724+AY724+BJ724+BU724+ROUND((AO724+AZ724+BK724+BV724-Z724)/100,),100)</f>
        <v>0</v>
      </c>
      <c r="Z724" s="34"/>
      <c r="AA724" s="71">
        <v>45577</v>
      </c>
      <c r="AB724" s="20" t="s">
        <v>1338</v>
      </c>
      <c r="AC724" s="21" t="s">
        <v>881</v>
      </c>
      <c r="AD724" s="35" t="s">
        <v>2313</v>
      </c>
      <c r="AE724" s="64"/>
      <c r="AF724" s="22"/>
      <c r="AG724" s="22"/>
      <c r="AH724" s="22"/>
      <c r="AI724" s="22"/>
      <c r="AJ724" s="22"/>
      <c r="AK724" s="22"/>
      <c r="AL724" s="22">
        <v>100</v>
      </c>
      <c r="AM724" s="22"/>
      <c r="AN724" s="22"/>
      <c r="AO724" s="22"/>
      <c r="AP724" s="23"/>
      <c r="AQ724" s="23"/>
      <c r="AR724" s="23"/>
      <c r="AS724" s="23"/>
      <c r="AT724" s="23"/>
      <c r="AU724" s="23"/>
      <c r="AV724" s="23">
        <v>5</v>
      </c>
      <c r="AW724" s="23"/>
      <c r="AX724" s="23"/>
      <c r="AY724" s="23"/>
      <c r="AZ724" s="23"/>
      <c r="BA724" s="24"/>
      <c r="BB724" s="24"/>
      <c r="BC724" s="24"/>
      <c r="BD724" s="24"/>
      <c r="BE724" s="24"/>
      <c r="BF724" s="24"/>
      <c r="BG724" s="24"/>
      <c r="BH724" s="24">
        <v>100</v>
      </c>
      <c r="BI724" s="24"/>
      <c r="BJ724" s="24"/>
      <c r="BK724" s="24"/>
      <c r="BL724" s="25"/>
      <c r="BM724" s="25"/>
      <c r="BN724" s="25"/>
      <c r="BO724" s="25"/>
      <c r="BP724" s="25"/>
      <c r="BQ724" s="25"/>
      <c r="BR724" s="25">
        <v>52</v>
      </c>
      <c r="BS724" s="25"/>
      <c r="BT724" s="25"/>
      <c r="BU724" s="25"/>
      <c r="BV724" s="25"/>
    </row>
    <row r="725" spans="1:74" ht="12" customHeight="1" x14ac:dyDescent="0.25">
      <c r="A725" s="27"/>
      <c r="B725" s="43" t="s">
        <v>276</v>
      </c>
      <c r="C725" s="96" t="s">
        <v>1154</v>
      </c>
      <c r="D725" s="97" t="s">
        <v>1155</v>
      </c>
      <c r="E725" s="98" t="s">
        <v>80</v>
      </c>
      <c r="F725" s="99">
        <v>40590</v>
      </c>
      <c r="G725" s="15">
        <v>782</v>
      </c>
      <c r="H725" s="29" t="s">
        <v>52</v>
      </c>
      <c r="I725" s="90" t="s">
        <v>816</v>
      </c>
      <c r="J725" s="98" t="s">
        <v>79</v>
      </c>
      <c r="K725" s="45" t="s">
        <v>27</v>
      </c>
      <c r="L725" s="36" t="s">
        <v>94</v>
      </c>
      <c r="M725" s="107" t="s">
        <v>2165</v>
      </c>
      <c r="N725" s="32"/>
      <c r="O725" s="21"/>
      <c r="P725" s="51"/>
      <c r="Q725" s="34">
        <f>MOD(AF725+AQ725+BB725+BM725+ROUND((AG725+AR725+BC725+BN725-R725)/100,),100)</f>
        <v>0</v>
      </c>
      <c r="R725" s="34">
        <f>MOD(AG725+AR725+BC725+BN725+ROUND((AH725+AS725+BD725+BO725-S725)/100,),100)</f>
        <v>0</v>
      </c>
      <c r="S725" s="34">
        <f>MOD(AH725+AS725+BD725+BO725+ROUND((AI725+AT725+BE725+BP725-T725)/100,),100)</f>
        <v>0</v>
      </c>
      <c r="T725" s="34">
        <f>MOD(AI725+AT725+BE725+BP725+ROUND((AJ725+AU725+BF725+BQ725-U725)/100,),100)</f>
        <v>0</v>
      </c>
      <c r="U725" s="34">
        <f>MOD(AJ725+AU725+BF725+BQ725+ROUND((AK725+AV725+BG725+BR725-V725)/100,),100)</f>
        <v>0</v>
      </c>
      <c r="V725" s="34">
        <f>MOD(AK725+AV725+BG725+BR725+ROUND((AL725+AW725+BH725+BS725-W725)/100,),100)</f>
        <v>55</v>
      </c>
      <c r="W725" s="34">
        <f>MOD(AL725+AW725+BH725+BS725+ROUND((AM725+AX725+BI725+BT725-X725)/100,),100)</f>
        <v>32</v>
      </c>
      <c r="X725" s="34">
        <f>MOD(AM725+AX725+BI725+BT725+ROUND((AN725+AY725+BJ725+BU725-Y725)/100,),100)</f>
        <v>0</v>
      </c>
      <c r="Y725" s="34">
        <f>MOD(AN725+AY725+BJ725+BU725+ROUND((AO725+AZ725+BK725+BV725-Z725)/100,),100)</f>
        <v>0</v>
      </c>
      <c r="Z725" s="34"/>
      <c r="AA725" s="71">
        <v>45577</v>
      </c>
      <c r="AB725" s="20" t="s">
        <v>1338</v>
      </c>
      <c r="AC725" s="21" t="s">
        <v>881</v>
      </c>
      <c r="AD725" s="35" t="s">
        <v>2313</v>
      </c>
      <c r="AE725" s="64"/>
      <c r="AF725" s="22"/>
      <c r="AG725" s="22"/>
      <c r="AH725" s="22"/>
      <c r="AI725" s="22"/>
      <c r="AJ725" s="22"/>
      <c r="AK725" s="22"/>
      <c r="AL725" s="22">
        <v>52</v>
      </c>
      <c r="AM725" s="22"/>
      <c r="AN725" s="22"/>
      <c r="AO725" s="22"/>
      <c r="AP725" s="23"/>
      <c r="AQ725" s="23"/>
      <c r="AR725" s="23"/>
      <c r="AS725" s="23"/>
      <c r="AT725" s="23"/>
      <c r="AU725" s="23"/>
      <c r="AV725" s="23"/>
      <c r="AW725" s="23">
        <v>80</v>
      </c>
      <c r="AX725" s="23"/>
      <c r="AY725" s="23"/>
      <c r="AZ725" s="23"/>
      <c r="BA725" s="24"/>
      <c r="BB725" s="24"/>
      <c r="BC725" s="24"/>
      <c r="BD725" s="24"/>
      <c r="BE725" s="24"/>
      <c r="BF725" s="24"/>
      <c r="BG725" s="24">
        <v>37</v>
      </c>
      <c r="BH725" s="24"/>
      <c r="BI725" s="24"/>
      <c r="BJ725" s="24"/>
      <c r="BK725" s="24"/>
      <c r="BL725" s="25"/>
      <c r="BM725" s="25"/>
      <c r="BN725" s="25"/>
      <c r="BO725" s="25"/>
      <c r="BP725" s="25"/>
      <c r="BQ725" s="25"/>
      <c r="BR725" s="25">
        <v>17</v>
      </c>
      <c r="BS725" s="25"/>
      <c r="BT725" s="25"/>
      <c r="BU725" s="25"/>
      <c r="BV725" s="25"/>
    </row>
    <row r="726" spans="1:74" ht="12" customHeight="1" x14ac:dyDescent="0.25">
      <c r="A726" s="27"/>
      <c r="B726" s="43" t="s">
        <v>276</v>
      </c>
      <c r="C726" s="96" t="s">
        <v>1147</v>
      </c>
      <c r="D726" s="97" t="s">
        <v>1148</v>
      </c>
      <c r="E726" s="98" t="s">
        <v>1149</v>
      </c>
      <c r="F726" s="99">
        <v>40569</v>
      </c>
      <c r="G726" s="15">
        <v>552</v>
      </c>
      <c r="H726" s="29" t="s">
        <v>52</v>
      </c>
      <c r="I726" s="90" t="s">
        <v>816</v>
      </c>
      <c r="J726" s="98" t="s">
        <v>79</v>
      </c>
      <c r="K726" s="45" t="s">
        <v>27</v>
      </c>
      <c r="L726" s="36" t="s">
        <v>93</v>
      </c>
      <c r="M726" s="107" t="s">
        <v>2197</v>
      </c>
      <c r="N726" s="32"/>
      <c r="O726" s="21"/>
      <c r="P726" s="51"/>
      <c r="Q726" s="34">
        <f>MOD(AF726+AQ726+BB726+BM726+ROUND((AG726+AR726+BC726+BN726-R726)/100,),100)</f>
        <v>0</v>
      </c>
      <c r="R726" s="34">
        <f>MOD(AG726+AR726+BC726+BN726+ROUND((AH726+AS726+BD726+BO726-S726)/100,),100)</f>
        <v>0</v>
      </c>
      <c r="S726" s="34">
        <f>MOD(AH726+AS726+BD726+BO726+ROUND((AI726+AT726+BE726+BP726-T726)/100,),100)</f>
        <v>0</v>
      </c>
      <c r="T726" s="34">
        <f>MOD(AI726+AT726+BE726+BP726+ROUND((AJ726+AU726+BF726+BQ726-U726)/100,),100)</f>
        <v>0</v>
      </c>
      <c r="U726" s="34">
        <f>MOD(AJ726+AU726+BF726+BQ726+ROUND((AK726+AV726+BG726+BR726-V726)/100,),100)</f>
        <v>0</v>
      </c>
      <c r="V726" s="34">
        <f>MOD(AK726+AV726+BG726+BR726+ROUND((AL726+AW726+BH726+BS726-W726)/100,),100)</f>
        <v>0</v>
      </c>
      <c r="W726" s="34">
        <f>MOD(AL726+AW726+BH726+BS726+ROUND((AM726+AX726+BI726+BT726-X726)/100,),100)</f>
        <v>98</v>
      </c>
      <c r="X726" s="34">
        <f>MOD(AM726+AX726+BI726+BT726+ROUND((AN726+AY726+BJ726+BU726-Y726)/100,),100)</f>
        <v>0</v>
      </c>
      <c r="Y726" s="34">
        <f>MOD(AN726+AY726+BJ726+BU726+ROUND((AO726+AZ726+BK726+BV726-Z726)/100,),100)</f>
        <v>0</v>
      </c>
      <c r="Z726" s="34"/>
      <c r="AA726" s="71">
        <v>45577</v>
      </c>
      <c r="AB726" s="20" t="s">
        <v>1338</v>
      </c>
      <c r="AC726" s="21" t="s">
        <v>881</v>
      </c>
      <c r="AD726" s="35" t="s">
        <v>2313</v>
      </c>
      <c r="AE726" s="64"/>
      <c r="AF726" s="22"/>
      <c r="AG726" s="22"/>
      <c r="AH726" s="22"/>
      <c r="AI726" s="22"/>
      <c r="AJ726" s="22"/>
      <c r="AK726" s="22"/>
      <c r="AL726" s="22">
        <v>24</v>
      </c>
      <c r="AM726" s="22"/>
      <c r="AN726" s="22"/>
      <c r="AO726" s="22"/>
      <c r="AP726" s="23"/>
      <c r="AQ726" s="23"/>
      <c r="AR726" s="23"/>
      <c r="AS726" s="23"/>
      <c r="AT726" s="23"/>
      <c r="AU726" s="23"/>
      <c r="AV726" s="23"/>
      <c r="AW726" s="23">
        <v>23</v>
      </c>
      <c r="AX726" s="23"/>
      <c r="AY726" s="23"/>
      <c r="AZ726" s="23"/>
      <c r="BA726" s="24"/>
      <c r="BB726" s="24"/>
      <c r="BC726" s="24"/>
      <c r="BD726" s="24"/>
      <c r="BE726" s="24"/>
      <c r="BF726" s="24"/>
      <c r="BG726" s="24"/>
      <c r="BH726" s="24">
        <v>28</v>
      </c>
      <c r="BI726" s="24"/>
      <c r="BJ726" s="24"/>
      <c r="BK726" s="24"/>
      <c r="BL726" s="25"/>
      <c r="BM726" s="25"/>
      <c r="BN726" s="25"/>
      <c r="BO726" s="25"/>
      <c r="BP726" s="25"/>
      <c r="BQ726" s="25"/>
      <c r="BR726" s="25"/>
      <c r="BS726" s="25">
        <v>23</v>
      </c>
      <c r="BT726" s="25"/>
      <c r="BU726" s="25"/>
      <c r="BV726" s="25"/>
    </row>
    <row r="727" spans="1:74" ht="12" customHeight="1" x14ac:dyDescent="0.25">
      <c r="A727" s="27"/>
      <c r="B727" s="43" t="s">
        <v>276</v>
      </c>
      <c r="C727" s="92" t="s">
        <v>1732</v>
      </c>
      <c r="D727" s="93" t="s">
        <v>1733</v>
      </c>
      <c r="E727" s="94" t="s">
        <v>1734</v>
      </c>
      <c r="F727" s="91">
        <v>40788</v>
      </c>
      <c r="G727" s="191">
        <v>506</v>
      </c>
      <c r="H727" s="14" t="s">
        <v>52</v>
      </c>
      <c r="I727" s="95" t="s">
        <v>816</v>
      </c>
      <c r="J727" s="94" t="s">
        <v>79</v>
      </c>
      <c r="K727" s="44" t="s">
        <v>27</v>
      </c>
      <c r="L727" s="36" t="s">
        <v>93</v>
      </c>
      <c r="M727" s="107" t="s">
        <v>2236</v>
      </c>
      <c r="N727" s="65"/>
      <c r="O727" s="30"/>
      <c r="P727" s="33"/>
      <c r="Q727" s="34"/>
      <c r="R727" s="34"/>
      <c r="S727" s="34"/>
      <c r="T727" s="34"/>
      <c r="U727" s="34"/>
      <c r="V727" s="34"/>
      <c r="W727" s="34"/>
      <c r="X727" s="34"/>
      <c r="Y727" s="34"/>
      <c r="Z727" s="34"/>
      <c r="AA727" s="71">
        <v>45577</v>
      </c>
      <c r="AB727" s="20" t="s">
        <v>1338</v>
      </c>
      <c r="AC727" s="21" t="s">
        <v>881</v>
      </c>
      <c r="AD727" s="35" t="s">
        <v>2313</v>
      </c>
      <c r="AE727" s="64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3"/>
      <c r="AQ727" s="23"/>
      <c r="AR727" s="23"/>
      <c r="AS727" s="23"/>
      <c r="AT727" s="23"/>
      <c r="AU727" s="23"/>
      <c r="AV727" s="23"/>
      <c r="AW727" s="23"/>
      <c r="AX727" s="23"/>
      <c r="AY727" s="23"/>
      <c r="AZ727" s="23"/>
      <c r="BA727" s="24"/>
      <c r="BB727" s="24"/>
      <c r="BC727" s="24"/>
      <c r="BD727" s="24"/>
      <c r="BE727" s="24"/>
      <c r="BF727" s="24"/>
      <c r="BG727" s="24"/>
      <c r="BH727" s="24"/>
      <c r="BI727" s="24"/>
      <c r="BJ727" s="24"/>
      <c r="BK727" s="24"/>
      <c r="BL727" s="25"/>
      <c r="BM727" s="25"/>
      <c r="BN727" s="25"/>
      <c r="BO727" s="25"/>
      <c r="BP727" s="25"/>
      <c r="BQ727" s="25"/>
      <c r="BR727" s="25"/>
      <c r="BS727" s="25"/>
      <c r="BT727" s="25"/>
      <c r="BU727" s="25"/>
      <c r="BV727" s="25"/>
    </row>
    <row r="728" spans="1:74" ht="12" customHeight="1" x14ac:dyDescent="0.25">
      <c r="A728" s="27"/>
      <c r="B728" s="43" t="s">
        <v>276</v>
      </c>
      <c r="C728" s="87" t="s">
        <v>1778</v>
      </c>
      <c r="D728" s="88" t="s">
        <v>274</v>
      </c>
      <c r="E728" s="88" t="s">
        <v>154</v>
      </c>
      <c r="F728" s="89">
        <v>40862</v>
      </c>
      <c r="G728" s="189">
        <v>500</v>
      </c>
      <c r="H728" s="29" t="s">
        <v>52</v>
      </c>
      <c r="I728" s="90" t="s">
        <v>816</v>
      </c>
      <c r="J728" s="88" t="s">
        <v>79</v>
      </c>
      <c r="K728" s="44" t="s">
        <v>27</v>
      </c>
      <c r="L728" s="36" t="s">
        <v>93</v>
      </c>
      <c r="M728" s="107" t="s">
        <v>2242</v>
      </c>
      <c r="N728" s="32"/>
      <c r="O728" s="30"/>
      <c r="P728" s="33"/>
      <c r="Q728" s="34"/>
      <c r="R728" s="34"/>
      <c r="S728" s="34"/>
      <c r="T728" s="34"/>
      <c r="U728" s="34"/>
      <c r="V728" s="34"/>
      <c r="W728" s="34"/>
      <c r="X728" s="34"/>
      <c r="Y728" s="34"/>
      <c r="Z728" s="34"/>
      <c r="AA728" s="71">
        <v>45577</v>
      </c>
      <c r="AB728" s="20" t="s">
        <v>1338</v>
      </c>
      <c r="AC728" s="21" t="s">
        <v>881</v>
      </c>
      <c r="AD728" s="35" t="s">
        <v>2313</v>
      </c>
      <c r="AE728" s="64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3"/>
      <c r="AQ728" s="23"/>
      <c r="AR728" s="23"/>
      <c r="AS728" s="23"/>
      <c r="AT728" s="23"/>
      <c r="AU728" s="23"/>
      <c r="AV728" s="23"/>
      <c r="AW728" s="23"/>
      <c r="AX728" s="23"/>
      <c r="AY728" s="23"/>
      <c r="AZ728" s="23"/>
      <c r="BA728" s="24"/>
      <c r="BB728" s="24"/>
      <c r="BC728" s="24"/>
      <c r="BD728" s="24"/>
      <c r="BE728" s="24"/>
      <c r="BF728" s="24"/>
      <c r="BG728" s="24"/>
      <c r="BH728" s="24"/>
      <c r="BI728" s="24"/>
      <c r="BJ728" s="24"/>
      <c r="BK728" s="24"/>
      <c r="BL728" s="25"/>
      <c r="BM728" s="25"/>
      <c r="BN728" s="25"/>
      <c r="BO728" s="25"/>
      <c r="BP728" s="25"/>
      <c r="BQ728" s="25"/>
      <c r="BR728" s="25"/>
      <c r="BS728" s="25"/>
      <c r="BT728" s="25"/>
      <c r="BU728" s="25"/>
      <c r="BV728" s="25"/>
    </row>
    <row r="729" spans="1:74" ht="12" customHeight="1" x14ac:dyDescent="0.25">
      <c r="A729" s="27"/>
      <c r="B729" s="43" t="s">
        <v>276</v>
      </c>
      <c r="C729" s="96" t="s">
        <v>1767</v>
      </c>
      <c r="D729" s="97" t="s">
        <v>1768</v>
      </c>
      <c r="E729" s="98" t="s">
        <v>1769</v>
      </c>
      <c r="F729" s="99">
        <v>40627</v>
      </c>
      <c r="G729" s="190">
        <v>500</v>
      </c>
      <c r="H729" s="14" t="s">
        <v>52</v>
      </c>
      <c r="I729" s="95" t="s">
        <v>816</v>
      </c>
      <c r="J729" s="98" t="s">
        <v>79</v>
      </c>
      <c r="K729" s="45" t="s">
        <v>27</v>
      </c>
      <c r="L729" s="36" t="s">
        <v>93</v>
      </c>
      <c r="M729" s="107" t="s">
        <v>2248</v>
      </c>
      <c r="N729" s="65"/>
      <c r="O729" s="30"/>
      <c r="P729" s="33"/>
      <c r="Q729" s="34"/>
      <c r="R729" s="34"/>
      <c r="S729" s="34"/>
      <c r="T729" s="34"/>
      <c r="U729" s="34"/>
      <c r="V729" s="34"/>
      <c r="W729" s="34"/>
      <c r="X729" s="34"/>
      <c r="Y729" s="34"/>
      <c r="Z729" s="34"/>
      <c r="AA729" s="71">
        <v>45577</v>
      </c>
      <c r="AB729" s="20" t="s">
        <v>1338</v>
      </c>
      <c r="AC729" s="21" t="s">
        <v>881</v>
      </c>
      <c r="AD729" s="35" t="s">
        <v>2313</v>
      </c>
      <c r="AE729" s="64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3"/>
      <c r="AQ729" s="23"/>
      <c r="AR729" s="23"/>
      <c r="AS729" s="23"/>
      <c r="AT729" s="23"/>
      <c r="AU729" s="23"/>
      <c r="AV729" s="23"/>
      <c r="AW729" s="23"/>
      <c r="AX729" s="23"/>
      <c r="AY729" s="23"/>
      <c r="AZ729" s="23"/>
      <c r="BA729" s="24"/>
      <c r="BB729" s="24"/>
      <c r="BC729" s="24"/>
      <c r="BD729" s="24"/>
      <c r="BE729" s="24"/>
      <c r="BF729" s="24"/>
      <c r="BG729" s="24"/>
      <c r="BH729" s="24"/>
      <c r="BI729" s="24"/>
      <c r="BJ729" s="24"/>
      <c r="BK729" s="24"/>
      <c r="BL729" s="25"/>
      <c r="BM729" s="25"/>
      <c r="BN729" s="25"/>
      <c r="BO729" s="25"/>
      <c r="BP729" s="25"/>
      <c r="BQ729" s="25"/>
      <c r="BR729" s="25"/>
      <c r="BS729" s="25"/>
      <c r="BT729" s="25"/>
      <c r="BU729" s="25"/>
      <c r="BV729" s="25"/>
    </row>
    <row r="730" spans="1:74" ht="12" customHeight="1" x14ac:dyDescent="0.25">
      <c r="A730" s="27"/>
      <c r="B730" s="43" t="s">
        <v>276</v>
      </c>
      <c r="C730" s="96" t="s">
        <v>1694</v>
      </c>
      <c r="D730" s="97" t="s">
        <v>1695</v>
      </c>
      <c r="E730" s="98" t="s">
        <v>152</v>
      </c>
      <c r="F730" s="99">
        <v>40590</v>
      </c>
      <c r="G730" s="190">
        <v>500</v>
      </c>
      <c r="H730" s="14" t="s">
        <v>52</v>
      </c>
      <c r="I730" s="95" t="s">
        <v>816</v>
      </c>
      <c r="J730" s="98" t="s">
        <v>79</v>
      </c>
      <c r="K730" s="45" t="s">
        <v>27</v>
      </c>
      <c r="L730" s="36" t="s">
        <v>93</v>
      </c>
      <c r="M730" s="107" t="s">
        <v>2250</v>
      </c>
      <c r="N730" s="65"/>
      <c r="O730" s="30"/>
      <c r="P730" s="33"/>
      <c r="Q730" s="34"/>
      <c r="R730" s="34"/>
      <c r="S730" s="34"/>
      <c r="T730" s="34"/>
      <c r="U730" s="34"/>
      <c r="V730" s="34"/>
      <c r="W730" s="34"/>
      <c r="X730" s="34"/>
      <c r="Y730" s="34"/>
      <c r="Z730" s="34"/>
      <c r="AA730" s="71">
        <v>45577</v>
      </c>
      <c r="AB730" s="20" t="s">
        <v>1338</v>
      </c>
      <c r="AC730" s="21" t="s">
        <v>881</v>
      </c>
      <c r="AD730" s="35" t="s">
        <v>2313</v>
      </c>
      <c r="AE730" s="64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3"/>
      <c r="AQ730" s="23"/>
      <c r="AR730" s="23"/>
      <c r="AS730" s="23"/>
      <c r="AT730" s="23"/>
      <c r="AU730" s="23"/>
      <c r="AV730" s="23"/>
      <c r="AW730" s="23"/>
      <c r="AX730" s="23"/>
      <c r="AY730" s="23"/>
      <c r="AZ730" s="23"/>
      <c r="BA730" s="24"/>
      <c r="BB730" s="24"/>
      <c r="BC730" s="24"/>
      <c r="BD730" s="24"/>
      <c r="BE730" s="24"/>
      <c r="BF730" s="24"/>
      <c r="BG730" s="24"/>
      <c r="BH730" s="24"/>
      <c r="BI730" s="24"/>
      <c r="BJ730" s="24"/>
      <c r="BK730" s="24"/>
      <c r="BL730" s="25"/>
      <c r="BM730" s="25"/>
      <c r="BN730" s="25"/>
      <c r="BO730" s="25"/>
      <c r="BP730" s="25"/>
      <c r="BQ730" s="25"/>
      <c r="BR730" s="25"/>
      <c r="BS730" s="25"/>
      <c r="BT730" s="25"/>
      <c r="BU730" s="25"/>
      <c r="BV730" s="25"/>
    </row>
    <row r="731" spans="1:74" ht="12" customHeight="1" x14ac:dyDescent="0.25">
      <c r="A731" s="27"/>
      <c r="B731" s="43" t="s">
        <v>331</v>
      </c>
      <c r="C731" s="87" t="s">
        <v>741</v>
      </c>
      <c r="D731" s="88" t="s">
        <v>742</v>
      </c>
      <c r="E731" s="88" t="s">
        <v>743</v>
      </c>
      <c r="F731" s="89">
        <v>41493</v>
      </c>
      <c r="G731" s="29">
        <v>812</v>
      </c>
      <c r="H731" s="29" t="s">
        <v>56</v>
      </c>
      <c r="I731" s="90" t="s">
        <v>816</v>
      </c>
      <c r="J731" s="88" t="s">
        <v>79</v>
      </c>
      <c r="K731" s="21" t="s">
        <v>27</v>
      </c>
      <c r="L731" s="36" t="s">
        <v>28</v>
      </c>
      <c r="M731" s="106"/>
      <c r="N731" s="32">
        <v>14</v>
      </c>
      <c r="O731" s="31"/>
      <c r="P731" s="33"/>
      <c r="Q731" s="34">
        <f>MOD(AF731+AQ731+BB731+BM731+ROUND((AG731+AR731+BC731+BN731-R731)/100,),100)</f>
        <v>0</v>
      </c>
      <c r="R731" s="34">
        <f>MOD(AG731+AR731+BC731+BN731+ROUND((AH731+AS731+BD731+BO731-S731)/100,),100)</f>
        <v>0</v>
      </c>
      <c r="S731" s="34">
        <f>MOD(AH731+AS731+BD731+BO731+ROUND((AI731+AT731+BE731+BP731-T731)/100,),100)</f>
        <v>0</v>
      </c>
      <c r="T731" s="34">
        <f>MOD(AI731+AT731+BE731+BP731+ROUND((AJ731+AU731+BF731+BQ731-U731)/100,),100)</f>
        <v>0</v>
      </c>
      <c r="U731" s="34">
        <f>MOD(AJ731+AU731+BF731+BQ731+ROUND((AK731+AV731+BG731+BR731-V731)/100,),100)</f>
        <v>1</v>
      </c>
      <c r="V731" s="34">
        <f>MOD(AK731+AV731+BG731+BR731+ROUND((AL731+AW731+BH731+BS731-W731)/100,),100)</f>
        <v>41</v>
      </c>
      <c r="W731" s="34">
        <f>MOD(AL731+AW731+BH731+BS731+ROUND((AM731+AX731+BI731+BT731-X731)/100,),100)</f>
        <v>0</v>
      </c>
      <c r="X731" s="34">
        <f>MOD(AM731+AX731+BI731+BT731+ROUND((AN731+AY731+BJ731+BU731-Y731)/100,),100)</f>
        <v>0</v>
      </c>
      <c r="Y731" s="34">
        <f>MOD(AN731+AY731+BJ731+BU731+ROUND((AO731+AZ731+BK731+BV731-Z731)/100,),100)</f>
        <v>0</v>
      </c>
      <c r="Z731" s="34"/>
      <c r="AA731" s="71">
        <v>45578</v>
      </c>
      <c r="AB731" s="20" t="s">
        <v>1220</v>
      </c>
      <c r="AC731" s="21" t="s">
        <v>869</v>
      </c>
      <c r="AD731" s="35" t="s">
        <v>1442</v>
      </c>
      <c r="AE731" s="64"/>
      <c r="AF731" s="22"/>
      <c r="AG731" s="22"/>
      <c r="AH731" s="22"/>
      <c r="AI731" s="22"/>
      <c r="AJ731" s="22"/>
      <c r="AK731" s="22">
        <v>52</v>
      </c>
      <c r="AL731" s="22"/>
      <c r="AM731" s="22"/>
      <c r="AN731" s="22"/>
      <c r="AO731" s="22"/>
      <c r="AP731" s="23"/>
      <c r="AQ731" s="23"/>
      <c r="AR731" s="23"/>
      <c r="AS731" s="23"/>
      <c r="AT731" s="23"/>
      <c r="AU731" s="23"/>
      <c r="AV731" s="23">
        <v>37</v>
      </c>
      <c r="AW731" s="23"/>
      <c r="AX731" s="23"/>
      <c r="AY731" s="23"/>
      <c r="AZ731" s="23"/>
      <c r="BA731" s="24"/>
      <c r="BB731" s="24"/>
      <c r="BC731" s="24"/>
      <c r="BD731" s="24"/>
      <c r="BE731" s="24"/>
      <c r="BF731" s="24"/>
      <c r="BG731" s="24">
        <v>52</v>
      </c>
      <c r="BH731" s="24"/>
      <c r="BI731" s="24"/>
      <c r="BJ731" s="24"/>
      <c r="BK731" s="24"/>
      <c r="BL731" s="25"/>
      <c r="BM731" s="25"/>
      <c r="BN731" s="25"/>
      <c r="BO731" s="25"/>
      <c r="BP731" s="25"/>
      <c r="BQ731" s="25"/>
      <c r="BR731" s="25"/>
      <c r="BS731" s="25"/>
      <c r="BT731" s="25"/>
      <c r="BU731" s="25"/>
      <c r="BV731" s="25"/>
    </row>
    <row r="732" spans="1:74" ht="12" customHeight="1" x14ac:dyDescent="0.25">
      <c r="A732" s="27"/>
      <c r="B732" s="43" t="s">
        <v>331</v>
      </c>
      <c r="C732" s="87" t="s">
        <v>1241</v>
      </c>
      <c r="D732" s="88" t="s">
        <v>1242</v>
      </c>
      <c r="E732" s="88" t="s">
        <v>1243</v>
      </c>
      <c r="F732" s="89">
        <v>41287</v>
      </c>
      <c r="G732" s="29">
        <v>526</v>
      </c>
      <c r="H732" s="29" t="s">
        <v>56</v>
      </c>
      <c r="I732" s="90" t="s">
        <v>816</v>
      </c>
      <c r="J732" s="88" t="s">
        <v>79</v>
      </c>
      <c r="K732" s="21" t="s">
        <v>27</v>
      </c>
      <c r="L732" s="36" t="s">
        <v>94</v>
      </c>
      <c r="M732" s="106" t="s">
        <v>2175</v>
      </c>
      <c r="N732" s="32"/>
      <c r="O732" s="31"/>
      <c r="P732" s="33"/>
      <c r="Q732" s="34">
        <f>MOD(AF732+AQ732+BB732+BM732+ROUND((AG732+AR732+BC732+BN732-R732)/100,),100)</f>
        <v>0</v>
      </c>
      <c r="R732" s="34">
        <f>MOD(AG732+AR732+BC732+BN732+ROUND((AH732+AS732+BD732+BO732-S732)/100,),100)</f>
        <v>0</v>
      </c>
      <c r="S732" s="34">
        <f>MOD(AH732+AS732+BD732+BO732+ROUND((AI732+AT732+BE732+BP732-T732)/100,),100)</f>
        <v>0</v>
      </c>
      <c r="T732" s="34">
        <f>MOD(AI732+AT732+BE732+BP732+ROUND((AJ732+AU732+BF732+BQ732-U732)/100,),100)</f>
        <v>0</v>
      </c>
      <c r="U732" s="34">
        <f>MOD(AJ732+AU732+BF732+BQ732+ROUND((AK732+AV732+BG732+BR732-V732)/100,),100)</f>
        <v>0</v>
      </c>
      <c r="V732" s="34">
        <f>MOD(AK732+AV732+BG732+BR732+ROUND((AL732+AW732+BH732+BS732-W732)/100,),100)</f>
        <v>0</v>
      </c>
      <c r="W732" s="34">
        <f>MOD(AL732+AW732+BH732+BS732+ROUND((AM732+AX732+BI732+BT732-X732)/100,),100)</f>
        <v>1</v>
      </c>
      <c r="X732" s="34">
        <f>MOD(AM732+AX732+BI732+BT732+ROUND((AN732+AY732+BJ732+BU732-Y732)/100,),100)</f>
        <v>25</v>
      </c>
      <c r="Y732" s="34">
        <f>MOD(AN732+AY732+BJ732+BU732+ROUND((AO732+AZ732+BK732+BV732-Z732)/100,),100)</f>
        <v>0</v>
      </c>
      <c r="Z732" s="34"/>
      <c r="AA732" s="71">
        <v>45577</v>
      </c>
      <c r="AB732" s="20" t="s">
        <v>1338</v>
      </c>
      <c r="AC732" s="21" t="s">
        <v>881</v>
      </c>
      <c r="AD732" s="35" t="s">
        <v>2293</v>
      </c>
      <c r="AE732" s="64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3"/>
      <c r="AQ732" s="23"/>
      <c r="AR732" s="23"/>
      <c r="AS732" s="23"/>
      <c r="AT732" s="23"/>
      <c r="AU732" s="23"/>
      <c r="AV732" s="23"/>
      <c r="AW732" s="23"/>
      <c r="AX732" s="23">
        <v>75</v>
      </c>
      <c r="AY732" s="23"/>
      <c r="AZ732" s="23"/>
      <c r="BA732" s="24"/>
      <c r="BB732" s="24"/>
      <c r="BC732" s="24"/>
      <c r="BD732" s="24"/>
      <c r="BE732" s="24"/>
      <c r="BF732" s="24"/>
      <c r="BG732" s="24"/>
      <c r="BH732" s="24"/>
      <c r="BI732" s="24"/>
      <c r="BJ732" s="24"/>
      <c r="BK732" s="24"/>
      <c r="BL732" s="25"/>
      <c r="BM732" s="25"/>
      <c r="BN732" s="25"/>
      <c r="BO732" s="25"/>
      <c r="BP732" s="25"/>
      <c r="BQ732" s="25"/>
      <c r="BR732" s="25"/>
      <c r="BS732" s="25"/>
      <c r="BT732" s="25">
        <v>50</v>
      </c>
      <c r="BU732" s="25"/>
      <c r="BV732" s="25"/>
    </row>
    <row r="733" spans="1:74" ht="12" customHeight="1" x14ac:dyDescent="0.25">
      <c r="A733" s="27"/>
      <c r="B733" s="43" t="s">
        <v>331</v>
      </c>
      <c r="C733" s="87" t="s">
        <v>1563</v>
      </c>
      <c r="D733" s="88" t="s">
        <v>329</v>
      </c>
      <c r="E733" s="88" t="s">
        <v>313</v>
      </c>
      <c r="F733" s="89">
        <v>41585</v>
      </c>
      <c r="G733" s="189">
        <v>500</v>
      </c>
      <c r="H733" s="29" t="s">
        <v>56</v>
      </c>
      <c r="I733" s="90" t="s">
        <v>816</v>
      </c>
      <c r="J733" s="88" t="s">
        <v>79</v>
      </c>
      <c r="K733" s="21" t="s">
        <v>27</v>
      </c>
      <c r="L733" s="36" t="s">
        <v>94</v>
      </c>
      <c r="M733" s="106" t="s">
        <v>2187</v>
      </c>
      <c r="N733" s="32"/>
      <c r="O733" s="31"/>
      <c r="P733" s="33"/>
      <c r="Q733" s="34"/>
      <c r="R733" s="34"/>
      <c r="S733" s="34"/>
      <c r="T733" s="34"/>
      <c r="U733" s="34"/>
      <c r="V733" s="34"/>
      <c r="W733" s="34"/>
      <c r="X733" s="34"/>
      <c r="Y733" s="34"/>
      <c r="Z733" s="34"/>
      <c r="AA733" s="71">
        <v>45577</v>
      </c>
      <c r="AB733" s="20" t="s">
        <v>1338</v>
      </c>
      <c r="AC733" s="21" t="s">
        <v>881</v>
      </c>
      <c r="AD733" s="35" t="s">
        <v>2293</v>
      </c>
      <c r="AE733" s="64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3"/>
      <c r="AQ733" s="23"/>
      <c r="AR733" s="23"/>
      <c r="AS733" s="23"/>
      <c r="AT733" s="23"/>
      <c r="AU733" s="23"/>
      <c r="AV733" s="23"/>
      <c r="AW733" s="23"/>
      <c r="AX733" s="23"/>
      <c r="AY733" s="23"/>
      <c r="AZ733" s="23"/>
      <c r="BA733" s="24"/>
      <c r="BB733" s="24"/>
      <c r="BC733" s="24"/>
      <c r="BD733" s="24"/>
      <c r="BE733" s="24"/>
      <c r="BF733" s="24"/>
      <c r="BG733" s="24"/>
      <c r="BH733" s="24"/>
      <c r="BI733" s="24"/>
      <c r="BJ733" s="24"/>
      <c r="BK733" s="24"/>
      <c r="BL733" s="25"/>
      <c r="BM733" s="25"/>
      <c r="BN733" s="25"/>
      <c r="BO733" s="25"/>
      <c r="BP733" s="25"/>
      <c r="BQ733" s="25"/>
      <c r="BR733" s="25"/>
      <c r="BS733" s="25"/>
      <c r="BT733" s="25"/>
      <c r="BU733" s="25"/>
      <c r="BV733" s="25"/>
    </row>
    <row r="734" spans="1:74" ht="12" customHeight="1" x14ac:dyDescent="0.25">
      <c r="A734" s="27"/>
      <c r="B734" s="43" t="s">
        <v>331</v>
      </c>
      <c r="C734" s="87" t="s">
        <v>1685</v>
      </c>
      <c r="D734" s="88" t="s">
        <v>1686</v>
      </c>
      <c r="E734" s="88" t="s">
        <v>1687</v>
      </c>
      <c r="F734" s="89">
        <v>41030</v>
      </c>
      <c r="G734" s="189">
        <v>500</v>
      </c>
      <c r="H734" s="29" t="s">
        <v>59</v>
      </c>
      <c r="I734" s="90" t="s">
        <v>816</v>
      </c>
      <c r="J734" s="88" t="s">
        <v>79</v>
      </c>
      <c r="K734" s="21" t="s">
        <v>27</v>
      </c>
      <c r="L734" s="36" t="s">
        <v>93</v>
      </c>
      <c r="M734" s="106" t="s">
        <v>2199</v>
      </c>
      <c r="N734" s="32"/>
      <c r="O734" s="31"/>
      <c r="P734" s="33"/>
      <c r="Q734" s="34"/>
      <c r="R734" s="34"/>
      <c r="S734" s="34"/>
      <c r="T734" s="34"/>
      <c r="U734" s="34"/>
      <c r="V734" s="34"/>
      <c r="W734" s="34"/>
      <c r="X734" s="34"/>
      <c r="Y734" s="34"/>
      <c r="Z734" s="34"/>
      <c r="AA734" s="71">
        <v>45577</v>
      </c>
      <c r="AB734" s="20" t="s">
        <v>1338</v>
      </c>
      <c r="AC734" s="21" t="s">
        <v>881</v>
      </c>
      <c r="AD734" s="35" t="s">
        <v>2293</v>
      </c>
      <c r="AE734" s="64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3"/>
      <c r="AQ734" s="23"/>
      <c r="AR734" s="23"/>
      <c r="AS734" s="23"/>
      <c r="AT734" s="23"/>
      <c r="AU734" s="23"/>
      <c r="AV734" s="23"/>
      <c r="AW734" s="23"/>
      <c r="AX734" s="23"/>
      <c r="AY734" s="23"/>
      <c r="AZ734" s="23"/>
      <c r="BA734" s="24"/>
      <c r="BB734" s="24"/>
      <c r="BC734" s="24"/>
      <c r="BD734" s="24"/>
      <c r="BE734" s="24"/>
      <c r="BF734" s="24"/>
      <c r="BG734" s="24"/>
      <c r="BH734" s="24"/>
      <c r="BI734" s="24"/>
      <c r="BJ734" s="24"/>
      <c r="BK734" s="24"/>
      <c r="BL734" s="25"/>
      <c r="BM734" s="25"/>
      <c r="BN734" s="25"/>
      <c r="BO734" s="25"/>
      <c r="BP734" s="25"/>
      <c r="BQ734" s="25"/>
      <c r="BR734" s="25"/>
      <c r="BS734" s="25"/>
      <c r="BT734" s="25"/>
      <c r="BU734" s="25"/>
      <c r="BV734" s="25"/>
    </row>
    <row r="735" spans="1:74" ht="12" customHeight="1" x14ac:dyDescent="0.25">
      <c r="A735" s="27"/>
      <c r="B735" s="43" t="s">
        <v>413</v>
      </c>
      <c r="C735" s="87" t="s">
        <v>1234</v>
      </c>
      <c r="D735" s="88" t="s">
        <v>1235</v>
      </c>
      <c r="E735" s="88" t="s">
        <v>278</v>
      </c>
      <c r="F735" s="89">
        <v>41831</v>
      </c>
      <c r="G735" s="29">
        <v>587</v>
      </c>
      <c r="H735" s="29" t="s">
        <v>416</v>
      </c>
      <c r="I735" s="90" t="s">
        <v>816</v>
      </c>
      <c r="J735" s="88" t="s">
        <v>79</v>
      </c>
      <c r="K735" s="21" t="s">
        <v>27</v>
      </c>
      <c r="L735" s="36" t="s">
        <v>40</v>
      </c>
      <c r="M735" s="106" t="s">
        <v>1323</v>
      </c>
      <c r="N735" s="32"/>
      <c r="O735" s="31"/>
      <c r="P735" s="33"/>
      <c r="Q735" s="34">
        <f>MOD(AF735+AQ735+BB735+BM735+ROUND((AG735+AR735+BC735+BN735-R735)/100,),100)</f>
        <v>0</v>
      </c>
      <c r="R735" s="34">
        <f>MOD(AG735+AR735+BC735+BN735+ROUND((AH735+AS735+BD735+BO735-S735)/100,),100)</f>
        <v>0</v>
      </c>
      <c r="S735" s="34">
        <f>MOD(AH735+AS735+BD735+BO735+ROUND((AI735+AT735+BE735+BP735-T735)/100,),100)</f>
        <v>0</v>
      </c>
      <c r="T735" s="34">
        <f>MOD(AI735+AT735+BE735+BP735+ROUND((AJ735+AU735+BF735+BQ735-U735)/100,),100)</f>
        <v>0</v>
      </c>
      <c r="U735" s="34">
        <f>MOD(AJ735+AU735+BF735+BQ735+ROUND((AK735+AV735+BG735+BR735-V735)/100,),100)</f>
        <v>0</v>
      </c>
      <c r="V735" s="34">
        <f>MOD(AK735+AV735+BG735+BR735+ROUND((AL735+AW735+BH735+BS735-W735)/100,),100)</f>
        <v>0</v>
      </c>
      <c r="W735" s="34">
        <f>MOD(AL735+AW735+BH735+BS735+ROUND((AM735+AX735+BI735+BT735-X735)/100,),100)</f>
        <v>10</v>
      </c>
      <c r="X735" s="34">
        <f>MOD(AM735+AX735+BI735+BT735+ROUND((AN735+AY735+BJ735+BU735-Y735)/100,),100)</f>
        <v>0</v>
      </c>
      <c r="Y735" s="34">
        <f>MOD(AN735+AY735+BJ735+BU735+ROUND((AO735+AZ735+BK735+BV735-Z735)/100,),100)</f>
        <v>0</v>
      </c>
      <c r="Z735" s="34"/>
      <c r="AA735" s="71">
        <v>45577</v>
      </c>
      <c r="AB735" s="20" t="s">
        <v>1338</v>
      </c>
      <c r="AC735" s="21" t="s">
        <v>881</v>
      </c>
      <c r="AD735" s="35" t="s">
        <v>2310</v>
      </c>
      <c r="AE735" s="64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3"/>
      <c r="AQ735" s="23"/>
      <c r="AR735" s="23"/>
      <c r="AS735" s="23"/>
      <c r="AT735" s="23"/>
      <c r="AU735" s="23"/>
      <c r="AV735" s="23"/>
      <c r="AW735" s="23"/>
      <c r="AX735" s="23"/>
      <c r="AY735" s="23"/>
      <c r="AZ735" s="23"/>
      <c r="BA735" s="24"/>
      <c r="BB735" s="24"/>
      <c r="BC735" s="24"/>
      <c r="BD735" s="24"/>
      <c r="BE735" s="24"/>
      <c r="BF735" s="24"/>
      <c r="BG735" s="24"/>
      <c r="BH735" s="24"/>
      <c r="BI735" s="24">
        <v>100</v>
      </c>
      <c r="BJ735" s="24"/>
      <c r="BK735" s="24"/>
      <c r="BL735" s="25"/>
      <c r="BM735" s="25"/>
      <c r="BN735" s="25"/>
      <c r="BO735" s="25"/>
      <c r="BP735" s="25"/>
      <c r="BQ735" s="25"/>
      <c r="BR735" s="25"/>
      <c r="BS735" s="25">
        <v>9</v>
      </c>
      <c r="BT735" s="25"/>
      <c r="BU735" s="25"/>
      <c r="BV735" s="25"/>
    </row>
    <row r="736" spans="1:74" ht="12" customHeight="1" x14ac:dyDescent="0.25">
      <c r="A736" s="27"/>
      <c r="B736" s="43" t="s">
        <v>413</v>
      </c>
      <c r="C736" s="87" t="s">
        <v>1228</v>
      </c>
      <c r="D736" s="88" t="s">
        <v>1229</v>
      </c>
      <c r="E736" s="88" t="s">
        <v>289</v>
      </c>
      <c r="F736" s="89">
        <v>41672</v>
      </c>
      <c r="G736" s="29">
        <v>533</v>
      </c>
      <c r="H736" s="29" t="s">
        <v>416</v>
      </c>
      <c r="I736" s="90" t="s">
        <v>816</v>
      </c>
      <c r="J736" s="88" t="s">
        <v>79</v>
      </c>
      <c r="K736" s="21" t="s">
        <v>27</v>
      </c>
      <c r="L736" s="36" t="s">
        <v>40</v>
      </c>
      <c r="M736" s="106" t="s">
        <v>1330</v>
      </c>
      <c r="N736" s="32"/>
      <c r="O736" s="31"/>
      <c r="P736" s="33"/>
      <c r="Q736" s="34">
        <f>MOD(AF736+AQ736+BB736+BM736+ROUND((AG736+AR736+BC736+BN736-R736)/100,),100)</f>
        <v>0</v>
      </c>
      <c r="R736" s="34">
        <f>MOD(AG736+AR736+BC736+BN736+ROUND((AH736+AS736+BD736+BO736-S736)/100,),100)</f>
        <v>0</v>
      </c>
      <c r="S736" s="34">
        <f>MOD(AH736+AS736+BD736+BO736+ROUND((AI736+AT736+BE736+BP736-T736)/100,),100)</f>
        <v>0</v>
      </c>
      <c r="T736" s="34">
        <f>MOD(AI736+AT736+BE736+BP736+ROUND((AJ736+AU736+BF736+BQ736-U736)/100,),100)</f>
        <v>0</v>
      </c>
      <c r="U736" s="34">
        <f>MOD(AJ736+AU736+BF736+BQ736+ROUND((AK736+AV736+BG736+BR736-V736)/100,),100)</f>
        <v>0</v>
      </c>
      <c r="V736" s="34">
        <f>MOD(AK736+AV736+BG736+BR736+ROUND((AL736+AW736+BH736+BS736-W736)/100,),100)</f>
        <v>0</v>
      </c>
      <c r="W736" s="34">
        <f>MOD(AL736+AW736+BH736+BS736+ROUND((AM736+AX736+BI736+BT736-X736)/100,),100)</f>
        <v>0</v>
      </c>
      <c r="X736" s="34">
        <f>MOD(AM736+AX736+BI736+BT736+ROUND((AN736+AY736+BJ736+BU736-Y736)/100,),100)</f>
        <v>75</v>
      </c>
      <c r="Y736" s="34">
        <f>MOD(AN736+AY736+BJ736+BU736+ROUND((AO736+AZ736+BK736+BV736-Z736)/100,),100)</f>
        <v>0</v>
      </c>
      <c r="Z736" s="34"/>
      <c r="AA736" s="71">
        <v>45577</v>
      </c>
      <c r="AB736" s="20" t="s">
        <v>1338</v>
      </c>
      <c r="AC736" s="21" t="s">
        <v>881</v>
      </c>
      <c r="AD736" s="35" t="s">
        <v>2310</v>
      </c>
      <c r="AE736" s="64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3"/>
      <c r="AQ736" s="23"/>
      <c r="AR736" s="23"/>
      <c r="AS736" s="23"/>
      <c r="AT736" s="23"/>
      <c r="AU736" s="23"/>
      <c r="AV736" s="23"/>
      <c r="AW736" s="23"/>
      <c r="AX736" s="23">
        <v>75</v>
      </c>
      <c r="AY736" s="23"/>
      <c r="AZ736" s="23"/>
      <c r="BA736" s="24"/>
      <c r="BB736" s="24"/>
      <c r="BC736" s="24"/>
      <c r="BD736" s="24"/>
      <c r="BE736" s="24"/>
      <c r="BF736" s="24"/>
      <c r="BG736" s="24"/>
      <c r="BH736" s="24"/>
      <c r="BI736" s="24"/>
      <c r="BJ736" s="24"/>
      <c r="BK736" s="24"/>
      <c r="BL736" s="25"/>
      <c r="BM736" s="25"/>
      <c r="BN736" s="25"/>
      <c r="BO736" s="25"/>
      <c r="BP736" s="25"/>
      <c r="BQ736" s="25"/>
      <c r="BR736" s="25"/>
      <c r="BS736" s="25"/>
      <c r="BT736" s="25"/>
      <c r="BU736" s="25"/>
      <c r="BV736" s="25"/>
    </row>
    <row r="737" spans="1:74" ht="12" customHeight="1" x14ac:dyDescent="0.25">
      <c r="A737" s="27"/>
      <c r="B737" s="43" t="s">
        <v>413</v>
      </c>
      <c r="C737" s="87" t="s">
        <v>1547</v>
      </c>
      <c r="D737" s="88" t="s">
        <v>1548</v>
      </c>
      <c r="E737" s="88" t="s">
        <v>1549</v>
      </c>
      <c r="F737" s="89">
        <v>42339</v>
      </c>
      <c r="G737" s="189">
        <v>500</v>
      </c>
      <c r="H737" s="29" t="s">
        <v>66</v>
      </c>
      <c r="I737" s="90" t="s">
        <v>816</v>
      </c>
      <c r="J737" s="88" t="s">
        <v>79</v>
      </c>
      <c r="K737" s="21" t="s">
        <v>27</v>
      </c>
      <c r="L737" s="36" t="s">
        <v>94</v>
      </c>
      <c r="M737" s="106" t="s">
        <v>1348</v>
      </c>
      <c r="N737" s="32"/>
      <c r="O737" s="31"/>
      <c r="P737" s="33"/>
      <c r="Q737" s="34"/>
      <c r="R737" s="34"/>
      <c r="S737" s="34"/>
      <c r="T737" s="34"/>
      <c r="U737" s="34"/>
      <c r="V737" s="34"/>
      <c r="W737" s="34"/>
      <c r="X737" s="34"/>
      <c r="Y737" s="34"/>
      <c r="Z737" s="34"/>
      <c r="AA737" s="71">
        <v>45577</v>
      </c>
      <c r="AB737" s="20" t="s">
        <v>1338</v>
      </c>
      <c r="AC737" s="21" t="s">
        <v>881</v>
      </c>
      <c r="AD737" s="35" t="s">
        <v>2310</v>
      </c>
      <c r="AE737" s="64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3"/>
      <c r="AQ737" s="23"/>
      <c r="AR737" s="23"/>
      <c r="AS737" s="23"/>
      <c r="AT737" s="23"/>
      <c r="AU737" s="23"/>
      <c r="AV737" s="23"/>
      <c r="AW737" s="23"/>
      <c r="AX737" s="23"/>
      <c r="AY737" s="23"/>
      <c r="AZ737" s="23"/>
      <c r="BA737" s="24"/>
      <c r="BB737" s="24"/>
      <c r="BC737" s="24"/>
      <c r="BD737" s="24"/>
      <c r="BE737" s="24"/>
      <c r="BF737" s="24"/>
      <c r="BG737" s="24"/>
      <c r="BH737" s="24"/>
      <c r="BI737" s="24"/>
      <c r="BJ737" s="24"/>
      <c r="BK737" s="24"/>
      <c r="BL737" s="25"/>
      <c r="BM737" s="25"/>
      <c r="BN737" s="25"/>
      <c r="BO737" s="25"/>
      <c r="BP737" s="25"/>
      <c r="BQ737" s="25"/>
      <c r="BR737" s="25"/>
      <c r="BS737" s="25"/>
      <c r="BT737" s="25"/>
      <c r="BU737" s="25"/>
      <c r="BV737" s="25"/>
    </row>
    <row r="738" spans="1:74" ht="12" customHeight="1" x14ac:dyDescent="0.25">
      <c r="A738" s="27"/>
      <c r="B738" s="43" t="s">
        <v>413</v>
      </c>
      <c r="C738" s="87" t="s">
        <v>1479</v>
      </c>
      <c r="D738" s="88" t="s">
        <v>1480</v>
      </c>
      <c r="E738" s="88" t="s">
        <v>1481</v>
      </c>
      <c r="F738" s="89">
        <v>42112</v>
      </c>
      <c r="G738" s="189">
        <v>500</v>
      </c>
      <c r="H738" s="29" t="s">
        <v>66</v>
      </c>
      <c r="I738" s="90" t="s">
        <v>816</v>
      </c>
      <c r="J738" s="88" t="s">
        <v>79</v>
      </c>
      <c r="K738" s="21" t="s">
        <v>27</v>
      </c>
      <c r="L738" s="36" t="s">
        <v>94</v>
      </c>
      <c r="M738" s="106" t="s">
        <v>1355</v>
      </c>
      <c r="N738" s="32"/>
      <c r="O738" s="31"/>
      <c r="P738" s="33"/>
      <c r="Q738" s="34"/>
      <c r="R738" s="34"/>
      <c r="S738" s="34"/>
      <c r="T738" s="34"/>
      <c r="U738" s="34"/>
      <c r="V738" s="34"/>
      <c r="W738" s="34"/>
      <c r="X738" s="34"/>
      <c r="Y738" s="34"/>
      <c r="Z738" s="34"/>
      <c r="AA738" s="71">
        <v>45577</v>
      </c>
      <c r="AB738" s="20" t="s">
        <v>1338</v>
      </c>
      <c r="AC738" s="21" t="s">
        <v>881</v>
      </c>
      <c r="AD738" s="35" t="s">
        <v>2310</v>
      </c>
      <c r="AE738" s="64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3"/>
      <c r="AQ738" s="23"/>
      <c r="AR738" s="23"/>
      <c r="AS738" s="23"/>
      <c r="AT738" s="23"/>
      <c r="AU738" s="23"/>
      <c r="AV738" s="23"/>
      <c r="AW738" s="23"/>
      <c r="AX738" s="23"/>
      <c r="AY738" s="23"/>
      <c r="AZ738" s="23"/>
      <c r="BA738" s="24"/>
      <c r="BB738" s="24"/>
      <c r="BC738" s="24"/>
      <c r="BD738" s="24"/>
      <c r="BE738" s="24"/>
      <c r="BF738" s="24"/>
      <c r="BG738" s="24"/>
      <c r="BH738" s="24"/>
      <c r="BI738" s="24"/>
      <c r="BJ738" s="24"/>
      <c r="BK738" s="24"/>
      <c r="BL738" s="25"/>
      <c r="BM738" s="25"/>
      <c r="BN738" s="25"/>
      <c r="BO738" s="25"/>
      <c r="BP738" s="25"/>
      <c r="BQ738" s="25"/>
      <c r="BR738" s="25"/>
      <c r="BS738" s="25"/>
      <c r="BT738" s="25"/>
      <c r="BU738" s="25"/>
      <c r="BV738" s="25"/>
    </row>
    <row r="739" spans="1:74" ht="12" customHeight="1" x14ac:dyDescent="0.25">
      <c r="A739" s="27"/>
      <c r="B739" s="43" t="s">
        <v>413</v>
      </c>
      <c r="C739" s="87" t="s">
        <v>1448</v>
      </c>
      <c r="D739" s="88" t="s">
        <v>1449</v>
      </c>
      <c r="E739" s="88" t="s">
        <v>1450</v>
      </c>
      <c r="F739" s="89">
        <v>42003</v>
      </c>
      <c r="G739" s="189">
        <v>500</v>
      </c>
      <c r="H739" s="29" t="s">
        <v>416</v>
      </c>
      <c r="I739" s="90" t="s">
        <v>816</v>
      </c>
      <c r="J739" s="88" t="s">
        <v>79</v>
      </c>
      <c r="K739" s="21" t="s">
        <v>27</v>
      </c>
      <c r="L739" s="36" t="s">
        <v>94</v>
      </c>
      <c r="M739" s="106" t="s">
        <v>1359</v>
      </c>
      <c r="N739" s="32"/>
      <c r="O739" s="31"/>
      <c r="P739" s="33"/>
      <c r="Q739" s="34"/>
      <c r="R739" s="34"/>
      <c r="S739" s="34"/>
      <c r="T739" s="34"/>
      <c r="U739" s="34"/>
      <c r="V739" s="34"/>
      <c r="W739" s="34"/>
      <c r="X739" s="34"/>
      <c r="Y739" s="34"/>
      <c r="Z739" s="34"/>
      <c r="AA739" s="71">
        <v>45577</v>
      </c>
      <c r="AB739" s="20" t="s">
        <v>1338</v>
      </c>
      <c r="AC739" s="21" t="s">
        <v>881</v>
      </c>
      <c r="AD739" s="35" t="s">
        <v>2310</v>
      </c>
      <c r="AE739" s="64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3"/>
      <c r="AQ739" s="23"/>
      <c r="AR739" s="23"/>
      <c r="AS739" s="23"/>
      <c r="AT739" s="23"/>
      <c r="AU739" s="23"/>
      <c r="AV739" s="23"/>
      <c r="AW739" s="23"/>
      <c r="AX739" s="23"/>
      <c r="AY739" s="23"/>
      <c r="AZ739" s="23"/>
      <c r="BA739" s="24"/>
      <c r="BB739" s="24"/>
      <c r="BC739" s="24"/>
      <c r="BD739" s="24"/>
      <c r="BE739" s="24"/>
      <c r="BF739" s="24"/>
      <c r="BG739" s="24"/>
      <c r="BH739" s="24"/>
      <c r="BI739" s="24"/>
      <c r="BJ739" s="24"/>
      <c r="BK739" s="24"/>
      <c r="BL739" s="25"/>
      <c r="BM739" s="25"/>
      <c r="BN739" s="25"/>
      <c r="BO739" s="25"/>
      <c r="BP739" s="25"/>
      <c r="BQ739" s="25"/>
      <c r="BR739" s="25"/>
      <c r="BS739" s="25"/>
      <c r="BT739" s="25"/>
      <c r="BU739" s="25"/>
      <c r="BV739" s="25"/>
    </row>
    <row r="740" spans="1:74" ht="12" customHeight="1" x14ac:dyDescent="0.25">
      <c r="A740" s="27"/>
      <c r="B740" s="43" t="s">
        <v>413</v>
      </c>
      <c r="C740" s="87" t="s">
        <v>1461</v>
      </c>
      <c r="D740" s="88" t="s">
        <v>1462</v>
      </c>
      <c r="E740" s="88" t="s">
        <v>1463</v>
      </c>
      <c r="F740" s="89">
        <v>41789</v>
      </c>
      <c r="G740" s="189">
        <v>500</v>
      </c>
      <c r="H740" s="21" t="s">
        <v>416</v>
      </c>
      <c r="I740" s="90" t="s">
        <v>816</v>
      </c>
      <c r="J740" s="88" t="s">
        <v>79</v>
      </c>
      <c r="K740" s="21" t="s">
        <v>27</v>
      </c>
      <c r="L740" s="36" t="s">
        <v>94</v>
      </c>
      <c r="M740" s="106" t="s">
        <v>1370</v>
      </c>
      <c r="N740" s="32"/>
      <c r="O740" s="31"/>
      <c r="P740" s="33"/>
      <c r="Q740" s="34"/>
      <c r="R740" s="34"/>
      <c r="S740" s="34"/>
      <c r="T740" s="34"/>
      <c r="U740" s="34"/>
      <c r="V740" s="34"/>
      <c r="W740" s="34"/>
      <c r="X740" s="34"/>
      <c r="Y740" s="34"/>
      <c r="Z740" s="34"/>
      <c r="AA740" s="71">
        <v>45577</v>
      </c>
      <c r="AB740" s="20" t="s">
        <v>1338</v>
      </c>
      <c r="AC740" s="21" t="s">
        <v>881</v>
      </c>
      <c r="AD740" s="35" t="s">
        <v>2310</v>
      </c>
      <c r="AE740" s="64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3"/>
      <c r="AQ740" s="23"/>
      <c r="AR740" s="23"/>
      <c r="AS740" s="23"/>
      <c r="AT740" s="23"/>
      <c r="AU740" s="23"/>
      <c r="AV740" s="23"/>
      <c r="AW740" s="23"/>
      <c r="AX740" s="23"/>
      <c r="AY740" s="23"/>
      <c r="AZ740" s="23"/>
      <c r="BA740" s="24"/>
      <c r="BB740" s="24"/>
      <c r="BC740" s="24"/>
      <c r="BD740" s="24"/>
      <c r="BE740" s="24"/>
      <c r="BF740" s="24"/>
      <c r="BG740" s="24"/>
      <c r="BH740" s="24"/>
      <c r="BI740" s="24"/>
      <c r="BJ740" s="24"/>
      <c r="BK740" s="24"/>
      <c r="BL740" s="25"/>
      <c r="BM740" s="25"/>
      <c r="BN740" s="25"/>
      <c r="BO740" s="25"/>
      <c r="BP740" s="25"/>
      <c r="BQ740" s="25"/>
      <c r="BR740" s="25"/>
      <c r="BS740" s="25"/>
      <c r="BT740" s="25"/>
      <c r="BU740" s="25"/>
      <c r="BV740" s="25"/>
    </row>
    <row r="741" spans="1:74" ht="12" customHeight="1" x14ac:dyDescent="0.25">
      <c r="A741" s="27"/>
      <c r="B741" s="43" t="s">
        <v>413</v>
      </c>
      <c r="C741" s="96" t="s">
        <v>1521</v>
      </c>
      <c r="D741" s="97" t="s">
        <v>113</v>
      </c>
      <c r="E741" s="98" t="s">
        <v>1522</v>
      </c>
      <c r="F741" s="99">
        <v>41708</v>
      </c>
      <c r="G741" s="190">
        <v>500</v>
      </c>
      <c r="H741" s="29" t="s">
        <v>416</v>
      </c>
      <c r="I741" s="90" t="s">
        <v>816</v>
      </c>
      <c r="J741" s="98" t="s">
        <v>79</v>
      </c>
      <c r="K741" s="45" t="s">
        <v>27</v>
      </c>
      <c r="L741" s="36" t="s">
        <v>94</v>
      </c>
      <c r="M741" s="106" t="s">
        <v>1375</v>
      </c>
      <c r="N741" s="32"/>
      <c r="O741" s="21"/>
      <c r="P741" s="51"/>
      <c r="Q741" s="34"/>
      <c r="R741" s="34"/>
      <c r="S741" s="34"/>
      <c r="T741" s="34"/>
      <c r="U741" s="34"/>
      <c r="V741" s="34"/>
      <c r="W741" s="34"/>
      <c r="X741" s="34"/>
      <c r="Y741" s="34"/>
      <c r="Z741" s="34"/>
      <c r="AA741" s="71">
        <v>45577</v>
      </c>
      <c r="AB741" s="20" t="s">
        <v>1338</v>
      </c>
      <c r="AC741" s="21" t="s">
        <v>881</v>
      </c>
      <c r="AD741" s="35" t="s">
        <v>2310</v>
      </c>
      <c r="AE741" s="64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3"/>
      <c r="AQ741" s="23"/>
      <c r="AR741" s="23"/>
      <c r="AS741" s="23"/>
      <c r="AT741" s="23"/>
      <c r="AU741" s="23"/>
      <c r="AV741" s="23"/>
      <c r="AW741" s="23"/>
      <c r="AX741" s="23"/>
      <c r="AY741" s="23"/>
      <c r="AZ741" s="23"/>
      <c r="BA741" s="24"/>
      <c r="BB741" s="24"/>
      <c r="BC741" s="24"/>
      <c r="BD741" s="24"/>
      <c r="BE741" s="24"/>
      <c r="BF741" s="24"/>
      <c r="BG741" s="24"/>
      <c r="BH741" s="24"/>
      <c r="BI741" s="24"/>
      <c r="BJ741" s="24"/>
      <c r="BK741" s="24"/>
      <c r="BL741" s="25"/>
      <c r="BM741" s="25"/>
      <c r="BN741" s="25"/>
      <c r="BO741" s="25"/>
      <c r="BP741" s="25"/>
      <c r="BQ741" s="25"/>
      <c r="BR741" s="25"/>
      <c r="BS741" s="25"/>
      <c r="BT741" s="25"/>
      <c r="BU741" s="25"/>
      <c r="BV741" s="25"/>
    </row>
    <row r="742" spans="1:74" ht="12" customHeight="1" x14ac:dyDescent="0.25">
      <c r="A742" s="27"/>
      <c r="B742" s="43" t="s">
        <v>413</v>
      </c>
      <c r="C742" s="87" t="s">
        <v>1477</v>
      </c>
      <c r="D742" s="88" t="s">
        <v>1478</v>
      </c>
      <c r="E742" s="88" t="s">
        <v>187</v>
      </c>
      <c r="F742" s="89">
        <v>42599</v>
      </c>
      <c r="G742" s="189">
        <v>500</v>
      </c>
      <c r="H742" s="103" t="s">
        <v>64</v>
      </c>
      <c r="I742" s="90" t="s">
        <v>816</v>
      </c>
      <c r="J742" s="88" t="s">
        <v>79</v>
      </c>
      <c r="K742" s="21" t="s">
        <v>27</v>
      </c>
      <c r="L742" s="36" t="s">
        <v>94</v>
      </c>
      <c r="M742" s="106" t="s">
        <v>1558</v>
      </c>
      <c r="N742" s="32"/>
      <c r="O742" s="31"/>
      <c r="P742" s="33"/>
      <c r="Q742" s="34"/>
      <c r="R742" s="34"/>
      <c r="S742" s="34"/>
      <c r="T742" s="34"/>
      <c r="U742" s="34"/>
      <c r="V742" s="34"/>
      <c r="W742" s="34"/>
      <c r="X742" s="34"/>
      <c r="Y742" s="34"/>
      <c r="Z742" s="34"/>
      <c r="AA742" s="71">
        <v>45577</v>
      </c>
      <c r="AB742" s="20" t="s">
        <v>1338</v>
      </c>
      <c r="AC742" s="21" t="s">
        <v>881</v>
      </c>
      <c r="AD742" s="35" t="s">
        <v>2310</v>
      </c>
      <c r="AE742" s="64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3"/>
      <c r="AQ742" s="23"/>
      <c r="AR742" s="23"/>
      <c r="AS742" s="23"/>
      <c r="AT742" s="23"/>
      <c r="AU742" s="23"/>
      <c r="AV742" s="23"/>
      <c r="AW742" s="23"/>
      <c r="AX742" s="23"/>
      <c r="AY742" s="23"/>
      <c r="AZ742" s="23"/>
      <c r="BA742" s="24"/>
      <c r="BB742" s="24"/>
      <c r="BC742" s="24"/>
      <c r="BD742" s="24"/>
      <c r="BE742" s="24"/>
      <c r="BF742" s="24"/>
      <c r="BG742" s="24"/>
      <c r="BH742" s="24"/>
      <c r="BI742" s="24"/>
      <c r="BJ742" s="24"/>
      <c r="BK742" s="24"/>
      <c r="BL742" s="25"/>
      <c r="BM742" s="25"/>
      <c r="BN742" s="25"/>
      <c r="BO742" s="25"/>
      <c r="BP742" s="25"/>
      <c r="BQ742" s="25"/>
      <c r="BR742" s="25"/>
      <c r="BS742" s="25"/>
      <c r="BT742" s="25"/>
      <c r="BU742" s="25"/>
      <c r="BV742" s="25"/>
    </row>
    <row r="743" spans="1:74" ht="12" customHeight="1" x14ac:dyDescent="0.25">
      <c r="A743" s="27"/>
      <c r="B743" s="43" t="s">
        <v>68</v>
      </c>
      <c r="C743" s="87" t="s">
        <v>849</v>
      </c>
      <c r="D743" s="88" t="s">
        <v>850</v>
      </c>
      <c r="E743" s="88" t="s">
        <v>442</v>
      </c>
      <c r="F743" s="89">
        <v>34701</v>
      </c>
      <c r="G743" s="29">
        <v>1073</v>
      </c>
      <c r="H743" s="29" t="s">
        <v>71</v>
      </c>
      <c r="I743" s="90" t="s">
        <v>1491</v>
      </c>
      <c r="J743" s="88" t="s">
        <v>1492</v>
      </c>
      <c r="K743" s="44" t="s">
        <v>34</v>
      </c>
      <c r="L743" s="36" t="s">
        <v>94</v>
      </c>
      <c r="M743" s="106" t="s">
        <v>1359</v>
      </c>
      <c r="N743" s="32"/>
      <c r="O743" s="41"/>
      <c r="P743" s="33"/>
      <c r="Q743" s="34">
        <f>MOD(AF743+AQ743+BB743+BM743+ROUND((AG743+AR743+BC743+BN743-R743)/100,),100)</f>
        <v>0</v>
      </c>
      <c r="R743" s="34">
        <f>MOD(AG743+AR743+BC743+BN743+ROUND((AH743+AS743+BD743+BO743-S743)/100,),100)</f>
        <v>0</v>
      </c>
      <c r="S743" s="34">
        <f>MOD(AH743+AS743+BD743+BO743+ROUND((AI743+AT743+BE743+BP743-T743)/100,),100)</f>
        <v>0</v>
      </c>
      <c r="T743" s="34">
        <f>MOD(AI743+AT743+BE743+BP743+ROUND((AJ743+AU743+BF743+BQ743-U743)/100,),100)</f>
        <v>10</v>
      </c>
      <c r="U743" s="34">
        <f>MOD(AJ743+AU743+BF743+BQ743+ROUND((AK743+AV743+BG743+BR743-V743)/100,),100)</f>
        <v>0</v>
      </c>
      <c r="V743" s="34">
        <f>MOD(AK743+AV743+BG743+BR743+ROUND((AL743+AW743+BH743+BS743-W743)/100,),100)</f>
        <v>0</v>
      </c>
      <c r="W743" s="34">
        <f>MOD(AL743+AW743+BH743+BS743+ROUND((AM743+AX743+BI743+BT743-X743)/100,),100)</f>
        <v>0</v>
      </c>
      <c r="X743" s="34">
        <f>MOD(AM743+AX743+BI743+BT743+ROUND((AN743+AY743+BJ743+BU743-Y743)/100,),100)</f>
        <v>0</v>
      </c>
      <c r="Y743" s="34">
        <f>MOD(AN743+AY743+BJ743+BU743+ROUND((AO743+AZ743+BK743+BV743-Z743)/100,),100)</f>
        <v>0</v>
      </c>
      <c r="Z743" s="34"/>
      <c r="AA743" s="71">
        <v>45578</v>
      </c>
      <c r="AB743" s="20" t="s">
        <v>1313</v>
      </c>
      <c r="AC743" s="21" t="s">
        <v>1219</v>
      </c>
      <c r="AD743" s="35" t="s">
        <v>2204</v>
      </c>
      <c r="AE743" s="64"/>
      <c r="AF743" s="22"/>
      <c r="AG743" s="22"/>
      <c r="AH743" s="22"/>
      <c r="AI743" s="22">
        <v>7</v>
      </c>
      <c r="AJ743" s="22"/>
      <c r="AK743" s="22"/>
      <c r="AL743" s="22"/>
      <c r="AM743" s="22"/>
      <c r="AN743" s="22"/>
      <c r="AO743" s="22"/>
      <c r="AP743" s="23"/>
      <c r="AQ743" s="23"/>
      <c r="AR743" s="23"/>
      <c r="AS743" s="23"/>
      <c r="AT743" s="23">
        <v>3</v>
      </c>
      <c r="AU743" s="23"/>
      <c r="AV743" s="23"/>
      <c r="AW743" s="23"/>
      <c r="AX743" s="23"/>
      <c r="AY743" s="23"/>
      <c r="AZ743" s="23"/>
      <c r="BA743" s="24"/>
      <c r="BB743" s="24"/>
      <c r="BC743" s="24"/>
      <c r="BD743" s="24"/>
      <c r="BE743" s="24"/>
      <c r="BF743" s="24"/>
      <c r="BG743" s="24"/>
      <c r="BH743" s="24"/>
      <c r="BI743" s="24"/>
      <c r="BJ743" s="24"/>
      <c r="BK743" s="24"/>
      <c r="BL743" s="25"/>
      <c r="BM743" s="25"/>
      <c r="BN743" s="25"/>
      <c r="BO743" s="25"/>
      <c r="BP743" s="25"/>
      <c r="BQ743" s="25"/>
      <c r="BR743" s="25"/>
      <c r="BS743" s="25"/>
      <c r="BT743" s="25"/>
      <c r="BU743" s="25"/>
      <c r="BV743" s="25"/>
    </row>
    <row r="744" spans="1:74" ht="12" customHeight="1" x14ac:dyDescent="0.25">
      <c r="A744" s="27"/>
      <c r="B744" s="43" t="s">
        <v>68</v>
      </c>
      <c r="C744" s="92" t="s">
        <v>1885</v>
      </c>
      <c r="D744" s="93" t="s">
        <v>1886</v>
      </c>
      <c r="E744" s="94" t="s">
        <v>264</v>
      </c>
      <c r="F744" s="91">
        <v>37447</v>
      </c>
      <c r="G744" s="191">
        <v>1330</v>
      </c>
      <c r="H744" s="14" t="s">
        <v>71</v>
      </c>
      <c r="I744" s="95" t="s">
        <v>1491</v>
      </c>
      <c r="J744" s="94" t="s">
        <v>1492</v>
      </c>
      <c r="K744" s="44" t="s">
        <v>34</v>
      </c>
      <c r="L744" s="36" t="s">
        <v>94</v>
      </c>
      <c r="M744" s="106" t="s">
        <v>1365</v>
      </c>
      <c r="N744" s="32"/>
      <c r="O744" s="30"/>
      <c r="P744" s="33"/>
      <c r="Q744" s="34"/>
      <c r="R744" s="34"/>
      <c r="S744" s="34"/>
      <c r="T744" s="34"/>
      <c r="U744" s="34"/>
      <c r="V744" s="34"/>
      <c r="W744" s="34"/>
      <c r="X744" s="34"/>
      <c r="Y744" s="34"/>
      <c r="Z744" s="34"/>
      <c r="AA744" s="71">
        <v>45578</v>
      </c>
      <c r="AB744" s="20" t="s">
        <v>1313</v>
      </c>
      <c r="AC744" s="21" t="s">
        <v>1219</v>
      </c>
      <c r="AD744" s="35" t="s">
        <v>2204</v>
      </c>
      <c r="AE744" s="64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3"/>
      <c r="AQ744" s="23"/>
      <c r="AR744" s="23"/>
      <c r="AS744" s="23"/>
      <c r="AT744" s="23"/>
      <c r="AU744" s="23"/>
      <c r="AV744" s="23"/>
      <c r="AW744" s="23"/>
      <c r="AX744" s="23"/>
      <c r="AY744" s="23"/>
      <c r="AZ744" s="23"/>
      <c r="BA744" s="24"/>
      <c r="BB744" s="24"/>
      <c r="BC744" s="24"/>
      <c r="BD744" s="24"/>
      <c r="BE744" s="24"/>
      <c r="BF744" s="24"/>
      <c r="BG744" s="24"/>
      <c r="BH744" s="24"/>
      <c r="BI744" s="24"/>
      <c r="BJ744" s="24"/>
      <c r="BK744" s="24"/>
      <c r="BL744" s="25"/>
      <c r="BM744" s="25"/>
      <c r="BN744" s="25"/>
      <c r="BO744" s="25"/>
      <c r="BP744" s="25"/>
      <c r="BQ744" s="25"/>
      <c r="BR744" s="25"/>
      <c r="BS744" s="25"/>
      <c r="BT744" s="25"/>
      <c r="BU744" s="25"/>
      <c r="BV744" s="25"/>
    </row>
    <row r="745" spans="1:74" ht="12" customHeight="1" x14ac:dyDescent="0.25">
      <c r="A745" s="27"/>
      <c r="B745" s="43" t="s">
        <v>68</v>
      </c>
      <c r="C745" s="87" t="s">
        <v>1866</v>
      </c>
      <c r="D745" s="88" t="s">
        <v>1867</v>
      </c>
      <c r="E745" s="88" t="s">
        <v>154</v>
      </c>
      <c r="F745" s="89">
        <v>38260</v>
      </c>
      <c r="G745" s="189">
        <v>1108</v>
      </c>
      <c r="H745" s="29" t="s">
        <v>71</v>
      </c>
      <c r="I745" s="90" t="s">
        <v>1491</v>
      </c>
      <c r="J745" s="88" t="s">
        <v>1492</v>
      </c>
      <c r="K745" s="44" t="s">
        <v>34</v>
      </c>
      <c r="L745" s="36" t="s">
        <v>93</v>
      </c>
      <c r="M745" s="106" t="s">
        <v>2129</v>
      </c>
      <c r="N745" s="32"/>
      <c r="O745" s="47"/>
      <c r="P745" s="33"/>
      <c r="Q745" s="34"/>
      <c r="R745" s="34"/>
      <c r="S745" s="34"/>
      <c r="T745" s="34"/>
      <c r="U745" s="34"/>
      <c r="V745" s="34"/>
      <c r="W745" s="34"/>
      <c r="X745" s="34"/>
      <c r="Y745" s="34"/>
      <c r="Z745" s="34"/>
      <c r="AA745" s="71">
        <v>45578</v>
      </c>
      <c r="AB745" s="20" t="s">
        <v>1313</v>
      </c>
      <c r="AC745" s="21" t="s">
        <v>1219</v>
      </c>
      <c r="AD745" s="35" t="s">
        <v>2260</v>
      </c>
      <c r="AE745" s="64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3"/>
      <c r="AQ745" s="23"/>
      <c r="AR745" s="23"/>
      <c r="AS745" s="23"/>
      <c r="AT745" s="23"/>
      <c r="AU745" s="23"/>
      <c r="AV745" s="23"/>
      <c r="AW745" s="23"/>
      <c r="AX745" s="23"/>
      <c r="AY745" s="23"/>
      <c r="AZ745" s="23"/>
      <c r="BA745" s="24"/>
      <c r="BB745" s="24"/>
      <c r="BC745" s="24"/>
      <c r="BD745" s="24"/>
      <c r="BE745" s="24"/>
      <c r="BF745" s="24"/>
      <c r="BG745" s="24"/>
      <c r="BH745" s="24"/>
      <c r="BI745" s="24"/>
      <c r="BJ745" s="24"/>
      <c r="BK745" s="24"/>
      <c r="BL745" s="25"/>
      <c r="BM745" s="25"/>
      <c r="BN745" s="25"/>
      <c r="BO745" s="25"/>
      <c r="BP745" s="25"/>
      <c r="BQ745" s="25"/>
      <c r="BR745" s="25"/>
      <c r="BS745" s="25"/>
      <c r="BT745" s="25"/>
      <c r="BU745" s="25"/>
      <c r="BV745" s="25"/>
    </row>
    <row r="746" spans="1:74" ht="12" customHeight="1" x14ac:dyDescent="0.25">
      <c r="A746" s="27" t="e">
        <f>+#REF!+1</f>
        <v>#REF!</v>
      </c>
      <c r="B746" s="43" t="s">
        <v>68</v>
      </c>
      <c r="C746" s="87" t="s">
        <v>510</v>
      </c>
      <c r="D746" s="88" t="s">
        <v>157</v>
      </c>
      <c r="E746" s="88" t="s">
        <v>117</v>
      </c>
      <c r="F746" s="89">
        <v>36267</v>
      </c>
      <c r="G746" s="29">
        <v>882</v>
      </c>
      <c r="H746" s="29" t="s">
        <v>71</v>
      </c>
      <c r="I746" s="90" t="s">
        <v>1491</v>
      </c>
      <c r="J746" s="88" t="s">
        <v>1492</v>
      </c>
      <c r="K746" s="44" t="s">
        <v>34</v>
      </c>
      <c r="L746" s="36" t="s">
        <v>1998</v>
      </c>
      <c r="M746" s="106" t="s">
        <v>2137</v>
      </c>
      <c r="N746" s="32"/>
      <c r="O746" s="30"/>
      <c r="P746" s="33"/>
      <c r="Q746" s="34">
        <f>MOD(AF746+AQ746+BB746+BM746+ROUND((AG746+AR746+BC746+BN746-R746)/100,),100)</f>
        <v>0</v>
      </c>
      <c r="R746" s="34">
        <f>MOD(AG746+AR746+BC746+BN746+ROUND((AH746+AS746+BD746+BO746-S746)/100,),100)</f>
        <v>0</v>
      </c>
      <c r="S746" s="34">
        <f>MOD(AH746+AS746+BD746+BO746+ROUND((AI746+AT746+BE746+BP746-T746)/100,),100)</f>
        <v>0</v>
      </c>
      <c r="T746" s="34">
        <f>MOD(AI746+AT746+BE746+BP746+ROUND((AJ746+AU746+BF746+BQ746-U746)/100,),100)</f>
        <v>0</v>
      </c>
      <c r="U746" s="34">
        <f>MOD(AJ746+AU746+BF746+BQ746+ROUND((AK746+AV746+BG746+BR746-V746)/100,),100)</f>
        <v>39</v>
      </c>
      <c r="V746" s="34">
        <f>MOD(AK746+AV746+BG746+BR746+ROUND((AL746+AW746+BH746+BS746-W746)/100,),100)</f>
        <v>0</v>
      </c>
      <c r="W746" s="34">
        <f>MOD(AL746+AW746+BH746+BS746+ROUND((AM746+AX746+BI746+BT746-X746)/100,),100)</f>
        <v>0</v>
      </c>
      <c r="X746" s="34">
        <f>MOD(AM746+AX746+BI746+BT746+ROUND((AN746+AY746+BJ746+BU746-Y746)/100,),100)</f>
        <v>0</v>
      </c>
      <c r="Y746" s="34">
        <f>MOD(AN746+AY746+BJ746+BU746+ROUND((AO746+AZ746+BK746+BV746-Z746)/100,),100)</f>
        <v>0</v>
      </c>
      <c r="Z746" s="34"/>
      <c r="AA746" s="71">
        <v>45578</v>
      </c>
      <c r="AB746" s="20" t="s">
        <v>1313</v>
      </c>
      <c r="AC746" s="21" t="s">
        <v>1219</v>
      </c>
      <c r="AD746" s="35" t="s">
        <v>2260</v>
      </c>
      <c r="AE746" s="64"/>
      <c r="AF746" s="22"/>
      <c r="AG746" s="22"/>
      <c r="AH746" s="22"/>
      <c r="AI746" s="22"/>
      <c r="AJ746" s="22">
        <v>8</v>
      </c>
      <c r="AK746" s="22"/>
      <c r="AL746" s="22"/>
      <c r="AM746" s="22"/>
      <c r="AN746" s="22"/>
      <c r="AO746" s="22"/>
      <c r="AP746" s="23"/>
      <c r="AQ746" s="23"/>
      <c r="AR746" s="23"/>
      <c r="AS746" s="23"/>
      <c r="AT746" s="23"/>
      <c r="AU746" s="23">
        <v>6</v>
      </c>
      <c r="AV746" s="23"/>
      <c r="AW746" s="23"/>
      <c r="AX746" s="23"/>
      <c r="AY746" s="23"/>
      <c r="AZ746" s="23"/>
      <c r="BA746" s="24"/>
      <c r="BB746" s="24"/>
      <c r="BC746" s="24"/>
      <c r="BD746" s="24"/>
      <c r="BE746" s="24"/>
      <c r="BF746" s="24">
        <v>8</v>
      </c>
      <c r="BG746" s="24"/>
      <c r="BH746" s="24"/>
      <c r="BI746" s="24"/>
      <c r="BJ746" s="24"/>
      <c r="BK746" s="24"/>
      <c r="BL746" s="25"/>
      <c r="BM746" s="25"/>
      <c r="BN746" s="25"/>
      <c r="BO746" s="25"/>
      <c r="BP746" s="25"/>
      <c r="BQ746" s="25">
        <v>17</v>
      </c>
      <c r="BR746" s="25"/>
      <c r="BS746" s="25"/>
      <c r="BT746" s="25"/>
      <c r="BU746" s="25"/>
      <c r="BV746" s="25"/>
    </row>
    <row r="747" spans="1:74" ht="12" customHeight="1" x14ac:dyDescent="0.25">
      <c r="A747" s="27"/>
      <c r="B747" s="43" t="s">
        <v>68</v>
      </c>
      <c r="C747" s="87" t="s">
        <v>920</v>
      </c>
      <c r="D747" s="88" t="s">
        <v>921</v>
      </c>
      <c r="E747" s="88" t="s">
        <v>314</v>
      </c>
      <c r="F747" s="89">
        <v>37737</v>
      </c>
      <c r="G747" s="29">
        <v>697</v>
      </c>
      <c r="H747" s="29" t="s">
        <v>71</v>
      </c>
      <c r="I747" s="90" t="s">
        <v>1491</v>
      </c>
      <c r="J747" s="88" t="s">
        <v>1492</v>
      </c>
      <c r="K747" s="44" t="s">
        <v>34</v>
      </c>
      <c r="L747" s="36" t="s">
        <v>1998</v>
      </c>
      <c r="M747" s="106" t="s">
        <v>2149</v>
      </c>
      <c r="N747" s="32"/>
      <c r="O747" s="41"/>
      <c r="P747" s="33"/>
      <c r="Q747" s="34">
        <f>MOD(AF747+AQ747+BB747+BM747+ROUND((AG747+AR747+BC747+BN747-R747)/100,),100)</f>
        <v>0</v>
      </c>
      <c r="R747" s="34">
        <f>MOD(AG747+AR747+BC747+BN747+ROUND((AH747+AS747+BD747+BO747-S747)/100,),100)</f>
        <v>0</v>
      </c>
      <c r="S747" s="34">
        <f>MOD(AH747+AS747+BD747+BO747+ROUND((AI747+AT747+BE747+BP747-T747)/100,),100)</f>
        <v>0</v>
      </c>
      <c r="T747" s="34">
        <f>MOD(AI747+AT747+BE747+BP747+ROUND((AJ747+AU747+BF747+BQ747-U747)/100,),100)</f>
        <v>0</v>
      </c>
      <c r="U747" s="34">
        <f>MOD(AJ747+AU747+BF747+BQ747+ROUND((AK747+AV747+BG747+BR747-V747)/100,),100)</f>
        <v>1</v>
      </c>
      <c r="V747" s="34">
        <f>MOD(AK747+AV747+BG747+BR747+ROUND((AL747+AW747+BH747+BS747-W747)/100,),100)</f>
        <v>98</v>
      </c>
      <c r="W747" s="34">
        <f>MOD(AL747+AW747+BH747+BS747+ROUND((AM747+AX747+BI747+BT747-X747)/100,),100)</f>
        <v>0</v>
      </c>
      <c r="X747" s="34">
        <f>MOD(AM747+AX747+BI747+BT747+ROUND((AN747+AY747+BJ747+BU747-Y747)/100,),100)</f>
        <v>0</v>
      </c>
      <c r="Y747" s="34">
        <f>MOD(AN747+AY747+BJ747+BU747+ROUND((AO747+AZ747+BK747+BV747-Z747)/100,),100)</f>
        <v>0</v>
      </c>
      <c r="Z747" s="34"/>
      <c r="AA747" s="71">
        <v>45578</v>
      </c>
      <c r="AB747" s="20" t="s">
        <v>1313</v>
      </c>
      <c r="AC747" s="21" t="s">
        <v>1219</v>
      </c>
      <c r="AD747" s="35" t="s">
        <v>2260</v>
      </c>
      <c r="AE747" s="64"/>
      <c r="AF747" s="22"/>
      <c r="AG747" s="22"/>
      <c r="AH747" s="22"/>
      <c r="AI747" s="22"/>
      <c r="AJ747" s="22"/>
      <c r="AK747" s="22">
        <v>25</v>
      </c>
      <c r="AL747" s="22"/>
      <c r="AM747" s="22"/>
      <c r="AN747" s="22"/>
      <c r="AO747" s="22"/>
      <c r="AP747" s="23"/>
      <c r="AQ747" s="23"/>
      <c r="AR747" s="23"/>
      <c r="AS747" s="23"/>
      <c r="AT747" s="23"/>
      <c r="AU747" s="23"/>
      <c r="AV747" s="23">
        <v>75</v>
      </c>
      <c r="AW747" s="23"/>
      <c r="AX747" s="23"/>
      <c r="AY747" s="23"/>
      <c r="AZ747" s="23"/>
      <c r="BA747" s="24"/>
      <c r="BB747" s="24"/>
      <c r="BC747" s="24"/>
      <c r="BD747" s="24"/>
      <c r="BE747" s="24"/>
      <c r="BF747" s="24"/>
      <c r="BG747" s="24">
        <v>75</v>
      </c>
      <c r="BH747" s="24"/>
      <c r="BI747" s="24"/>
      <c r="BJ747" s="24"/>
      <c r="BK747" s="24"/>
      <c r="BL747" s="25"/>
      <c r="BM747" s="25"/>
      <c r="BN747" s="25"/>
      <c r="BO747" s="25"/>
      <c r="BP747" s="25"/>
      <c r="BQ747" s="25"/>
      <c r="BR747" s="25">
        <v>23</v>
      </c>
      <c r="BS747" s="25"/>
      <c r="BT747" s="25"/>
      <c r="BU747" s="25"/>
      <c r="BV747" s="25"/>
    </row>
    <row r="748" spans="1:74" ht="12" customHeight="1" x14ac:dyDescent="0.25">
      <c r="A748" s="27"/>
      <c r="B748" s="43" t="s">
        <v>68</v>
      </c>
      <c r="C748" s="87" t="s">
        <v>1843</v>
      </c>
      <c r="D748" s="88" t="s">
        <v>1159</v>
      </c>
      <c r="E748" s="88" t="s">
        <v>188</v>
      </c>
      <c r="F748" s="89">
        <v>38195</v>
      </c>
      <c r="G748" s="189">
        <v>705</v>
      </c>
      <c r="H748" s="29" t="s">
        <v>71</v>
      </c>
      <c r="I748" s="90" t="s">
        <v>1491</v>
      </c>
      <c r="J748" s="88" t="s">
        <v>1492</v>
      </c>
      <c r="K748" s="44" t="s">
        <v>34</v>
      </c>
      <c r="L748" s="36" t="s">
        <v>1998</v>
      </c>
      <c r="M748" s="106" t="s">
        <v>2272</v>
      </c>
      <c r="N748" s="32"/>
      <c r="O748" s="29"/>
      <c r="P748" s="33"/>
      <c r="Q748" s="34"/>
      <c r="R748" s="34"/>
      <c r="S748" s="34"/>
      <c r="T748" s="34"/>
      <c r="U748" s="34"/>
      <c r="V748" s="34"/>
      <c r="W748" s="34"/>
      <c r="X748" s="34"/>
      <c r="Y748" s="34"/>
      <c r="Z748" s="34"/>
      <c r="AA748" s="71">
        <v>45578</v>
      </c>
      <c r="AB748" s="20" t="s">
        <v>1313</v>
      </c>
      <c r="AC748" s="21" t="s">
        <v>1219</v>
      </c>
      <c r="AD748" s="35" t="s">
        <v>2260</v>
      </c>
      <c r="AE748" s="64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3"/>
      <c r="AQ748" s="23"/>
      <c r="AR748" s="23"/>
      <c r="AS748" s="23"/>
      <c r="AT748" s="23"/>
      <c r="AU748" s="23"/>
      <c r="AV748" s="23"/>
      <c r="AW748" s="23"/>
      <c r="AX748" s="23"/>
      <c r="AY748" s="23"/>
      <c r="AZ748" s="23"/>
      <c r="BA748" s="24"/>
      <c r="BB748" s="24"/>
      <c r="BC748" s="24"/>
      <c r="BD748" s="24"/>
      <c r="BE748" s="24"/>
      <c r="BF748" s="24"/>
      <c r="BG748" s="24"/>
      <c r="BH748" s="24"/>
      <c r="BI748" s="24"/>
      <c r="BJ748" s="24"/>
      <c r="BK748" s="24"/>
      <c r="BL748" s="25"/>
      <c r="BM748" s="25"/>
      <c r="BN748" s="25"/>
      <c r="BO748" s="25"/>
      <c r="BP748" s="25"/>
      <c r="BQ748" s="25"/>
      <c r="BR748" s="25"/>
      <c r="BS748" s="25"/>
      <c r="BT748" s="25"/>
      <c r="BU748" s="25"/>
      <c r="BV748" s="25"/>
    </row>
    <row r="749" spans="1:74" ht="12" customHeight="1" x14ac:dyDescent="0.25">
      <c r="A749" s="27" t="e">
        <f>+#REF!+1</f>
        <v>#REF!</v>
      </c>
      <c r="B749" s="43" t="s">
        <v>208</v>
      </c>
      <c r="C749" s="87" t="s">
        <v>581</v>
      </c>
      <c r="D749" s="88" t="s">
        <v>312</v>
      </c>
      <c r="E749" s="88" t="s">
        <v>248</v>
      </c>
      <c r="F749" s="89">
        <v>39181</v>
      </c>
      <c r="G749" s="29">
        <v>757</v>
      </c>
      <c r="H749" s="14" t="s">
        <v>33</v>
      </c>
      <c r="I749" s="90" t="s">
        <v>1491</v>
      </c>
      <c r="J749" s="88" t="s">
        <v>1492</v>
      </c>
      <c r="K749" s="44" t="s">
        <v>34</v>
      </c>
      <c r="L749" s="36" t="s">
        <v>94</v>
      </c>
      <c r="M749" s="106" t="s">
        <v>2123</v>
      </c>
      <c r="N749" s="32"/>
      <c r="O749" s="30"/>
      <c r="P749" s="33"/>
      <c r="Q749" s="34">
        <f>MOD(AF749+AQ749+BB749+BM749+ROUND((AG749+AR749+BC749+BN749-R749)/100,),100)</f>
        <v>0</v>
      </c>
      <c r="R749" s="34">
        <f>MOD(AG749+AR749+BC749+BN749+ROUND((AH749+AS749+BD749+BO749-S749)/100,),100)</f>
        <v>0</v>
      </c>
      <c r="S749" s="34">
        <f>MOD(AH749+AS749+BD749+BO749+ROUND((AI749+AT749+BE749+BP749-T749)/100,),100)</f>
        <v>0</v>
      </c>
      <c r="T749" s="34">
        <f>MOD(AI749+AT749+BE749+BP749+ROUND((AJ749+AU749+BF749+BQ749-U749)/100,),100)</f>
        <v>0</v>
      </c>
      <c r="U749" s="34">
        <f>MOD(AJ749+AU749+BF749+BQ749+ROUND((AK749+AV749+BG749+BR749-V749)/100,),100)</f>
        <v>48</v>
      </c>
      <c r="V749" s="34">
        <f>MOD(AK749+AV749+BG749+BR749+ROUND((AL749+AW749+BH749+BS749-W749)/100,),100)</f>
        <v>0</v>
      </c>
      <c r="W749" s="34">
        <f>MOD(AL749+AW749+BH749+BS749+ROUND((AM749+AX749+BI749+BT749-X749)/100,),100)</f>
        <v>0</v>
      </c>
      <c r="X749" s="34">
        <f>MOD(AM749+AX749+BI749+BT749+ROUND((AN749+AY749+BJ749+BU749-Y749)/100,),100)</f>
        <v>0</v>
      </c>
      <c r="Y749" s="34">
        <f>MOD(AN749+AY749+BJ749+BU749+ROUND((AO749+AZ749+BK749+BV749-Z749)/100,),100)</f>
        <v>0</v>
      </c>
      <c r="Z749" s="34"/>
      <c r="AA749" s="71">
        <v>45577</v>
      </c>
      <c r="AB749" s="20" t="s">
        <v>1338</v>
      </c>
      <c r="AC749" s="21" t="s">
        <v>881</v>
      </c>
      <c r="AD749" s="35" t="s">
        <v>2311</v>
      </c>
      <c r="AE749" s="64"/>
      <c r="AF749" s="22"/>
      <c r="AG749" s="22"/>
      <c r="AH749" s="22"/>
      <c r="AI749" s="22"/>
      <c r="AJ749" s="22">
        <v>9</v>
      </c>
      <c r="AK749" s="22"/>
      <c r="AL749" s="22"/>
      <c r="AM749" s="22"/>
      <c r="AN749" s="22"/>
      <c r="AO749" s="22"/>
      <c r="AP749" s="23"/>
      <c r="AQ749" s="23"/>
      <c r="AR749" s="23"/>
      <c r="AS749" s="23"/>
      <c r="AT749" s="23"/>
      <c r="AU749" s="23">
        <v>15</v>
      </c>
      <c r="AV749" s="23"/>
      <c r="AW749" s="23"/>
      <c r="AX749" s="23"/>
      <c r="AY749" s="23"/>
      <c r="AZ749" s="23"/>
      <c r="BA749" s="24"/>
      <c r="BB749" s="24"/>
      <c r="BC749" s="24"/>
      <c r="BD749" s="24"/>
      <c r="BE749" s="24"/>
      <c r="BF749" s="24">
        <v>9</v>
      </c>
      <c r="BG749" s="24"/>
      <c r="BH749" s="24"/>
      <c r="BI749" s="24"/>
      <c r="BJ749" s="24"/>
      <c r="BK749" s="24"/>
      <c r="BL749" s="25"/>
      <c r="BM749" s="25"/>
      <c r="BN749" s="25"/>
      <c r="BO749" s="25"/>
      <c r="BP749" s="25"/>
      <c r="BQ749" s="25">
        <v>15</v>
      </c>
      <c r="BR749" s="25"/>
      <c r="BS749" s="25"/>
      <c r="BT749" s="25"/>
      <c r="BU749" s="25"/>
      <c r="BV749" s="25"/>
    </row>
    <row r="750" spans="1:74" ht="12" customHeight="1" x14ac:dyDescent="0.25">
      <c r="A750" s="27" t="e">
        <f>+#REF!+1</f>
        <v>#REF!</v>
      </c>
      <c r="B750" s="43" t="s">
        <v>208</v>
      </c>
      <c r="C750" s="87" t="s">
        <v>623</v>
      </c>
      <c r="D750" s="88" t="s">
        <v>318</v>
      </c>
      <c r="E750" s="88" t="s">
        <v>136</v>
      </c>
      <c r="F750" s="89">
        <v>39644</v>
      </c>
      <c r="G750" s="29">
        <v>581</v>
      </c>
      <c r="H750" s="29" t="s">
        <v>36</v>
      </c>
      <c r="I750" s="90" t="s">
        <v>1491</v>
      </c>
      <c r="J750" s="88" t="s">
        <v>1492</v>
      </c>
      <c r="K750" s="44" t="s">
        <v>34</v>
      </c>
      <c r="L750" s="36" t="s">
        <v>94</v>
      </c>
      <c r="M750" s="106" t="s">
        <v>2133</v>
      </c>
      <c r="N750" s="32"/>
      <c r="O750" s="30"/>
      <c r="P750" s="33"/>
      <c r="Q750" s="34">
        <f>MOD(AF750+AQ750+BB750+BM750+ROUND((AG750+AR750+BC750+BN750-R750)/100,),100)</f>
        <v>0</v>
      </c>
      <c r="R750" s="34">
        <f>MOD(AG750+AR750+BC750+BN750+ROUND((AH750+AS750+BD750+BO750-S750)/100,),100)</f>
        <v>0</v>
      </c>
      <c r="S750" s="34">
        <f>MOD(AH750+AS750+BD750+BO750+ROUND((AI750+AT750+BE750+BP750-T750)/100,),100)</f>
        <v>0</v>
      </c>
      <c r="T750" s="34">
        <f>MOD(AI750+AT750+BE750+BP750+ROUND((AJ750+AU750+BF750+BQ750-U750)/100,),100)</f>
        <v>0</v>
      </c>
      <c r="U750" s="34">
        <f>MOD(AJ750+AU750+BF750+BQ750+ROUND((AK750+AV750+BG750+BR750-V750)/100,),100)</f>
        <v>5</v>
      </c>
      <c r="V750" s="34">
        <f>MOD(AK750+AV750+BG750+BR750+ROUND((AL750+AW750+BH750+BS750-W750)/100,),100)</f>
        <v>75</v>
      </c>
      <c r="W750" s="34">
        <f>MOD(AL750+AW750+BH750+BS750+ROUND((AM750+AX750+BI750+BT750-X750)/100,),100)</f>
        <v>0</v>
      </c>
      <c r="X750" s="34">
        <f>MOD(AM750+AX750+BI750+BT750+ROUND((AN750+AY750+BJ750+BU750-Y750)/100,),100)</f>
        <v>0</v>
      </c>
      <c r="Y750" s="34">
        <f>MOD(AN750+AY750+BJ750+BU750+ROUND((AO750+AZ750+BK750+BV750-Z750)/100,),100)</f>
        <v>0</v>
      </c>
      <c r="Z750" s="34"/>
      <c r="AA750" s="71">
        <v>45577</v>
      </c>
      <c r="AB750" s="20" t="s">
        <v>1338</v>
      </c>
      <c r="AC750" s="21" t="s">
        <v>881</v>
      </c>
      <c r="AD750" s="35" t="s">
        <v>2311</v>
      </c>
      <c r="AE750" s="64"/>
      <c r="AF750" s="22"/>
      <c r="AG750" s="22"/>
      <c r="AH750" s="22"/>
      <c r="AI750" s="22"/>
      <c r="AJ750" s="22"/>
      <c r="AK750" s="22">
        <v>75</v>
      </c>
      <c r="AL750" s="22"/>
      <c r="AM750" s="22"/>
      <c r="AN750" s="22"/>
      <c r="AO750" s="22"/>
      <c r="AP750" s="23"/>
      <c r="AQ750" s="23"/>
      <c r="AR750" s="23"/>
      <c r="AS750" s="23"/>
      <c r="AT750" s="23"/>
      <c r="AU750" s="23"/>
      <c r="AV750" s="23">
        <v>100</v>
      </c>
      <c r="AW750" s="23"/>
      <c r="AX750" s="23"/>
      <c r="AY750" s="23"/>
      <c r="AZ750" s="23"/>
      <c r="BA750" s="24"/>
      <c r="BB750" s="24"/>
      <c r="BC750" s="24"/>
      <c r="BD750" s="24"/>
      <c r="BE750" s="24"/>
      <c r="BF750" s="24">
        <v>4</v>
      </c>
      <c r="BG750" s="24"/>
      <c r="BH750" s="24"/>
      <c r="BI750" s="24"/>
      <c r="BJ750" s="24"/>
      <c r="BK750" s="24"/>
      <c r="BL750" s="25"/>
      <c r="BM750" s="25"/>
      <c r="BN750" s="25"/>
      <c r="BO750" s="25"/>
      <c r="BP750" s="25"/>
      <c r="BQ750" s="25"/>
      <c r="BR750" s="25"/>
      <c r="BS750" s="25"/>
      <c r="BT750" s="25"/>
      <c r="BU750" s="25"/>
      <c r="BV750" s="25"/>
    </row>
    <row r="751" spans="1:74" ht="12" customHeight="1" x14ac:dyDescent="0.25">
      <c r="A751" s="27"/>
      <c r="B751" s="43" t="s">
        <v>208</v>
      </c>
      <c r="C751" s="92" t="s">
        <v>1808</v>
      </c>
      <c r="D751" s="93" t="s">
        <v>1809</v>
      </c>
      <c r="E751" s="94" t="s">
        <v>271</v>
      </c>
      <c r="F751" s="91">
        <v>39255</v>
      </c>
      <c r="G751" s="191">
        <v>617</v>
      </c>
      <c r="H751" s="29" t="s">
        <v>33</v>
      </c>
      <c r="I751" s="95" t="s">
        <v>1491</v>
      </c>
      <c r="J751" s="94" t="s">
        <v>1492</v>
      </c>
      <c r="K751" s="44" t="s">
        <v>34</v>
      </c>
      <c r="L751" s="36" t="s">
        <v>93</v>
      </c>
      <c r="M751" s="106" t="s">
        <v>2156</v>
      </c>
      <c r="N751" s="65"/>
      <c r="O751" s="30"/>
      <c r="P751" s="33"/>
      <c r="Q751" s="34"/>
      <c r="R751" s="34"/>
      <c r="S751" s="34"/>
      <c r="T751" s="34"/>
      <c r="U751" s="34"/>
      <c r="V751" s="34"/>
      <c r="W751" s="34"/>
      <c r="X751" s="34"/>
      <c r="Y751" s="34"/>
      <c r="Z751" s="34"/>
      <c r="AA751" s="71">
        <v>45577</v>
      </c>
      <c r="AB751" s="20" t="s">
        <v>1338</v>
      </c>
      <c r="AC751" s="21" t="s">
        <v>881</v>
      </c>
      <c r="AD751" s="35" t="s">
        <v>2311</v>
      </c>
      <c r="AE751" s="64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3"/>
      <c r="AQ751" s="23"/>
      <c r="AR751" s="23"/>
      <c r="AS751" s="23"/>
      <c r="AT751" s="23"/>
      <c r="AU751" s="23"/>
      <c r="AV751" s="23"/>
      <c r="AW751" s="23"/>
      <c r="AX751" s="23"/>
      <c r="AY751" s="23"/>
      <c r="AZ751" s="23"/>
      <c r="BA751" s="24"/>
      <c r="BB751" s="24"/>
      <c r="BC751" s="24"/>
      <c r="BD751" s="24"/>
      <c r="BE751" s="24"/>
      <c r="BF751" s="24"/>
      <c r="BG751" s="24"/>
      <c r="BH751" s="24"/>
      <c r="BI751" s="24"/>
      <c r="BJ751" s="24"/>
      <c r="BK751" s="24"/>
      <c r="BL751" s="25"/>
      <c r="BM751" s="25"/>
      <c r="BN751" s="25"/>
      <c r="BO751" s="25"/>
      <c r="BP751" s="25"/>
      <c r="BQ751" s="25"/>
      <c r="BR751" s="25"/>
      <c r="BS751" s="25"/>
      <c r="BT751" s="25"/>
      <c r="BU751" s="25"/>
      <c r="BV751" s="25"/>
    </row>
    <row r="752" spans="1:74" ht="12" customHeight="1" x14ac:dyDescent="0.25">
      <c r="A752" s="27"/>
      <c r="B752" s="43" t="s">
        <v>208</v>
      </c>
      <c r="C752" s="92" t="s">
        <v>1833</v>
      </c>
      <c r="D752" s="93" t="s">
        <v>1834</v>
      </c>
      <c r="E752" s="94" t="s">
        <v>70</v>
      </c>
      <c r="F752" s="91">
        <v>40158</v>
      </c>
      <c r="G752" s="191">
        <v>500</v>
      </c>
      <c r="H752" s="29" t="s">
        <v>37</v>
      </c>
      <c r="I752" s="95" t="s">
        <v>1491</v>
      </c>
      <c r="J752" s="94" t="s">
        <v>1492</v>
      </c>
      <c r="K752" s="44" t="s">
        <v>34</v>
      </c>
      <c r="L752" s="36" t="s">
        <v>93</v>
      </c>
      <c r="M752" s="106" t="s">
        <v>2159</v>
      </c>
      <c r="N752" s="32"/>
      <c r="O752" s="30"/>
      <c r="P752" s="33"/>
      <c r="Q752" s="34"/>
      <c r="R752" s="34"/>
      <c r="S752" s="34"/>
      <c r="T752" s="34"/>
      <c r="U752" s="34"/>
      <c r="V752" s="34"/>
      <c r="W752" s="34"/>
      <c r="X752" s="34"/>
      <c r="Y752" s="34"/>
      <c r="Z752" s="34"/>
      <c r="AA752" s="71">
        <v>45577</v>
      </c>
      <c r="AB752" s="20" t="s">
        <v>1338</v>
      </c>
      <c r="AC752" s="21" t="s">
        <v>881</v>
      </c>
      <c r="AD752" s="35" t="s">
        <v>2311</v>
      </c>
      <c r="AE752" s="64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3"/>
      <c r="AQ752" s="23"/>
      <c r="AR752" s="23"/>
      <c r="AS752" s="23"/>
      <c r="AT752" s="23"/>
      <c r="AU752" s="23"/>
      <c r="AV752" s="23"/>
      <c r="AW752" s="23"/>
      <c r="AX752" s="23"/>
      <c r="AY752" s="23"/>
      <c r="AZ752" s="23"/>
      <c r="BA752" s="24"/>
      <c r="BB752" s="24"/>
      <c r="BC752" s="24"/>
      <c r="BD752" s="24"/>
      <c r="BE752" s="24"/>
      <c r="BF752" s="24"/>
      <c r="BG752" s="24"/>
      <c r="BH752" s="24"/>
      <c r="BI752" s="24"/>
      <c r="BJ752" s="24"/>
      <c r="BK752" s="24"/>
      <c r="BL752" s="25"/>
      <c r="BM752" s="25"/>
      <c r="BN752" s="25"/>
      <c r="BO752" s="25"/>
      <c r="BP752" s="25"/>
      <c r="BQ752" s="25"/>
      <c r="BR752" s="25"/>
      <c r="BS752" s="25"/>
      <c r="BT752" s="25"/>
      <c r="BU752" s="25"/>
      <c r="BV752" s="25"/>
    </row>
    <row r="753" spans="1:74" ht="12" customHeight="1" x14ac:dyDescent="0.25">
      <c r="A753" s="27" t="e">
        <f>+#REF!+1</f>
        <v>#REF!</v>
      </c>
      <c r="B753" s="43" t="s">
        <v>208</v>
      </c>
      <c r="C753" s="87" t="s">
        <v>582</v>
      </c>
      <c r="D753" s="88" t="s">
        <v>320</v>
      </c>
      <c r="E753" s="88" t="s">
        <v>152</v>
      </c>
      <c r="F753" s="89">
        <v>39393</v>
      </c>
      <c r="G753" s="189">
        <v>500</v>
      </c>
      <c r="H753" s="14" t="s">
        <v>33</v>
      </c>
      <c r="I753" s="90" t="s">
        <v>1491</v>
      </c>
      <c r="J753" s="88" t="s">
        <v>1492</v>
      </c>
      <c r="K753" s="44" t="s">
        <v>34</v>
      </c>
      <c r="L753" s="36" t="s">
        <v>93</v>
      </c>
      <c r="M753" s="106" t="s">
        <v>2163</v>
      </c>
      <c r="N753" s="32"/>
      <c r="O753" s="30"/>
      <c r="P753" s="33"/>
      <c r="Q753" s="34">
        <f>MOD(AF753+AQ753+BB753+BM753+ROUND((AG753+AR753+BC753+BN753-R753)/100,),100)</f>
        <v>0</v>
      </c>
      <c r="R753" s="34">
        <f>MOD(AG753+AR753+BC753+BN753+ROUND((AH753+AS753+BD753+BO753-S753)/100,),100)</f>
        <v>0</v>
      </c>
      <c r="S753" s="34">
        <f>MOD(AH753+AS753+BD753+BO753+ROUND((AI753+AT753+BE753+BP753-T753)/100,),100)</f>
        <v>0</v>
      </c>
      <c r="T753" s="34">
        <f>MOD(AI753+AT753+BE753+BP753+ROUND((AJ753+AU753+BF753+BQ753-U753)/100,),100)</f>
        <v>0</v>
      </c>
      <c r="U753" s="34">
        <f>MOD(AJ753+AU753+BF753+BQ753+ROUND((AK753+AV753+BG753+BR753-V753)/100,),100)</f>
        <v>0</v>
      </c>
      <c r="V753" s="34">
        <f>MOD(AK753+AV753+BG753+BR753+ROUND((AL753+AW753+BH753+BS753-W753)/100,),100)</f>
        <v>0</v>
      </c>
      <c r="W753" s="34">
        <f>MOD(AL753+AW753+BH753+BS753+ROUND((AM753+AX753+BI753+BT753-X753)/100,),100)</f>
        <v>0</v>
      </c>
      <c r="X753" s="34">
        <f>MOD(AM753+AX753+BI753+BT753+ROUND((AN753+AY753+BJ753+BU753-Y753)/100,),100)</f>
        <v>0</v>
      </c>
      <c r="Y753" s="34">
        <f>MOD(AN753+AY753+BJ753+BU753+ROUND((AO753+AZ753+BK753+BV753-Z753)/100,),100)</f>
        <v>0</v>
      </c>
      <c r="Z753" s="34"/>
      <c r="AA753" s="71">
        <v>45577</v>
      </c>
      <c r="AB753" s="20" t="s">
        <v>1338</v>
      </c>
      <c r="AC753" s="21" t="s">
        <v>881</v>
      </c>
      <c r="AD753" s="35" t="s">
        <v>2311</v>
      </c>
      <c r="AE753" s="64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3"/>
      <c r="AQ753" s="23"/>
      <c r="AR753" s="23"/>
      <c r="AS753" s="23"/>
      <c r="AT753" s="23"/>
      <c r="AU753" s="23"/>
      <c r="AV753" s="23"/>
      <c r="AW753" s="23"/>
      <c r="AX753" s="23"/>
      <c r="AY753" s="23"/>
      <c r="AZ753" s="23"/>
      <c r="BA753" s="24"/>
      <c r="BB753" s="24"/>
      <c r="BC753" s="24"/>
      <c r="BD753" s="24"/>
      <c r="BE753" s="24"/>
      <c r="BF753" s="24"/>
      <c r="BG753" s="24"/>
      <c r="BH753" s="24"/>
      <c r="BI753" s="24"/>
      <c r="BJ753" s="24"/>
      <c r="BK753" s="24"/>
      <c r="BL753" s="25"/>
      <c r="BM753" s="25"/>
      <c r="BN753" s="25"/>
      <c r="BO753" s="25"/>
      <c r="BP753" s="25"/>
      <c r="BQ753" s="25"/>
      <c r="BR753" s="25"/>
      <c r="BS753" s="25"/>
      <c r="BT753" s="25"/>
      <c r="BU753" s="25"/>
      <c r="BV753" s="25"/>
    </row>
    <row r="754" spans="1:74" ht="12" customHeight="1" x14ac:dyDescent="0.25">
      <c r="A754" s="27"/>
      <c r="B754" s="43" t="s">
        <v>276</v>
      </c>
      <c r="C754" s="87" t="s">
        <v>673</v>
      </c>
      <c r="D754" s="88" t="s">
        <v>306</v>
      </c>
      <c r="E754" s="88" t="s">
        <v>259</v>
      </c>
      <c r="F754" s="89">
        <v>40371</v>
      </c>
      <c r="G754" s="29">
        <v>656</v>
      </c>
      <c r="H754" s="14" t="s">
        <v>48</v>
      </c>
      <c r="I754" s="90" t="s">
        <v>1491</v>
      </c>
      <c r="J754" s="88" t="s">
        <v>1492</v>
      </c>
      <c r="K754" s="44" t="s">
        <v>34</v>
      </c>
      <c r="L754" s="18" t="s">
        <v>40</v>
      </c>
      <c r="M754" s="107" t="s">
        <v>1334</v>
      </c>
      <c r="N754" s="65"/>
      <c r="O754" s="41"/>
      <c r="P754" s="33"/>
      <c r="Q754" s="34">
        <f>MOD(AF754+AQ754+BB754+BM754+ROUND((AG754+AR754+BC754+BN754-R754)/100,),100)</f>
        <v>0</v>
      </c>
      <c r="R754" s="34">
        <f>MOD(AG754+AR754+BC754+BN754+ROUND((AH754+AS754+BD754+BO754-S754)/100,),100)</f>
        <v>0</v>
      </c>
      <c r="S754" s="34">
        <f>MOD(AH754+AS754+BD754+BO754+ROUND((AI754+AT754+BE754+BP754-T754)/100,),100)</f>
        <v>0</v>
      </c>
      <c r="T754" s="34">
        <f>MOD(AI754+AT754+BE754+BP754+ROUND((AJ754+AU754+BF754+BQ754-U754)/100,),100)</f>
        <v>0</v>
      </c>
      <c r="U754" s="34">
        <f>MOD(AJ754+AU754+BF754+BQ754+ROUND((AK754+AV754+BG754+BR754-V754)/100,),100)</f>
        <v>0</v>
      </c>
      <c r="V754" s="34">
        <f>MOD(AK754+AV754+BG754+BR754+ROUND((AL754+AW754+BH754+BS754-W754)/100,),100)</f>
        <v>93</v>
      </c>
      <c r="W754" s="34">
        <f>MOD(AL754+AW754+BH754+BS754+ROUND((AM754+AX754+BI754+BT754-X754)/100,),100)</f>
        <v>0</v>
      </c>
      <c r="X754" s="34">
        <f>MOD(AM754+AX754+BI754+BT754+ROUND((AN754+AY754+BJ754+BU754-Y754)/100,),100)</f>
        <v>0</v>
      </c>
      <c r="Y754" s="34">
        <f>MOD(AN754+AY754+BJ754+BU754+ROUND((AO754+AZ754+BK754+BV754-Z754)/100,),100)</f>
        <v>0</v>
      </c>
      <c r="Z754" s="34"/>
      <c r="AA754" s="71">
        <v>45577</v>
      </c>
      <c r="AB754" s="20" t="s">
        <v>1338</v>
      </c>
      <c r="AC754" s="21" t="s">
        <v>881</v>
      </c>
      <c r="AD754" s="35" t="s">
        <v>2204</v>
      </c>
      <c r="AE754" s="64"/>
      <c r="AF754" s="22"/>
      <c r="AG754" s="22"/>
      <c r="AH754" s="22"/>
      <c r="AI754" s="22"/>
      <c r="AJ754" s="22"/>
      <c r="AK754" s="22">
        <v>11</v>
      </c>
      <c r="AL754" s="22"/>
      <c r="AM754" s="22"/>
      <c r="AN754" s="22"/>
      <c r="AO754" s="22"/>
      <c r="AP754" s="23"/>
      <c r="AQ754" s="23"/>
      <c r="AR754" s="23"/>
      <c r="AS754" s="23"/>
      <c r="AT754" s="23"/>
      <c r="AU754" s="23"/>
      <c r="AV754" s="23">
        <v>13</v>
      </c>
      <c r="AW754" s="23"/>
      <c r="AX754" s="23"/>
      <c r="AY754" s="23"/>
      <c r="AZ754" s="23"/>
      <c r="BA754" s="24"/>
      <c r="BB754" s="24"/>
      <c r="BC754" s="24"/>
      <c r="BD754" s="24"/>
      <c r="BE754" s="24"/>
      <c r="BF754" s="24"/>
      <c r="BG754" s="24">
        <v>52</v>
      </c>
      <c r="BH754" s="24"/>
      <c r="BI754" s="24"/>
      <c r="BJ754" s="24"/>
      <c r="BK754" s="24"/>
      <c r="BL754" s="25"/>
      <c r="BM754" s="25"/>
      <c r="BN754" s="25"/>
      <c r="BO754" s="25"/>
      <c r="BP754" s="25"/>
      <c r="BQ754" s="25"/>
      <c r="BR754" s="25">
        <v>17</v>
      </c>
      <c r="BS754" s="25"/>
      <c r="BT754" s="25"/>
      <c r="BU754" s="25"/>
      <c r="BV754" s="25"/>
    </row>
    <row r="755" spans="1:74" ht="12" customHeight="1" x14ac:dyDescent="0.25">
      <c r="A755" s="27"/>
      <c r="B755" s="43" t="s">
        <v>276</v>
      </c>
      <c r="C755" s="87" t="s">
        <v>685</v>
      </c>
      <c r="D755" s="88" t="s">
        <v>113</v>
      </c>
      <c r="E755" s="88" t="s">
        <v>222</v>
      </c>
      <c r="F755" s="89">
        <v>40364</v>
      </c>
      <c r="G755" s="29">
        <v>541</v>
      </c>
      <c r="H755" s="14" t="s">
        <v>48</v>
      </c>
      <c r="I755" s="90" t="s">
        <v>1491</v>
      </c>
      <c r="J755" s="88" t="s">
        <v>1492</v>
      </c>
      <c r="K755" s="44" t="s">
        <v>34</v>
      </c>
      <c r="L755" s="36" t="s">
        <v>94</v>
      </c>
      <c r="M755" s="107" t="s">
        <v>2131</v>
      </c>
      <c r="N755" s="65"/>
      <c r="O755" s="41"/>
      <c r="P755" s="33"/>
      <c r="Q755" s="34">
        <f>MOD(AF755+AQ755+BB755+BM755+ROUND((AG755+AR755+BC755+BN755-R755)/100,),100)</f>
        <v>0</v>
      </c>
      <c r="R755" s="34">
        <f>MOD(AG755+AR755+BC755+BN755+ROUND((AH755+AS755+BD755+BO755-S755)/100,),100)</f>
        <v>0</v>
      </c>
      <c r="S755" s="34">
        <f>MOD(AH755+AS755+BD755+BO755+ROUND((AI755+AT755+BE755+BP755-T755)/100,),100)</f>
        <v>0</v>
      </c>
      <c r="T755" s="34">
        <f>MOD(AI755+AT755+BE755+BP755+ROUND((AJ755+AU755+BF755+BQ755-U755)/100,),100)</f>
        <v>0</v>
      </c>
      <c r="U755" s="34">
        <f>MOD(AJ755+AU755+BF755+BQ755+ROUND((AK755+AV755+BG755+BR755-V755)/100,),100)</f>
        <v>0</v>
      </c>
      <c r="V755" s="34">
        <f>MOD(AK755+AV755+BG755+BR755+ROUND((AL755+AW755+BH755+BS755-W755)/100,),100)</f>
        <v>2</v>
      </c>
      <c r="W755" s="34">
        <f>MOD(AL755+AW755+BH755+BS755+ROUND((AM755+AX755+BI755+BT755-X755)/100,),100)</f>
        <v>75</v>
      </c>
      <c r="X755" s="34">
        <f>MOD(AM755+AX755+BI755+BT755+ROUND((AN755+AY755+BJ755+BU755-Y755)/100,),100)</f>
        <v>0</v>
      </c>
      <c r="Y755" s="34">
        <f>MOD(AN755+AY755+BJ755+BU755+ROUND((AO755+AZ755+BK755+BV755-Z755)/100,),100)</f>
        <v>0</v>
      </c>
      <c r="Z755" s="34"/>
      <c r="AA755" s="71">
        <v>45577</v>
      </c>
      <c r="AB755" s="20" t="s">
        <v>1338</v>
      </c>
      <c r="AC755" s="21" t="s">
        <v>881</v>
      </c>
      <c r="AD755" s="35" t="s">
        <v>2260</v>
      </c>
      <c r="AE755" s="64"/>
      <c r="AF755" s="22"/>
      <c r="AG755" s="22"/>
      <c r="AH755" s="22"/>
      <c r="AI755" s="22"/>
      <c r="AJ755" s="22"/>
      <c r="AK755" s="22"/>
      <c r="AL755" s="22">
        <v>50</v>
      </c>
      <c r="AM755" s="22"/>
      <c r="AN755" s="22"/>
      <c r="AO755" s="22"/>
      <c r="AP755" s="23"/>
      <c r="AQ755" s="23"/>
      <c r="AR755" s="23"/>
      <c r="AS755" s="23"/>
      <c r="AT755" s="23"/>
      <c r="AU755" s="23"/>
      <c r="AV755" s="23"/>
      <c r="AW755" s="23">
        <v>75</v>
      </c>
      <c r="AX755" s="23"/>
      <c r="AY755" s="23"/>
      <c r="AZ755" s="23"/>
      <c r="BA755" s="24"/>
      <c r="BB755" s="24"/>
      <c r="BC755" s="24"/>
      <c r="BD755" s="24"/>
      <c r="BE755" s="24"/>
      <c r="BF755" s="24"/>
      <c r="BG755" s="24"/>
      <c r="BH755" s="24">
        <v>50</v>
      </c>
      <c r="BI755" s="24"/>
      <c r="BJ755" s="24"/>
      <c r="BK755" s="24"/>
      <c r="BL755" s="25"/>
      <c r="BM755" s="25"/>
      <c r="BN755" s="25"/>
      <c r="BO755" s="25"/>
      <c r="BP755" s="25"/>
      <c r="BQ755" s="25"/>
      <c r="BR755" s="25"/>
      <c r="BS755" s="25">
        <v>100</v>
      </c>
      <c r="BT755" s="25"/>
      <c r="BU755" s="25"/>
      <c r="BV755" s="25"/>
    </row>
    <row r="756" spans="1:74" ht="12" customHeight="1" x14ac:dyDescent="0.25">
      <c r="A756" s="27"/>
      <c r="B756" s="43" t="s">
        <v>276</v>
      </c>
      <c r="C756" s="92" t="s">
        <v>990</v>
      </c>
      <c r="D756" s="93" t="s">
        <v>123</v>
      </c>
      <c r="E756" s="94" t="s">
        <v>755</v>
      </c>
      <c r="F756" s="91">
        <v>40206</v>
      </c>
      <c r="G756" s="14">
        <v>522</v>
      </c>
      <c r="H756" s="14" t="s">
        <v>48</v>
      </c>
      <c r="I756" s="95" t="s">
        <v>1491</v>
      </c>
      <c r="J756" s="94" t="s">
        <v>1492</v>
      </c>
      <c r="K756" s="44" t="s">
        <v>34</v>
      </c>
      <c r="L756" s="36" t="s">
        <v>94</v>
      </c>
      <c r="M756" s="107" t="s">
        <v>2133</v>
      </c>
      <c r="N756" s="65"/>
      <c r="O756" s="30"/>
      <c r="P756" s="33"/>
      <c r="Q756" s="34">
        <f>MOD(AF756+AQ756+BB756+BM756+ROUND((AG756+AR756+BC756+BN756-R756)/100,),100)</f>
        <v>0</v>
      </c>
      <c r="R756" s="34">
        <f>MOD(AG756+AR756+BC756+BN756+ROUND((AH756+AS756+BD756+BO756-S756)/100,),100)</f>
        <v>0</v>
      </c>
      <c r="S756" s="34">
        <f>MOD(AH756+AS756+BD756+BO756+ROUND((AI756+AT756+BE756+BP756-T756)/100,),100)</f>
        <v>0</v>
      </c>
      <c r="T756" s="34">
        <f>MOD(AI756+AT756+BE756+BP756+ROUND((AJ756+AU756+BF756+BQ756-U756)/100,),100)</f>
        <v>0</v>
      </c>
      <c r="U756" s="34">
        <f>MOD(AJ756+AU756+BF756+BQ756+ROUND((AK756+AV756+BG756+BR756-V756)/100,),100)</f>
        <v>0</v>
      </c>
      <c r="V756" s="34">
        <f>MOD(AK756+AV756+BG756+BR756+ROUND((AL756+AW756+BH756+BS756-W756)/100,),100)</f>
        <v>2</v>
      </c>
      <c r="W756" s="34">
        <f>MOD(AL756+AW756+BH756+BS756+ROUND((AM756+AX756+BI756+BT756-X756)/100,),100)</f>
        <v>5</v>
      </c>
      <c r="X756" s="34">
        <f>MOD(AM756+AX756+BI756+BT756+ROUND((AN756+AY756+BJ756+BU756-Y756)/100,),100)</f>
        <v>0</v>
      </c>
      <c r="Y756" s="34">
        <f>MOD(AN756+AY756+BJ756+BU756+ROUND((AO756+AZ756+BK756+BV756-Z756)/100,),100)</f>
        <v>0</v>
      </c>
      <c r="Z756" s="34"/>
      <c r="AA756" s="71">
        <v>45577</v>
      </c>
      <c r="AB756" s="20" t="s">
        <v>1338</v>
      </c>
      <c r="AC756" s="21" t="s">
        <v>881</v>
      </c>
      <c r="AD756" s="35" t="s">
        <v>2260</v>
      </c>
      <c r="AE756" s="64"/>
      <c r="AF756" s="22"/>
      <c r="AG756" s="22"/>
      <c r="AH756" s="22"/>
      <c r="AI756" s="22"/>
      <c r="AJ756" s="22"/>
      <c r="AK756" s="22"/>
      <c r="AL756" s="22">
        <v>50</v>
      </c>
      <c r="AM756" s="22"/>
      <c r="AN756" s="22"/>
      <c r="AO756" s="22"/>
      <c r="AP756" s="23"/>
      <c r="AQ756" s="23"/>
      <c r="AR756" s="23"/>
      <c r="AS756" s="23"/>
      <c r="AT756" s="23"/>
      <c r="AU756" s="23"/>
      <c r="AV756" s="23"/>
      <c r="AW756" s="23">
        <v>75</v>
      </c>
      <c r="AX756" s="23"/>
      <c r="AY756" s="23"/>
      <c r="AZ756" s="23"/>
      <c r="BA756" s="24"/>
      <c r="BB756" s="24"/>
      <c r="BC756" s="24"/>
      <c r="BD756" s="24"/>
      <c r="BE756" s="24"/>
      <c r="BF756" s="24"/>
      <c r="BG756" s="24"/>
      <c r="BH756" s="24">
        <v>50</v>
      </c>
      <c r="BI756" s="24"/>
      <c r="BJ756" s="24"/>
      <c r="BK756" s="24"/>
      <c r="BL756" s="25"/>
      <c r="BM756" s="25"/>
      <c r="BN756" s="25"/>
      <c r="BO756" s="25"/>
      <c r="BP756" s="25"/>
      <c r="BQ756" s="25"/>
      <c r="BR756" s="25"/>
      <c r="BS756" s="25">
        <v>30</v>
      </c>
      <c r="BT756" s="25"/>
      <c r="BU756" s="25"/>
      <c r="BV756" s="25"/>
    </row>
    <row r="757" spans="1:74" ht="12" customHeight="1" x14ac:dyDescent="0.25">
      <c r="A757" s="27"/>
      <c r="B757" s="43" t="s">
        <v>276</v>
      </c>
      <c r="C757" s="92" t="s">
        <v>1341</v>
      </c>
      <c r="D757" s="93" t="s">
        <v>1342</v>
      </c>
      <c r="E757" s="94" t="s">
        <v>1343</v>
      </c>
      <c r="F757" s="91">
        <v>40400</v>
      </c>
      <c r="G757" s="14">
        <v>500</v>
      </c>
      <c r="H757" s="14" t="s">
        <v>48</v>
      </c>
      <c r="I757" s="95" t="s">
        <v>1491</v>
      </c>
      <c r="J757" s="94" t="s">
        <v>1492</v>
      </c>
      <c r="K757" s="44" t="s">
        <v>34</v>
      </c>
      <c r="L757" s="36" t="s">
        <v>93</v>
      </c>
      <c r="M757" s="107" t="s">
        <v>2144</v>
      </c>
      <c r="N757" s="65"/>
      <c r="O757" s="37"/>
      <c r="P757" s="33"/>
      <c r="Q757" s="34">
        <f>MOD(AF757+AQ757+BB757+BM757+ROUND((AG757+AR757+BC757+BN757-R757)/100,),100)</f>
        <v>0</v>
      </c>
      <c r="R757" s="34">
        <f>MOD(AG757+AR757+BC757+BN757+ROUND((AH757+AS757+BD757+BO757-S757)/100,),100)</f>
        <v>0</v>
      </c>
      <c r="S757" s="34">
        <f>MOD(AH757+AS757+BD757+BO757+ROUND((AI757+AT757+BE757+BP757-T757)/100,),100)</f>
        <v>0</v>
      </c>
      <c r="T757" s="34">
        <f>MOD(AI757+AT757+BE757+BP757+ROUND((AJ757+AU757+BF757+BQ757-U757)/100,),100)</f>
        <v>0</v>
      </c>
      <c r="U757" s="34">
        <f>MOD(AJ757+AU757+BF757+BQ757+ROUND((AK757+AV757+BG757+BR757-V757)/100,),100)</f>
        <v>0</v>
      </c>
      <c r="V757" s="34">
        <f>MOD(AK757+AV757+BG757+BR757+ROUND((AL757+AW757+BH757+BS757-W757)/100,),100)</f>
        <v>0</v>
      </c>
      <c r="W757" s="34">
        <f>MOD(AL757+AW757+BH757+BS757+ROUND((AM757+AX757+BI757+BT757-X757)/100,),100)</f>
        <v>60</v>
      </c>
      <c r="X757" s="34">
        <f>MOD(AM757+AX757+BI757+BT757+ROUND((AN757+AY757+BJ757+BU757-Y757)/100,),100)</f>
        <v>0</v>
      </c>
      <c r="Y757" s="34">
        <f>MOD(AN757+AY757+BJ757+BU757+ROUND((AO757+AZ757+BK757+BV757-Z757)/100,),100)</f>
        <v>0</v>
      </c>
      <c r="Z757" s="34"/>
      <c r="AA757" s="71">
        <v>45577</v>
      </c>
      <c r="AB757" s="20" t="s">
        <v>1338</v>
      </c>
      <c r="AC757" s="21" t="s">
        <v>881</v>
      </c>
      <c r="AD757" s="35" t="s">
        <v>2260</v>
      </c>
      <c r="AE757" s="64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3"/>
      <c r="AQ757" s="23"/>
      <c r="AR757" s="23"/>
      <c r="AS757" s="23"/>
      <c r="AT757" s="23"/>
      <c r="AU757" s="23"/>
      <c r="AV757" s="23"/>
      <c r="AW757" s="23">
        <v>15</v>
      </c>
      <c r="AX757" s="23"/>
      <c r="AY757" s="23"/>
      <c r="AZ757" s="23"/>
      <c r="BA757" s="24"/>
      <c r="BB757" s="24"/>
      <c r="BC757" s="24"/>
      <c r="BD757" s="24"/>
      <c r="BE757" s="24"/>
      <c r="BF757" s="24"/>
      <c r="BG757" s="24"/>
      <c r="BH757" s="24">
        <v>15</v>
      </c>
      <c r="BI757" s="24"/>
      <c r="BJ757" s="24"/>
      <c r="BK757" s="24"/>
      <c r="BL757" s="25"/>
      <c r="BM757" s="25"/>
      <c r="BN757" s="25"/>
      <c r="BO757" s="25"/>
      <c r="BP757" s="25"/>
      <c r="BQ757" s="25"/>
      <c r="BR757" s="25"/>
      <c r="BS757" s="25">
        <v>30</v>
      </c>
      <c r="BT757" s="25"/>
      <c r="BU757" s="25"/>
      <c r="BV757" s="25"/>
    </row>
    <row r="758" spans="1:74" ht="12" customHeight="1" x14ac:dyDescent="0.25">
      <c r="A758" s="27"/>
      <c r="B758" s="43" t="s">
        <v>276</v>
      </c>
      <c r="C758" s="92" t="s">
        <v>1701</v>
      </c>
      <c r="D758" s="93" t="s">
        <v>1702</v>
      </c>
      <c r="E758" s="94" t="s">
        <v>270</v>
      </c>
      <c r="F758" s="91">
        <v>40443</v>
      </c>
      <c r="G758" s="191">
        <v>500</v>
      </c>
      <c r="H758" s="14" t="s">
        <v>48</v>
      </c>
      <c r="I758" s="95" t="s">
        <v>1491</v>
      </c>
      <c r="J758" s="94" t="s">
        <v>1492</v>
      </c>
      <c r="K758" s="44" t="s">
        <v>34</v>
      </c>
      <c r="L758" s="36" t="s">
        <v>93</v>
      </c>
      <c r="M758" s="107" t="s">
        <v>2161</v>
      </c>
      <c r="N758" s="65"/>
      <c r="O758" s="37"/>
      <c r="P758" s="33"/>
      <c r="Q758" s="34"/>
      <c r="R758" s="34"/>
      <c r="S758" s="34"/>
      <c r="T758" s="34"/>
      <c r="U758" s="34"/>
      <c r="V758" s="34"/>
      <c r="W758" s="34"/>
      <c r="X758" s="34"/>
      <c r="Y758" s="34"/>
      <c r="Z758" s="34"/>
      <c r="AA758" s="71">
        <v>45577</v>
      </c>
      <c r="AB758" s="20" t="s">
        <v>1338</v>
      </c>
      <c r="AC758" s="21" t="s">
        <v>881</v>
      </c>
      <c r="AD758" s="35" t="s">
        <v>2260</v>
      </c>
      <c r="AE758" s="64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3"/>
      <c r="AQ758" s="23"/>
      <c r="AR758" s="23"/>
      <c r="AS758" s="23"/>
      <c r="AT758" s="23"/>
      <c r="AU758" s="23"/>
      <c r="AV758" s="23"/>
      <c r="AW758" s="23"/>
      <c r="AX758" s="23"/>
      <c r="AY758" s="23"/>
      <c r="AZ758" s="23"/>
      <c r="BA758" s="24"/>
      <c r="BB758" s="24"/>
      <c r="BC758" s="24"/>
      <c r="BD758" s="24"/>
      <c r="BE758" s="24"/>
      <c r="BF758" s="24"/>
      <c r="BG758" s="24"/>
      <c r="BH758" s="24"/>
      <c r="BI758" s="24"/>
      <c r="BJ758" s="24"/>
      <c r="BK758" s="24"/>
      <c r="BL758" s="25"/>
      <c r="BM758" s="25"/>
      <c r="BN758" s="25"/>
      <c r="BO758" s="25"/>
      <c r="BP758" s="25"/>
      <c r="BQ758" s="25"/>
      <c r="BR758" s="25"/>
      <c r="BS758" s="25"/>
      <c r="BT758" s="25"/>
      <c r="BU758" s="25"/>
      <c r="BV758" s="25"/>
    </row>
    <row r="759" spans="1:74" ht="12" customHeight="1" x14ac:dyDescent="0.25">
      <c r="A759" s="27"/>
      <c r="B759" s="43" t="s">
        <v>331</v>
      </c>
      <c r="C759" s="96" t="s">
        <v>440</v>
      </c>
      <c r="D759" s="97" t="s">
        <v>426</v>
      </c>
      <c r="E759" s="98" t="s">
        <v>441</v>
      </c>
      <c r="F759" s="99">
        <v>41099</v>
      </c>
      <c r="G759" s="15">
        <v>528</v>
      </c>
      <c r="H759" s="29" t="s">
        <v>59</v>
      </c>
      <c r="I759" s="90" t="s">
        <v>1491</v>
      </c>
      <c r="J759" s="98" t="s">
        <v>1492</v>
      </c>
      <c r="K759" s="45" t="s">
        <v>34</v>
      </c>
      <c r="L759" s="36" t="s">
        <v>40</v>
      </c>
      <c r="M759" s="106" t="s">
        <v>1320</v>
      </c>
      <c r="N759" s="32"/>
      <c r="O759" s="21"/>
      <c r="P759" s="51"/>
      <c r="Q759" s="34">
        <f>MOD(AF759+AQ759+BB759+BM759+ROUND((AG759+AR759+BC759+BN759-R759)/100,),100)</f>
        <v>0</v>
      </c>
      <c r="R759" s="34">
        <f>MOD(AG759+AR759+BC759+BN759+ROUND((AH759+AS759+BD759+BO759-S759)/100,),100)</f>
        <v>0</v>
      </c>
      <c r="S759" s="34">
        <f>MOD(AH759+AS759+BD759+BO759+ROUND((AI759+AT759+BE759+BP759-T759)/100,),100)</f>
        <v>0</v>
      </c>
      <c r="T759" s="34">
        <f>MOD(AI759+AT759+BE759+BP759+ROUND((AJ759+AU759+BF759+BQ759-U759)/100,),100)</f>
        <v>0</v>
      </c>
      <c r="U759" s="34">
        <f>MOD(AJ759+AU759+BF759+BQ759+ROUND((AK759+AV759+BG759+BR759-V759)/100,),100)</f>
        <v>0</v>
      </c>
      <c r="V759" s="34">
        <f>MOD(AK759+AV759+BG759+BR759+ROUND((AL759+AW759+BH759+BS759-W759)/100,),100)</f>
        <v>23</v>
      </c>
      <c r="W759" s="34">
        <f>MOD(AL759+AW759+BH759+BS759+ROUND((AM759+AX759+BI759+BT759-X759)/100,),100)</f>
        <v>38</v>
      </c>
      <c r="X759" s="34">
        <f>MOD(AM759+AX759+BI759+BT759+ROUND((AN759+AY759+BJ759+BU759-Y759)/100,),100)</f>
        <v>0</v>
      </c>
      <c r="Y759" s="34">
        <f>MOD(AN759+AY759+BJ759+BU759+ROUND((AO759+AZ759+BK759+BV759-Z759)/100,),100)</f>
        <v>0</v>
      </c>
      <c r="Z759" s="34"/>
      <c r="AA759" s="71">
        <v>45577</v>
      </c>
      <c r="AB759" s="20" t="s">
        <v>1338</v>
      </c>
      <c r="AC759" s="21" t="s">
        <v>881</v>
      </c>
      <c r="AD759" s="35" t="s">
        <v>2111</v>
      </c>
      <c r="AE759" s="64"/>
      <c r="AF759" s="22"/>
      <c r="AG759" s="22"/>
      <c r="AH759" s="22"/>
      <c r="AI759" s="22"/>
      <c r="AJ759" s="22"/>
      <c r="AK759" s="22">
        <v>15</v>
      </c>
      <c r="AL759" s="22"/>
      <c r="AM759" s="22"/>
      <c r="AN759" s="22"/>
      <c r="AO759" s="22"/>
      <c r="AP759" s="23"/>
      <c r="AQ759" s="23"/>
      <c r="AR759" s="23"/>
      <c r="AS759" s="23"/>
      <c r="AT759" s="23"/>
      <c r="AU759" s="23"/>
      <c r="AV759" s="23">
        <v>8</v>
      </c>
      <c r="AW759" s="23"/>
      <c r="AX759" s="23"/>
      <c r="AY759" s="23"/>
      <c r="AZ759" s="23"/>
      <c r="BA759" s="24"/>
      <c r="BB759" s="24"/>
      <c r="BC759" s="24"/>
      <c r="BD759" s="24"/>
      <c r="BE759" s="24"/>
      <c r="BF759" s="24"/>
      <c r="BG759" s="24"/>
      <c r="BH759" s="24">
        <v>23</v>
      </c>
      <c r="BI759" s="24"/>
      <c r="BJ759" s="24"/>
      <c r="BK759" s="24"/>
      <c r="BL759" s="25"/>
      <c r="BM759" s="25"/>
      <c r="BN759" s="25"/>
      <c r="BO759" s="25"/>
      <c r="BP759" s="25"/>
      <c r="BQ759" s="25"/>
      <c r="BR759" s="25"/>
      <c r="BS759" s="25">
        <v>15</v>
      </c>
      <c r="BT759" s="25"/>
      <c r="BU759" s="25"/>
      <c r="BV759" s="25"/>
    </row>
    <row r="760" spans="1:74" ht="12" customHeight="1" x14ac:dyDescent="0.25">
      <c r="A760" s="27"/>
      <c r="B760" s="43" t="s">
        <v>331</v>
      </c>
      <c r="C760" s="87" t="s">
        <v>1237</v>
      </c>
      <c r="D760" s="88" t="s">
        <v>231</v>
      </c>
      <c r="E760" s="88" t="s">
        <v>70</v>
      </c>
      <c r="F760" s="89">
        <v>41430</v>
      </c>
      <c r="G760" s="29">
        <v>500</v>
      </c>
      <c r="H760" s="29" t="s">
        <v>56</v>
      </c>
      <c r="I760" s="90" t="s">
        <v>1491</v>
      </c>
      <c r="J760" s="88" t="s">
        <v>1492</v>
      </c>
      <c r="K760" s="21" t="s">
        <v>34</v>
      </c>
      <c r="L760" s="36" t="s">
        <v>94</v>
      </c>
      <c r="M760" s="106" t="s">
        <v>2132</v>
      </c>
      <c r="N760" s="32"/>
      <c r="O760" s="31"/>
      <c r="P760" s="33"/>
      <c r="Q760" s="34">
        <f>MOD(AF760+AQ760+BB760+BM760+ROUND((AG760+AR760+BC760+BN760-R760)/100,),100)</f>
        <v>0</v>
      </c>
      <c r="R760" s="34">
        <f>MOD(AG760+AR760+BC760+BN760+ROUND((AH760+AS760+BD760+BO760-S760)/100,),100)</f>
        <v>0</v>
      </c>
      <c r="S760" s="34">
        <f>MOD(AH760+AS760+BD760+BO760+ROUND((AI760+AT760+BE760+BP760-T760)/100,),100)</f>
        <v>0</v>
      </c>
      <c r="T760" s="34">
        <f>MOD(AI760+AT760+BE760+BP760+ROUND((AJ760+AU760+BF760+BQ760-U760)/100,),100)</f>
        <v>0</v>
      </c>
      <c r="U760" s="34">
        <f>MOD(AJ760+AU760+BF760+BQ760+ROUND((AK760+AV760+BG760+BR760-V760)/100,),100)</f>
        <v>0</v>
      </c>
      <c r="V760" s="34">
        <f>MOD(AK760+AV760+BG760+BR760+ROUND((AL760+AW760+BH760+BS760-W760)/100,),100)</f>
        <v>0</v>
      </c>
      <c r="W760" s="34">
        <f>MOD(AL760+AW760+BH760+BS760+ROUND((AM760+AX760+BI760+BT760-X760)/100,),100)</f>
        <v>0</v>
      </c>
      <c r="X760" s="34">
        <f>MOD(AM760+AX760+BI760+BT760+ROUND((AN760+AY760+BJ760+BU760-Y760)/100,),100)</f>
        <v>45</v>
      </c>
      <c r="Y760" s="34">
        <f>MOD(AN760+AY760+BJ760+BU760+ROUND((AO760+AZ760+BK760+BV760-Z760)/100,),100)</f>
        <v>0</v>
      </c>
      <c r="Z760" s="34"/>
      <c r="AA760" s="71">
        <v>45577</v>
      </c>
      <c r="AB760" s="20" t="s">
        <v>1338</v>
      </c>
      <c r="AC760" s="21" t="s">
        <v>881</v>
      </c>
      <c r="AD760" s="35" t="s">
        <v>2314</v>
      </c>
      <c r="AE760" s="64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3"/>
      <c r="AQ760" s="23"/>
      <c r="AR760" s="23"/>
      <c r="AS760" s="23"/>
      <c r="AT760" s="23"/>
      <c r="AU760" s="23"/>
      <c r="AV760" s="23"/>
      <c r="AW760" s="23"/>
      <c r="AX760" s="23"/>
      <c r="AY760" s="23"/>
      <c r="AZ760" s="23"/>
      <c r="BA760" s="24"/>
      <c r="BB760" s="24"/>
      <c r="BC760" s="24"/>
      <c r="BD760" s="24"/>
      <c r="BE760" s="24"/>
      <c r="BF760" s="24"/>
      <c r="BG760" s="24"/>
      <c r="BH760" s="24"/>
      <c r="BI760" s="24">
        <v>15</v>
      </c>
      <c r="BJ760" s="24"/>
      <c r="BK760" s="24"/>
      <c r="BL760" s="25"/>
      <c r="BM760" s="25"/>
      <c r="BN760" s="25"/>
      <c r="BO760" s="25"/>
      <c r="BP760" s="25"/>
      <c r="BQ760" s="25"/>
      <c r="BR760" s="25"/>
      <c r="BS760" s="25"/>
      <c r="BT760" s="25">
        <v>30</v>
      </c>
      <c r="BU760" s="25"/>
      <c r="BV760" s="25"/>
    </row>
    <row r="761" spans="1:74" ht="12" customHeight="1" x14ac:dyDescent="0.25">
      <c r="A761" s="27"/>
      <c r="B761" s="43" t="s">
        <v>331</v>
      </c>
      <c r="C761" s="96" t="s">
        <v>1597</v>
      </c>
      <c r="D761" s="97" t="s">
        <v>1598</v>
      </c>
      <c r="E761" s="98" t="s">
        <v>240</v>
      </c>
      <c r="F761" s="99">
        <v>41511</v>
      </c>
      <c r="G761" s="190">
        <v>500</v>
      </c>
      <c r="H761" s="29" t="s">
        <v>56</v>
      </c>
      <c r="I761" s="95" t="s">
        <v>1491</v>
      </c>
      <c r="J761" s="98" t="s">
        <v>1492</v>
      </c>
      <c r="K761" s="45" t="s">
        <v>34</v>
      </c>
      <c r="L761" s="36" t="s">
        <v>93</v>
      </c>
      <c r="M761" s="106" t="s">
        <v>2142</v>
      </c>
      <c r="N761" s="32"/>
      <c r="O761" s="37"/>
      <c r="P761" s="33"/>
      <c r="Q761" s="34"/>
      <c r="R761" s="34"/>
      <c r="S761" s="34"/>
      <c r="T761" s="34"/>
      <c r="U761" s="34"/>
      <c r="V761" s="34"/>
      <c r="W761" s="34"/>
      <c r="X761" s="34"/>
      <c r="Y761" s="34"/>
      <c r="Z761" s="34"/>
      <c r="AA761" s="71">
        <v>45577</v>
      </c>
      <c r="AB761" s="20" t="s">
        <v>1338</v>
      </c>
      <c r="AC761" s="21" t="s">
        <v>881</v>
      </c>
      <c r="AD761" s="35" t="s">
        <v>2314</v>
      </c>
      <c r="AE761" s="64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3"/>
      <c r="AQ761" s="23"/>
      <c r="AR761" s="23"/>
      <c r="AS761" s="23"/>
      <c r="AT761" s="23"/>
      <c r="AU761" s="23"/>
      <c r="AV761" s="23"/>
      <c r="AW761" s="23"/>
      <c r="AX761" s="23"/>
      <c r="AY761" s="23"/>
      <c r="AZ761" s="23"/>
      <c r="BA761" s="24"/>
      <c r="BB761" s="24"/>
      <c r="BC761" s="24"/>
      <c r="BD761" s="24"/>
      <c r="BE761" s="24"/>
      <c r="BF761" s="24"/>
      <c r="BG761" s="24"/>
      <c r="BH761" s="24"/>
      <c r="BI761" s="24"/>
      <c r="BJ761" s="24"/>
      <c r="BK761" s="24"/>
      <c r="BL761" s="25"/>
      <c r="BM761" s="25"/>
      <c r="BN761" s="25"/>
      <c r="BO761" s="25"/>
      <c r="BP761" s="25"/>
      <c r="BQ761" s="25"/>
      <c r="BR761" s="25"/>
      <c r="BS761" s="25"/>
      <c r="BT761" s="25"/>
      <c r="BU761" s="25"/>
      <c r="BV761" s="25"/>
    </row>
    <row r="762" spans="1:74" ht="12" customHeight="1" x14ac:dyDescent="0.25">
      <c r="A762" s="27"/>
      <c r="B762" s="43" t="s">
        <v>413</v>
      </c>
      <c r="C762" s="87" t="s">
        <v>1233</v>
      </c>
      <c r="D762" s="88" t="s">
        <v>1490</v>
      </c>
      <c r="E762" s="88" t="s">
        <v>1232</v>
      </c>
      <c r="F762" s="89">
        <v>41838</v>
      </c>
      <c r="G762" s="29">
        <v>500</v>
      </c>
      <c r="H762" s="29" t="s">
        <v>416</v>
      </c>
      <c r="I762" s="90" t="s">
        <v>1491</v>
      </c>
      <c r="J762" s="88" t="s">
        <v>1492</v>
      </c>
      <c r="K762" s="21" t="s">
        <v>34</v>
      </c>
      <c r="L762" s="36" t="s">
        <v>40</v>
      </c>
      <c r="M762" s="106" t="s">
        <v>1331</v>
      </c>
      <c r="N762" s="32"/>
      <c r="O762" s="31"/>
      <c r="P762" s="33"/>
      <c r="Q762" s="34">
        <f>MOD(AF762+AQ762+BB762+BM762+ROUND((AG762+AR762+BC762+BN762-R762)/100,),100)</f>
        <v>0</v>
      </c>
      <c r="R762" s="34">
        <f>MOD(AG762+AR762+BC762+BN762+ROUND((AH762+AS762+BD762+BO762-S762)/100,),100)</f>
        <v>0</v>
      </c>
      <c r="S762" s="34">
        <f>MOD(AH762+AS762+BD762+BO762+ROUND((AI762+AT762+BE762+BP762-T762)/100,),100)</f>
        <v>0</v>
      </c>
      <c r="T762" s="34">
        <f>MOD(AI762+AT762+BE762+BP762+ROUND((AJ762+AU762+BF762+BQ762-U762)/100,),100)</f>
        <v>0</v>
      </c>
      <c r="U762" s="34">
        <f>MOD(AJ762+AU762+BF762+BQ762+ROUND((AK762+AV762+BG762+BR762-V762)/100,),100)</f>
        <v>0</v>
      </c>
      <c r="V762" s="34">
        <f>MOD(AK762+AV762+BG762+BR762+ROUND((AL762+AW762+BH762+BS762-W762)/100,),100)</f>
        <v>0</v>
      </c>
      <c r="W762" s="34">
        <f>MOD(AL762+AW762+BH762+BS762+ROUND((AM762+AX762+BI762+BT762-X762)/100,),100)</f>
        <v>0</v>
      </c>
      <c r="X762" s="34">
        <f>MOD(AM762+AX762+BI762+BT762+ROUND((AN762+AY762+BJ762+BU762-Y762)/100,),100)</f>
        <v>45</v>
      </c>
      <c r="Y762" s="34">
        <f>MOD(AN762+AY762+BJ762+BU762+ROUND((AO762+AZ762+BK762+BV762-Z762)/100,),100)</f>
        <v>0</v>
      </c>
      <c r="Z762" s="34"/>
      <c r="AA762" s="71">
        <v>45577</v>
      </c>
      <c r="AB762" s="20" t="s">
        <v>1338</v>
      </c>
      <c r="AC762" s="21" t="s">
        <v>881</v>
      </c>
      <c r="AD762" s="35" t="s">
        <v>2310</v>
      </c>
      <c r="AE762" s="64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3"/>
      <c r="AQ762" s="23"/>
      <c r="AR762" s="23"/>
      <c r="AS762" s="23"/>
      <c r="AT762" s="23"/>
      <c r="AU762" s="23"/>
      <c r="AV762" s="23"/>
      <c r="AW762" s="23"/>
      <c r="AX762" s="23">
        <v>15</v>
      </c>
      <c r="AY762" s="23"/>
      <c r="AZ762" s="23"/>
      <c r="BA762" s="24"/>
      <c r="BB762" s="24"/>
      <c r="BC762" s="24"/>
      <c r="BD762" s="24"/>
      <c r="BE762" s="24"/>
      <c r="BF762" s="24"/>
      <c r="BG762" s="24"/>
      <c r="BH762" s="24"/>
      <c r="BI762" s="24">
        <v>15</v>
      </c>
      <c r="BJ762" s="24"/>
      <c r="BK762" s="24"/>
      <c r="BL762" s="25"/>
      <c r="BM762" s="25"/>
      <c r="BN762" s="25"/>
      <c r="BO762" s="25"/>
      <c r="BP762" s="25"/>
      <c r="BQ762" s="25"/>
      <c r="BR762" s="25"/>
      <c r="BS762" s="25"/>
      <c r="BT762" s="25">
        <v>15</v>
      </c>
      <c r="BU762" s="25"/>
      <c r="BV762" s="25"/>
    </row>
    <row r="763" spans="1:74" x14ac:dyDescent="0.25">
      <c r="K763" s="48"/>
      <c r="L763" s="52"/>
      <c r="M763" s="67"/>
      <c r="N763" s="67"/>
      <c r="O763" s="53"/>
      <c r="P763" s="54"/>
      <c r="Q763" s="55"/>
      <c r="R763" s="55"/>
      <c r="S763" s="55"/>
      <c r="T763" s="55"/>
      <c r="U763" s="55"/>
      <c r="V763" s="55"/>
      <c r="W763" s="55"/>
      <c r="X763" s="55"/>
      <c r="Y763" s="55"/>
      <c r="Z763" s="4"/>
      <c r="AA763" s="56"/>
      <c r="AB763" s="7"/>
      <c r="AC763" s="4"/>
      <c r="AD763" s="8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7"/>
      <c r="AQ763" s="57"/>
      <c r="AR763" s="57"/>
      <c r="AS763" s="57"/>
      <c r="AT763" s="57"/>
      <c r="AU763" s="57"/>
      <c r="AV763" s="57"/>
      <c r="AW763" s="57"/>
      <c r="AX763" s="57"/>
      <c r="AY763" s="57"/>
      <c r="AZ763" s="57"/>
      <c r="BA763" s="58"/>
      <c r="BB763" s="58"/>
      <c r="BC763" s="58"/>
      <c r="BD763" s="58"/>
      <c r="BE763" s="58"/>
      <c r="BF763" s="58"/>
      <c r="BG763" s="58"/>
      <c r="BH763" s="58"/>
      <c r="BI763" s="58"/>
      <c r="BJ763" s="58"/>
      <c r="BK763" s="58"/>
      <c r="BL763" s="59"/>
      <c r="BM763" s="59"/>
      <c r="BN763" s="59"/>
      <c r="BO763" s="59"/>
      <c r="BP763" s="59"/>
      <c r="BQ763" s="59"/>
      <c r="BR763" s="59"/>
      <c r="BS763" s="59"/>
      <c r="BT763" s="59"/>
      <c r="BU763" s="59"/>
      <c r="BV763" s="59"/>
    </row>
    <row r="764" spans="1:74" x14ac:dyDescent="0.25">
      <c r="L764" s="4" t="s">
        <v>29</v>
      </c>
      <c r="M764" s="4"/>
      <c r="N764" s="4"/>
      <c r="O764" s="8">
        <f>COUNTIF(O3:O762,"FE1")</f>
        <v>3</v>
      </c>
    </row>
    <row r="765" spans="1:74" x14ac:dyDescent="0.25">
      <c r="L765" s="4" t="s">
        <v>143</v>
      </c>
      <c r="M765" s="4"/>
      <c r="N765" s="4"/>
      <c r="O765" s="8">
        <f>COUNTIF(O3:O762,"FE2")</f>
        <v>0</v>
      </c>
    </row>
    <row r="766" spans="1:74" x14ac:dyDescent="0.25">
      <c r="L766" s="4" t="s">
        <v>30</v>
      </c>
      <c r="M766" s="4"/>
      <c r="N766" s="4"/>
      <c r="O766" s="8">
        <f>COUNTIF(O3:O762,"FNE")</f>
        <v>0</v>
      </c>
    </row>
    <row r="767" spans="1:74" x14ac:dyDescent="0.25">
      <c r="L767" s="4" t="s">
        <v>275</v>
      </c>
      <c r="M767" s="4"/>
      <c r="N767" s="4"/>
      <c r="O767" s="8">
        <f>COUNTIF(O3:O762,"ELI")</f>
        <v>0</v>
      </c>
    </row>
    <row r="768" spans="1:74" x14ac:dyDescent="0.25">
      <c r="L768" s="4" t="s">
        <v>67</v>
      </c>
      <c r="M768" s="4"/>
      <c r="N768" s="4"/>
      <c r="O768" s="8">
        <f>COUNTIF(O3:O762,"FG")</f>
        <v>0</v>
      </c>
    </row>
    <row r="769" spans="11:15" x14ac:dyDescent="0.25">
      <c r="K769" s="63">
        <f>COUNTIF(K3:K762,"e")</f>
        <v>349</v>
      </c>
      <c r="L769" s="4" t="s">
        <v>38</v>
      </c>
      <c r="M769" s="4"/>
      <c r="N769" s="4"/>
      <c r="O769" s="60">
        <f>COUNTIF(O3:O762,"FEJ")</f>
        <v>0</v>
      </c>
    </row>
    <row r="770" spans="11:15" x14ac:dyDescent="0.25">
      <c r="K770" s="63">
        <f>COUNTIF(K3:K762,"o")</f>
        <v>411</v>
      </c>
      <c r="L770" s="63"/>
      <c r="M770" s="63"/>
      <c r="N770" s="63"/>
    </row>
    <row r="771" spans="11:15" x14ac:dyDescent="0.25">
      <c r="L771" s="63"/>
      <c r="M771" s="63"/>
      <c r="N771" s="63"/>
    </row>
  </sheetData>
  <autoFilter ref="A2:L770" xr:uid="{00000000-0009-0000-0000-000000000000}"/>
  <sortState xmlns:xlrd2="http://schemas.microsoft.com/office/spreadsheetml/2017/richdata2" ref="A3:CL762">
    <sortCondition ref="I3:I762"/>
  </sortState>
  <mergeCells count="5">
    <mergeCell ref="P1:Z1"/>
    <mergeCell ref="AE1:AO1"/>
    <mergeCell ref="AP1:AZ1"/>
    <mergeCell ref="BA1:BK1"/>
    <mergeCell ref="BL1:BV1"/>
  </mergeCells>
  <conditionalFormatting sqref="K3:K762">
    <cfRule type="cellIs" dxfId="22" priority="6" operator="equal">
      <formula>"o"</formula>
    </cfRule>
    <cfRule type="cellIs" dxfId="21" priority="7" operator="equal">
      <formula>"e"</formula>
    </cfRule>
  </conditionalFormatting>
  <conditionalFormatting sqref="O398:O420">
    <cfRule type="cellIs" dxfId="20" priority="8" operator="equal">
      <formula>"ELI"</formula>
    </cfRule>
    <cfRule type="cellIs" dxfId="19" priority="9" operator="equal">
      <formula>"FG"</formula>
    </cfRule>
    <cfRule type="cellIs" dxfId="18" priority="10" operator="equal">
      <formula>"FNE"</formula>
    </cfRule>
    <cfRule type="cellIs" dxfId="17" priority="11" operator="equal">
      <formula>"FE2"</formula>
    </cfRule>
    <cfRule type="cellIs" dxfId="16" priority="12" operator="equal">
      <formula>"FE1"</formula>
    </cfRule>
  </conditionalFormatting>
  <conditionalFormatting sqref="L282:N418 L468:O468 N421:O467 N419:N420 L419:M467 L469:L470 N469:O470 M469:M564">
    <cfRule type="cellIs" dxfId="15" priority="18" operator="equal">
      <formula>"ELI"</formula>
    </cfRule>
    <cfRule type="cellIs" dxfId="14" priority="19" operator="equal">
      <formula>"FG"</formula>
    </cfRule>
    <cfRule type="cellIs" dxfId="13" priority="20" operator="equal">
      <formula>"FNE"</formula>
    </cfRule>
    <cfRule type="cellIs" dxfId="12" priority="22" operator="equal">
      <formula>"FE1"</formula>
    </cfRule>
  </conditionalFormatting>
  <conditionalFormatting sqref="L282:N418 L468:O468 N421:O467 N419:N420 L419:M467 L469:L470 N469:O470 M469:M564">
    <cfRule type="cellIs" dxfId="11" priority="21" operator="equal">
      <formula>"FE2"</formula>
    </cfRule>
  </conditionalFormatting>
  <conditionalFormatting sqref="O379:O396">
    <cfRule type="cellIs" dxfId="10" priority="13" operator="equal">
      <formula>"ELI"</formula>
    </cfRule>
    <cfRule type="cellIs" dxfId="9" priority="14" operator="equal">
      <formula>"FG"</formula>
    </cfRule>
    <cfRule type="cellIs" dxfId="8" priority="15" operator="equal">
      <formula>"FNE"</formula>
    </cfRule>
    <cfRule type="cellIs" dxfId="7" priority="17" operator="equal">
      <formula>"FE1"</formula>
    </cfRule>
  </conditionalFormatting>
  <conditionalFormatting sqref="O379:O396">
    <cfRule type="cellIs" dxfId="6" priority="16" operator="equal">
      <formula>"FE2"</formula>
    </cfRule>
  </conditionalFormatting>
  <conditionalFormatting sqref="L3:O281 O282:O378 L565:O762 L471:L564 N471:O564">
    <cfRule type="cellIs" dxfId="5" priority="1" operator="equal">
      <formula>"FE2"</formula>
    </cfRule>
  </conditionalFormatting>
  <conditionalFormatting sqref="L3:O281 O282:O378 L565:O762 L471:L564 N471:O564">
    <cfRule type="cellIs" dxfId="4" priority="2" operator="equal">
      <formula>"ELI"</formula>
    </cfRule>
    <cfRule type="cellIs" dxfId="3" priority="3" operator="equal">
      <formula>"FG"</formula>
    </cfRule>
    <cfRule type="cellIs" dxfId="2" priority="4" operator="equal">
      <formula>"FNE"</formula>
    </cfRule>
    <cfRule type="cellIs" dxfId="1" priority="5" operator="equal">
      <formula>"FE1"</formula>
    </cfRule>
  </conditionalFormatting>
  <conditionalFormatting sqref="P3:Z762">
    <cfRule type="cellIs" dxfId="0" priority="23" operator="notEqual">
      <formula>0</formula>
    </cfRule>
  </conditionalFormatting>
  <pageMargins left="0.27559055118110237" right="0.27559055118110237" top="0.62992125984251968" bottom="0.35433070866141736" header="0.35433070866141736" footer="0.23622047244094491"/>
  <pageSetup paperSize="9" scale="80" orientation="landscape" r:id="rId1"/>
  <headerFooter>
    <oddHeader>&amp;L&amp;"-,Gras"Convocations 1er tour Critérium Fédéral : 12 et 13 octobre 2024&amp;R&amp;D</oddHeader>
  </headerFooter>
  <rowBreaks count="56" manualBreakCount="56">
    <brk id="6" max="29" man="1"/>
    <brk id="22" max="29" man="1"/>
    <brk id="27" max="29" man="1"/>
    <brk id="40" max="29" man="1"/>
    <brk id="51" max="29" man="1"/>
    <brk id="63" max="16383" man="1"/>
    <brk id="81" max="16383" man="1"/>
    <brk id="87" max="16383" man="1"/>
    <brk id="124" max="16383" man="1"/>
    <brk id="180" max="16383" man="1"/>
    <brk id="215" max="16383" man="1"/>
    <brk id="257" max="29" man="1"/>
    <brk id="268" max="16383" man="1"/>
    <brk id="274" max="16383" man="1"/>
    <brk id="286" max="16383" man="1"/>
    <brk id="294" max="16383" man="1"/>
    <brk id="306" max="16383" man="1"/>
    <brk id="336" max="16383" man="1"/>
    <brk id="347" max="16383" man="1"/>
    <brk id="349" max="16383" man="1"/>
    <brk id="355" max="16383" man="1"/>
    <brk id="382" max="16383" man="1"/>
    <brk id="388" max="16383" man="1"/>
    <brk id="422" max="16383" man="1"/>
    <brk id="426" max="16383" man="1"/>
    <brk id="429" max="16383" man="1"/>
    <brk id="447" max="16383" man="1"/>
    <brk id="456" max="16383" man="1"/>
    <brk id="462" max="16383" man="1"/>
    <brk id="465" max="16383" man="1"/>
    <brk id="467" max="16383" man="1"/>
    <brk id="468" max="16383" man="1"/>
    <brk id="476" max="16383" man="1"/>
    <brk id="477" max="16383" man="1"/>
    <brk id="481" max="16383" man="1"/>
    <brk id="489" max="16383" man="1"/>
    <brk id="496" max="16383" man="1"/>
    <brk id="500" max="16383" man="1"/>
    <brk id="503" max="16383" man="1"/>
    <brk id="512" max="16383" man="1"/>
    <brk id="525" max="16383" man="1"/>
    <brk id="538" max="16383" man="1"/>
    <brk id="550" max="16383" man="1"/>
    <brk id="558" max="16383" man="1"/>
    <brk id="577" max="29" man="1"/>
    <brk id="601" max="16383" man="1"/>
    <brk id="602" max="16383" man="1"/>
    <brk id="640" max="16383" man="1"/>
    <brk id="659" max="16383" man="1"/>
    <brk id="671" max="16383" man="1"/>
    <brk id="672" max="16383" man="1"/>
    <brk id="673" max="16383" man="1"/>
    <brk id="686" max="29" man="1"/>
    <brk id="699" max="16383" man="1"/>
    <brk id="704" max="16383" man="1"/>
    <brk id="7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FB49F-7D99-4899-9A84-4EF8CEBDEBB4}">
  <dimension ref="A3:T20"/>
  <sheetViews>
    <sheetView workbookViewId="0">
      <selection activeCell="A7" sqref="A7:P20"/>
    </sheetView>
  </sheetViews>
  <sheetFormatPr baseColWidth="10" defaultColWidth="11.42578125" defaultRowHeight="12.75" x14ac:dyDescent="0.2"/>
  <cols>
    <col min="1" max="1" width="7.140625" style="115" customWidth="1"/>
    <col min="2" max="2" width="8.7109375" style="115" customWidth="1"/>
    <col min="3" max="16" width="5.7109375" style="115" customWidth="1"/>
    <col min="17" max="17" width="4.7109375" style="115" customWidth="1"/>
    <col min="18" max="19" width="8.7109375" style="115" customWidth="1"/>
    <col min="20" max="20" width="6.5703125" style="115" customWidth="1"/>
    <col min="21" max="16384" width="11.42578125" style="115"/>
  </cols>
  <sheetData>
    <row r="3" spans="1:20" x14ac:dyDescent="0.2">
      <c r="B3" s="217" t="s">
        <v>2108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R3" s="117"/>
    </row>
    <row r="4" spans="1:20" x14ac:dyDescent="0.2">
      <c r="B4" s="118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8"/>
      <c r="P4" s="118"/>
    </row>
    <row r="5" spans="1:20" x14ac:dyDescent="0.2">
      <c r="B5" s="118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8"/>
      <c r="P5" s="118"/>
      <c r="R5" s="120"/>
      <c r="S5" s="120"/>
      <c r="T5" s="120"/>
    </row>
    <row r="6" spans="1:20" x14ac:dyDescent="0.2">
      <c r="B6" s="118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8"/>
      <c r="P6" s="118"/>
      <c r="R6" s="218"/>
      <c r="S6" s="218"/>
      <c r="T6" s="121"/>
    </row>
    <row r="7" spans="1:20" x14ac:dyDescent="0.2">
      <c r="B7" s="118"/>
      <c r="C7" s="122" t="s">
        <v>1688</v>
      </c>
      <c r="D7" s="123" t="s">
        <v>35</v>
      </c>
      <c r="E7" s="124" t="s">
        <v>28</v>
      </c>
      <c r="F7" s="125" t="s">
        <v>40</v>
      </c>
      <c r="G7" s="219" t="s">
        <v>94</v>
      </c>
      <c r="H7" s="219"/>
      <c r="I7" s="219" t="s">
        <v>93</v>
      </c>
      <c r="J7" s="219"/>
      <c r="K7" s="219" t="s">
        <v>1998</v>
      </c>
      <c r="L7" s="219"/>
      <c r="M7" s="118"/>
      <c r="N7" s="118"/>
      <c r="O7" s="118"/>
      <c r="P7" s="118"/>
      <c r="R7" s="121"/>
      <c r="S7" s="121"/>
      <c r="T7" s="121"/>
    </row>
    <row r="8" spans="1:20" x14ac:dyDescent="0.2">
      <c r="B8" s="118"/>
      <c r="C8" s="126"/>
      <c r="D8" s="126"/>
      <c r="E8" s="126"/>
      <c r="F8" s="126"/>
      <c r="G8" s="126" t="s">
        <v>34</v>
      </c>
      <c r="H8" s="126" t="s">
        <v>27</v>
      </c>
      <c r="I8" s="126" t="s">
        <v>34</v>
      </c>
      <c r="J8" s="126" t="s">
        <v>27</v>
      </c>
      <c r="K8" s="126" t="s">
        <v>34</v>
      </c>
      <c r="L8" s="126" t="s">
        <v>27</v>
      </c>
      <c r="M8" s="127" t="s">
        <v>275</v>
      </c>
      <c r="N8" s="128" t="s">
        <v>67</v>
      </c>
      <c r="O8" s="118"/>
      <c r="P8" s="118"/>
      <c r="R8" s="121"/>
      <c r="S8" s="121"/>
      <c r="T8" s="121"/>
    </row>
    <row r="9" spans="1:20" x14ac:dyDescent="0.2">
      <c r="A9" s="211" t="s">
        <v>1999</v>
      </c>
      <c r="B9" s="129" t="s">
        <v>26</v>
      </c>
      <c r="C9" s="130"/>
      <c r="D9" s="130">
        <v>1</v>
      </c>
      <c r="E9" s="130">
        <v>5</v>
      </c>
      <c r="F9" s="130">
        <v>1</v>
      </c>
      <c r="G9" s="214"/>
      <c r="H9" s="215"/>
      <c r="I9" s="130"/>
      <c r="J9" s="198">
        <v>1</v>
      </c>
      <c r="K9" s="130"/>
      <c r="L9" s="198">
        <v>3</v>
      </c>
      <c r="M9" s="131"/>
      <c r="N9" s="132"/>
      <c r="O9" s="116">
        <f t="shared" ref="O9:O19" si="0">SUM(C9:N9)</f>
        <v>11</v>
      </c>
      <c r="P9" s="216">
        <f>SUM(O9:O13)</f>
        <v>43</v>
      </c>
      <c r="R9" s="121" t="s">
        <v>2110</v>
      </c>
      <c r="S9" s="121"/>
      <c r="T9" s="121"/>
    </row>
    <row r="10" spans="1:20" x14ac:dyDescent="0.2">
      <c r="A10" s="212"/>
      <c r="B10" s="129" t="s">
        <v>31</v>
      </c>
      <c r="C10" s="130"/>
      <c r="D10" s="130"/>
      <c r="E10" s="130">
        <v>4</v>
      </c>
      <c r="F10" s="130">
        <v>5</v>
      </c>
      <c r="G10" s="214"/>
      <c r="H10" s="215"/>
      <c r="I10" s="130"/>
      <c r="J10" s="130"/>
      <c r="K10" s="130"/>
      <c r="L10" s="130"/>
      <c r="M10" s="131"/>
      <c r="N10" s="132"/>
      <c r="O10" s="116">
        <f t="shared" si="0"/>
        <v>9</v>
      </c>
      <c r="P10" s="216"/>
      <c r="R10" s="121"/>
      <c r="S10" s="121"/>
      <c r="T10" s="121"/>
    </row>
    <row r="11" spans="1:20" x14ac:dyDescent="0.2">
      <c r="A11" s="212"/>
      <c r="B11" s="129" t="s">
        <v>46</v>
      </c>
      <c r="C11" s="130"/>
      <c r="D11" s="130">
        <v>1</v>
      </c>
      <c r="E11" s="130">
        <v>1</v>
      </c>
      <c r="F11" s="130">
        <v>4</v>
      </c>
      <c r="G11" s="214"/>
      <c r="H11" s="215"/>
      <c r="I11" s="130"/>
      <c r="J11" s="130"/>
      <c r="K11" s="130"/>
      <c r="L11" s="130"/>
      <c r="M11" s="131"/>
      <c r="N11" s="132"/>
      <c r="O11" s="116">
        <f t="shared" si="0"/>
        <v>6</v>
      </c>
      <c r="P11" s="216"/>
      <c r="R11" s="121"/>
      <c r="S11" s="121"/>
      <c r="T11" s="121"/>
    </row>
    <row r="12" spans="1:20" x14ac:dyDescent="0.2">
      <c r="A12" s="212"/>
      <c r="B12" s="129" t="s">
        <v>54</v>
      </c>
      <c r="C12" s="130"/>
      <c r="D12" s="130">
        <v>1</v>
      </c>
      <c r="E12" s="130">
        <v>4</v>
      </c>
      <c r="F12" s="130">
        <v>8</v>
      </c>
      <c r="G12" s="214"/>
      <c r="H12" s="215"/>
      <c r="I12" s="130"/>
      <c r="J12" s="130"/>
      <c r="K12" s="130"/>
      <c r="L12" s="130"/>
      <c r="M12" s="131"/>
      <c r="N12" s="132"/>
      <c r="O12" s="116">
        <f t="shared" si="0"/>
        <v>13</v>
      </c>
      <c r="P12" s="216"/>
      <c r="R12" s="121"/>
      <c r="S12" s="121"/>
      <c r="T12" s="121"/>
    </row>
    <row r="13" spans="1:20" x14ac:dyDescent="0.2">
      <c r="A13" s="213"/>
      <c r="B13" s="129" t="s">
        <v>63</v>
      </c>
      <c r="C13" s="130"/>
      <c r="D13" s="130">
        <v>2</v>
      </c>
      <c r="E13" s="130">
        <v>1</v>
      </c>
      <c r="F13" s="130">
        <v>1</v>
      </c>
      <c r="G13" s="214"/>
      <c r="H13" s="215"/>
      <c r="I13" s="130"/>
      <c r="J13" s="130"/>
      <c r="K13" s="130"/>
      <c r="L13" s="130"/>
      <c r="M13" s="131"/>
      <c r="N13" s="132"/>
      <c r="O13" s="116">
        <f t="shared" si="0"/>
        <v>4</v>
      </c>
      <c r="P13" s="216"/>
      <c r="R13" s="121"/>
      <c r="S13" s="121"/>
      <c r="T13" s="121"/>
    </row>
    <row r="14" spans="1:20" x14ac:dyDescent="0.2">
      <c r="A14" s="226" t="s">
        <v>2000</v>
      </c>
      <c r="B14" s="133" t="s">
        <v>68</v>
      </c>
      <c r="C14" s="130"/>
      <c r="D14" s="130">
        <v>5</v>
      </c>
      <c r="E14" s="130">
        <v>7</v>
      </c>
      <c r="F14" s="130">
        <v>24</v>
      </c>
      <c r="G14" s="214">
        <v>24</v>
      </c>
      <c r="H14" s="215"/>
      <c r="I14" s="130">
        <v>24</v>
      </c>
      <c r="J14" s="198">
        <v>23</v>
      </c>
      <c r="K14" s="130">
        <v>53</v>
      </c>
      <c r="L14" s="198">
        <v>45</v>
      </c>
      <c r="M14" s="131"/>
      <c r="N14" s="132"/>
      <c r="O14" s="116">
        <f t="shared" si="0"/>
        <v>205</v>
      </c>
      <c r="P14" s="220">
        <f>SUM(O14:O18)</f>
        <v>717</v>
      </c>
      <c r="R14" s="121"/>
      <c r="S14" s="121"/>
      <c r="T14" s="121"/>
    </row>
    <row r="15" spans="1:20" x14ac:dyDescent="0.2">
      <c r="A15" s="227"/>
      <c r="B15" s="133" t="s">
        <v>208</v>
      </c>
      <c r="C15" s="130">
        <v>1</v>
      </c>
      <c r="D15" s="130">
        <v>1</v>
      </c>
      <c r="E15" s="130">
        <v>5</v>
      </c>
      <c r="F15" s="130">
        <v>24</v>
      </c>
      <c r="G15" s="130">
        <v>24</v>
      </c>
      <c r="H15" s="130">
        <v>24</v>
      </c>
      <c r="I15" s="130">
        <v>28</v>
      </c>
      <c r="J15" s="130">
        <v>31</v>
      </c>
      <c r="K15" s="130"/>
      <c r="L15" s="130"/>
      <c r="M15" s="131"/>
      <c r="N15" s="132"/>
      <c r="O15" s="116">
        <f t="shared" si="0"/>
        <v>138</v>
      </c>
      <c r="P15" s="221"/>
      <c r="R15" s="121"/>
      <c r="S15" s="121"/>
      <c r="T15" s="121"/>
    </row>
    <row r="16" spans="1:20" x14ac:dyDescent="0.2">
      <c r="A16" s="227"/>
      <c r="B16" s="133" t="s">
        <v>276</v>
      </c>
      <c r="C16" s="130">
        <v>1</v>
      </c>
      <c r="D16" s="130"/>
      <c r="E16" s="130">
        <v>4</v>
      </c>
      <c r="F16" s="130">
        <v>24</v>
      </c>
      <c r="G16" s="130">
        <v>24</v>
      </c>
      <c r="H16" s="130">
        <v>24</v>
      </c>
      <c r="I16" s="130">
        <v>26</v>
      </c>
      <c r="J16" s="130">
        <v>73</v>
      </c>
      <c r="K16" s="130"/>
      <c r="L16" s="130"/>
      <c r="M16" s="131"/>
      <c r="N16" s="132"/>
      <c r="O16" s="116">
        <f t="shared" si="0"/>
        <v>176</v>
      </c>
      <c r="P16" s="221"/>
      <c r="R16" s="121"/>
      <c r="S16" s="121"/>
      <c r="T16" s="121"/>
    </row>
    <row r="17" spans="1:20" x14ac:dyDescent="0.2">
      <c r="A17" s="227"/>
      <c r="B17" s="133" t="s">
        <v>331</v>
      </c>
      <c r="C17" s="130"/>
      <c r="D17" s="130"/>
      <c r="E17" s="130">
        <v>5</v>
      </c>
      <c r="F17" s="130">
        <v>24</v>
      </c>
      <c r="G17" s="130">
        <v>24</v>
      </c>
      <c r="H17" s="130">
        <v>24</v>
      </c>
      <c r="I17" s="130">
        <v>28</v>
      </c>
      <c r="J17" s="130">
        <v>16</v>
      </c>
      <c r="K17" s="130"/>
      <c r="L17" s="130"/>
      <c r="M17" s="131"/>
      <c r="N17" s="132"/>
      <c r="O17" s="116">
        <f t="shared" si="0"/>
        <v>121</v>
      </c>
      <c r="P17" s="221"/>
      <c r="R17" s="121"/>
      <c r="S17" s="121"/>
      <c r="T17" s="121"/>
    </row>
    <row r="18" spans="1:20" x14ac:dyDescent="0.2">
      <c r="A18" s="228"/>
      <c r="B18" s="133" t="s">
        <v>413</v>
      </c>
      <c r="C18" s="130"/>
      <c r="D18" s="130">
        <v>2</v>
      </c>
      <c r="E18" s="130">
        <v>6</v>
      </c>
      <c r="F18" s="130">
        <v>24</v>
      </c>
      <c r="G18" s="214">
        <v>45</v>
      </c>
      <c r="H18" s="223"/>
      <c r="I18" s="214"/>
      <c r="J18" s="223"/>
      <c r="K18" s="130"/>
      <c r="L18" s="130"/>
      <c r="M18" s="131"/>
      <c r="N18" s="132"/>
      <c r="O18" s="116">
        <f t="shared" si="0"/>
        <v>77</v>
      </c>
      <c r="P18" s="222"/>
      <c r="R18" s="121"/>
      <c r="S18" s="121"/>
      <c r="T18" s="121"/>
    </row>
    <row r="19" spans="1:20" x14ac:dyDescent="0.2">
      <c r="B19" s="118"/>
      <c r="C19" s="134">
        <f>SUM(C9:C18)</f>
        <v>2</v>
      </c>
      <c r="D19" s="135">
        <f>SUM(D9:D18)</f>
        <v>13</v>
      </c>
      <c r="E19" s="136">
        <f>SUM(E9:E18)</f>
        <v>42</v>
      </c>
      <c r="F19" s="137">
        <f>SUM(F9:F18)</f>
        <v>139</v>
      </c>
      <c r="G19" s="224">
        <f>SUM(G9:H18)</f>
        <v>213</v>
      </c>
      <c r="H19" s="225"/>
      <c r="I19" s="224">
        <f>SUM(I9:J18)</f>
        <v>250</v>
      </c>
      <c r="J19" s="225"/>
      <c r="K19" s="224">
        <f>SUM(K9:L18)</f>
        <v>101</v>
      </c>
      <c r="L19" s="225"/>
      <c r="M19" s="138">
        <f>SUM(M9:M18)</f>
        <v>0</v>
      </c>
      <c r="N19" s="139">
        <f>SUM(N9:N18)</f>
        <v>0</v>
      </c>
      <c r="O19" s="116">
        <f t="shared" si="0"/>
        <v>760</v>
      </c>
      <c r="P19" s="116">
        <f>SUM(P9:P18)</f>
        <v>760</v>
      </c>
      <c r="R19" s="120"/>
      <c r="S19" s="120"/>
      <c r="T19" s="120"/>
    </row>
    <row r="20" spans="1:20" x14ac:dyDescent="0.2">
      <c r="B20" s="118"/>
      <c r="C20" s="217">
        <f>SUM(C19:L19)</f>
        <v>760</v>
      </c>
      <c r="D20" s="217"/>
      <c r="E20" s="217"/>
      <c r="F20" s="217"/>
      <c r="G20" s="217"/>
      <c r="H20" s="217"/>
      <c r="I20" s="217"/>
      <c r="J20" s="217"/>
      <c r="K20" s="217"/>
      <c r="L20" s="217"/>
      <c r="M20" s="118"/>
      <c r="N20" s="118"/>
      <c r="O20" s="118"/>
      <c r="P20" s="118"/>
    </row>
  </sheetData>
  <mergeCells count="21">
    <mergeCell ref="G19:H19"/>
    <mergeCell ref="I19:J19"/>
    <mergeCell ref="K19:L19"/>
    <mergeCell ref="C20:L20"/>
    <mergeCell ref="A14:A18"/>
    <mergeCell ref="G14:H14"/>
    <mergeCell ref="P14:P18"/>
    <mergeCell ref="G18:H18"/>
    <mergeCell ref="G10:H10"/>
    <mergeCell ref="G11:H11"/>
    <mergeCell ref="G12:H12"/>
    <mergeCell ref="G13:H13"/>
    <mergeCell ref="I18:J18"/>
    <mergeCell ref="A9:A13"/>
    <mergeCell ref="G9:H9"/>
    <mergeCell ref="P9:P13"/>
    <mergeCell ref="B3:P3"/>
    <mergeCell ref="R6:S6"/>
    <mergeCell ref="G7:H7"/>
    <mergeCell ref="I7:J7"/>
    <mergeCell ref="K7:L7"/>
  </mergeCells>
  <conditionalFormatting sqref="C9:L18">
    <cfRule type="cellIs" dxfId="23" priority="1" stopIfTrue="1" operator="notEqual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B958F-B608-459D-989F-2D09D47D6F2A}">
  <dimension ref="A1:F32"/>
  <sheetViews>
    <sheetView topLeftCell="A2" workbookViewId="0">
      <selection activeCell="I16" sqref="I16"/>
    </sheetView>
  </sheetViews>
  <sheetFormatPr baseColWidth="10" defaultColWidth="11.42578125" defaultRowHeight="15" x14ac:dyDescent="0.25"/>
  <cols>
    <col min="1" max="1" width="14.85546875" style="153" customWidth="1"/>
    <col min="2" max="2" width="16.85546875" style="153" customWidth="1"/>
    <col min="3" max="3" width="13.5703125" style="153" customWidth="1"/>
    <col min="4" max="4" width="13.28515625" style="153" customWidth="1"/>
    <col min="5" max="5" width="11.42578125" style="153"/>
    <col min="6" max="6" width="29.28515625" style="153" customWidth="1"/>
    <col min="7" max="16384" width="11.42578125" style="153"/>
  </cols>
  <sheetData>
    <row r="1" spans="1:6" s="140" customFormat="1" ht="30" customHeight="1" x14ac:dyDescent="0.25">
      <c r="A1" s="140" t="s">
        <v>2001</v>
      </c>
    </row>
    <row r="2" spans="1:6" s="142" customFormat="1" ht="20.100000000000001" customHeight="1" x14ac:dyDescent="0.25">
      <c r="A2" s="141" t="s">
        <v>2002</v>
      </c>
      <c r="B2" s="141" t="s">
        <v>1</v>
      </c>
      <c r="C2" s="141" t="s">
        <v>2003</v>
      </c>
      <c r="D2" s="141" t="s">
        <v>2004</v>
      </c>
      <c r="E2" s="141" t="s">
        <v>2005</v>
      </c>
      <c r="F2" s="141" t="s">
        <v>25</v>
      </c>
    </row>
    <row r="3" spans="1:6" s="142" customFormat="1" ht="20.100000000000001" customHeight="1" x14ac:dyDescent="0.25">
      <c r="A3" s="143" t="s">
        <v>2006</v>
      </c>
      <c r="B3" s="144" t="s">
        <v>2007</v>
      </c>
      <c r="C3" s="145" t="s">
        <v>2008</v>
      </c>
      <c r="D3" s="145">
        <v>8</v>
      </c>
      <c r="E3" s="229">
        <f>D3+D4+D5+D6+D7</f>
        <v>20</v>
      </c>
      <c r="F3" s="232" t="s">
        <v>2009</v>
      </c>
    </row>
    <row r="4" spans="1:6" s="142" customFormat="1" ht="20.100000000000001" customHeight="1" x14ac:dyDescent="0.25">
      <c r="A4" s="143" t="s">
        <v>2006</v>
      </c>
      <c r="B4" s="144" t="s">
        <v>2010</v>
      </c>
      <c r="C4" s="145" t="s">
        <v>2008</v>
      </c>
      <c r="D4" s="145">
        <v>8</v>
      </c>
      <c r="E4" s="230"/>
      <c r="F4" s="233"/>
    </row>
    <row r="5" spans="1:6" s="142" customFormat="1" ht="20.100000000000001" customHeight="1" x14ac:dyDescent="0.25">
      <c r="A5" s="143" t="s">
        <v>2006</v>
      </c>
      <c r="B5" s="147" t="s">
        <v>2036</v>
      </c>
      <c r="C5" s="145" t="s">
        <v>2307</v>
      </c>
      <c r="D5" s="145">
        <v>1</v>
      </c>
      <c r="E5" s="230"/>
      <c r="F5" s="233"/>
    </row>
    <row r="6" spans="1:6" s="142" customFormat="1" ht="20.100000000000001" customHeight="1" x14ac:dyDescent="0.25">
      <c r="A6" s="143" t="s">
        <v>2006</v>
      </c>
      <c r="B6" s="147" t="s">
        <v>2019</v>
      </c>
      <c r="C6" s="145" t="s">
        <v>2305</v>
      </c>
      <c r="D6" s="145">
        <v>1</v>
      </c>
      <c r="E6" s="230"/>
      <c r="F6" s="233"/>
    </row>
    <row r="7" spans="1:6" s="142" customFormat="1" ht="20.100000000000001" customHeight="1" x14ac:dyDescent="0.25">
      <c r="A7" s="143" t="s">
        <v>2006</v>
      </c>
      <c r="B7" s="147" t="s">
        <v>2020</v>
      </c>
      <c r="C7" s="145" t="s">
        <v>2306</v>
      </c>
      <c r="D7" s="145">
        <v>2</v>
      </c>
      <c r="E7" s="231"/>
      <c r="F7" s="234"/>
    </row>
    <row r="8" spans="1:6" s="142" customFormat="1" ht="20.100000000000001" customHeight="1" x14ac:dyDescent="0.25">
      <c r="A8" s="143" t="s">
        <v>2006</v>
      </c>
      <c r="B8" s="144" t="s">
        <v>2011</v>
      </c>
      <c r="C8" s="145" t="s">
        <v>2008</v>
      </c>
      <c r="D8" s="145">
        <v>8</v>
      </c>
      <c r="E8" s="145">
        <f>D8</f>
        <v>8</v>
      </c>
      <c r="F8" s="146" t="s">
        <v>2012</v>
      </c>
    </row>
    <row r="9" spans="1:6" s="142" customFormat="1" ht="20.100000000000001" customHeight="1" x14ac:dyDescent="0.25">
      <c r="A9" s="143" t="s">
        <v>2006</v>
      </c>
      <c r="B9" s="144" t="s">
        <v>2013</v>
      </c>
      <c r="C9" s="145" t="s">
        <v>2008</v>
      </c>
      <c r="D9" s="145">
        <v>8</v>
      </c>
      <c r="E9" s="229">
        <f>D9+D10</f>
        <v>16</v>
      </c>
      <c r="F9" s="232" t="s">
        <v>2016</v>
      </c>
    </row>
    <row r="10" spans="1:6" s="142" customFormat="1" ht="20.100000000000001" customHeight="1" x14ac:dyDescent="0.25">
      <c r="A10" s="143" t="s">
        <v>2006</v>
      </c>
      <c r="B10" s="144" t="s">
        <v>2014</v>
      </c>
      <c r="C10" s="145" t="s">
        <v>2024</v>
      </c>
      <c r="D10" s="145">
        <v>8</v>
      </c>
      <c r="E10" s="231"/>
      <c r="F10" s="234"/>
    </row>
    <row r="11" spans="1:6" s="142" customFormat="1" ht="20.100000000000001" customHeight="1" x14ac:dyDescent="0.25">
      <c r="A11" s="143" t="s">
        <v>2006</v>
      </c>
      <c r="B11" s="148" t="s">
        <v>2015</v>
      </c>
      <c r="C11" s="145" t="s">
        <v>2008</v>
      </c>
      <c r="D11" s="145">
        <v>8</v>
      </c>
      <c r="E11" s="229">
        <f>D11+D12</f>
        <v>12</v>
      </c>
      <c r="F11" s="232" t="s">
        <v>2029</v>
      </c>
    </row>
    <row r="12" spans="1:6" s="142" customFormat="1" ht="20.100000000000001" customHeight="1" x14ac:dyDescent="0.25">
      <c r="A12" s="143" t="s">
        <v>2006</v>
      </c>
      <c r="B12" s="149" t="s">
        <v>2017</v>
      </c>
      <c r="C12" s="145" t="s">
        <v>2018</v>
      </c>
      <c r="D12" s="145">
        <v>4</v>
      </c>
      <c r="E12" s="231"/>
      <c r="F12" s="234"/>
    </row>
    <row r="13" spans="1:6" s="142" customFormat="1" ht="20.100000000000001" customHeight="1" x14ac:dyDescent="0.25">
      <c r="A13" s="143" t="s">
        <v>2006</v>
      </c>
      <c r="B13" s="148" t="s">
        <v>2021</v>
      </c>
      <c r="C13" s="145" t="s">
        <v>2008</v>
      </c>
      <c r="D13" s="145">
        <v>8</v>
      </c>
      <c r="E13" s="229">
        <f>D13+D14</f>
        <v>13</v>
      </c>
      <c r="F13" s="232" t="s">
        <v>2022</v>
      </c>
    </row>
    <row r="14" spans="1:6" s="142" customFormat="1" ht="20.100000000000001" customHeight="1" x14ac:dyDescent="0.25">
      <c r="A14" s="143" t="s">
        <v>2006</v>
      </c>
      <c r="B14" s="149" t="s">
        <v>2023</v>
      </c>
      <c r="C14" s="145" t="s">
        <v>2042</v>
      </c>
      <c r="D14" s="145">
        <v>5</v>
      </c>
      <c r="E14" s="230"/>
      <c r="F14" s="233"/>
    </row>
    <row r="15" spans="1:6" s="142" customFormat="1" ht="20.100000000000001" customHeight="1" x14ac:dyDescent="0.25">
      <c r="A15" s="143" t="s">
        <v>2006</v>
      </c>
      <c r="B15" s="148" t="s">
        <v>2025</v>
      </c>
      <c r="C15" s="145" t="s">
        <v>2008</v>
      </c>
      <c r="D15" s="145">
        <v>8</v>
      </c>
      <c r="E15" s="229">
        <f>D15+D16</f>
        <v>20</v>
      </c>
      <c r="F15" s="232" t="s">
        <v>2316</v>
      </c>
    </row>
    <row r="16" spans="1:6" s="142" customFormat="1" ht="20.100000000000001" customHeight="1" x14ac:dyDescent="0.25">
      <c r="A16" s="143" t="s">
        <v>2006</v>
      </c>
      <c r="B16" s="149" t="s">
        <v>2027</v>
      </c>
      <c r="C16" s="145" t="s">
        <v>2308</v>
      </c>
      <c r="D16" s="145">
        <v>12</v>
      </c>
      <c r="E16" s="230"/>
      <c r="F16" s="234"/>
    </row>
    <row r="17" spans="1:6" s="142" customFormat="1" ht="20.100000000000001" customHeight="1" x14ac:dyDescent="0.25">
      <c r="A17" s="143" t="s">
        <v>2006</v>
      </c>
      <c r="B17" s="148" t="s">
        <v>2028</v>
      </c>
      <c r="C17" s="145" t="s">
        <v>2008</v>
      </c>
      <c r="D17" s="145">
        <v>8</v>
      </c>
      <c r="E17" s="229">
        <f>D17+D18</f>
        <v>12</v>
      </c>
      <c r="F17" s="232" t="s">
        <v>310</v>
      </c>
    </row>
    <row r="18" spans="1:6" s="142" customFormat="1" ht="20.100000000000001" customHeight="1" x14ac:dyDescent="0.25">
      <c r="A18" s="143" t="s">
        <v>2006</v>
      </c>
      <c r="B18" s="149" t="s">
        <v>2030</v>
      </c>
      <c r="C18" s="145" t="s">
        <v>2018</v>
      </c>
      <c r="D18" s="145">
        <v>4</v>
      </c>
      <c r="E18" s="231"/>
      <c r="F18" s="234"/>
    </row>
    <row r="19" spans="1:6" s="142" customFormat="1" ht="20.100000000000001" customHeight="1" x14ac:dyDescent="0.25">
      <c r="A19" s="143" t="s">
        <v>2006</v>
      </c>
      <c r="B19" s="148" t="s">
        <v>2031</v>
      </c>
      <c r="C19" s="145" t="s">
        <v>2008</v>
      </c>
      <c r="D19" s="145">
        <v>8</v>
      </c>
      <c r="E19" s="145">
        <f>D19</f>
        <v>8</v>
      </c>
      <c r="F19" s="146" t="s">
        <v>2309</v>
      </c>
    </row>
    <row r="20" spans="1:6" s="142" customFormat="1" ht="20.100000000000001" customHeight="1" x14ac:dyDescent="0.25">
      <c r="A20" s="143" t="s">
        <v>2006</v>
      </c>
      <c r="B20" s="149" t="s">
        <v>2032</v>
      </c>
      <c r="C20" s="145" t="s">
        <v>2042</v>
      </c>
      <c r="D20" s="145">
        <v>5</v>
      </c>
      <c r="E20" s="229">
        <f>D20+D21+D22</f>
        <v>16</v>
      </c>
      <c r="F20" s="232" t="s">
        <v>2026</v>
      </c>
    </row>
    <row r="21" spans="1:6" s="142" customFormat="1" ht="20.100000000000001" customHeight="1" x14ac:dyDescent="0.25">
      <c r="A21" s="143" t="s">
        <v>2006</v>
      </c>
      <c r="B21" s="148" t="s">
        <v>2033</v>
      </c>
      <c r="C21" s="145" t="s">
        <v>2008</v>
      </c>
      <c r="D21" s="145">
        <v>8</v>
      </c>
      <c r="E21" s="230"/>
      <c r="F21" s="233"/>
    </row>
    <row r="22" spans="1:6" s="142" customFormat="1" ht="20.100000000000001" customHeight="1" x14ac:dyDescent="0.25">
      <c r="A22" s="143" t="s">
        <v>2006</v>
      </c>
      <c r="B22" s="149" t="s">
        <v>2034</v>
      </c>
      <c r="C22" s="145" t="s">
        <v>2035</v>
      </c>
      <c r="D22" s="145">
        <v>3</v>
      </c>
      <c r="E22" s="231"/>
      <c r="F22" s="234"/>
    </row>
    <row r="23" spans="1:6" s="142" customFormat="1" ht="20.100000000000001" customHeight="1" x14ac:dyDescent="0.25">
      <c r="A23" s="150" t="s">
        <v>2037</v>
      </c>
      <c r="B23" s="144" t="s">
        <v>2038</v>
      </c>
      <c r="C23" s="145" t="s">
        <v>2008</v>
      </c>
      <c r="D23" s="145">
        <v>8</v>
      </c>
      <c r="E23" s="235">
        <f>D23+D24</f>
        <v>16</v>
      </c>
      <c r="F23" s="236" t="s">
        <v>2009</v>
      </c>
    </row>
    <row r="24" spans="1:6" s="142" customFormat="1" ht="20.100000000000001" customHeight="1" x14ac:dyDescent="0.25">
      <c r="A24" s="150" t="s">
        <v>2037</v>
      </c>
      <c r="B24" s="148" t="s">
        <v>2039</v>
      </c>
      <c r="C24" s="145" t="s">
        <v>2008</v>
      </c>
      <c r="D24" s="145">
        <v>8</v>
      </c>
      <c r="E24" s="235"/>
      <c r="F24" s="236"/>
    </row>
    <row r="25" spans="1:6" s="142" customFormat="1" ht="20.100000000000001" customHeight="1" x14ac:dyDescent="0.25">
      <c r="A25" s="150" t="s">
        <v>2037</v>
      </c>
      <c r="B25" s="149" t="s">
        <v>2040</v>
      </c>
      <c r="C25" s="145" t="s">
        <v>2008</v>
      </c>
      <c r="D25" s="145">
        <v>8</v>
      </c>
      <c r="E25" s="229">
        <f>D25+D26</f>
        <v>17</v>
      </c>
      <c r="F25" s="232" t="s">
        <v>2022</v>
      </c>
    </row>
    <row r="26" spans="1:6" s="142" customFormat="1" ht="20.100000000000001" customHeight="1" x14ac:dyDescent="0.25">
      <c r="A26" s="150" t="s">
        <v>2037</v>
      </c>
      <c r="B26" s="151" t="s">
        <v>2041</v>
      </c>
      <c r="C26" s="145" t="s">
        <v>2304</v>
      </c>
      <c r="D26" s="145">
        <v>9</v>
      </c>
      <c r="E26" s="230"/>
      <c r="F26" s="233"/>
    </row>
    <row r="27" spans="1:6" s="142" customFormat="1" ht="20.100000000000001" customHeight="1" x14ac:dyDescent="0.25">
      <c r="A27" s="150" t="s">
        <v>2037</v>
      </c>
      <c r="B27" s="149" t="s">
        <v>2043</v>
      </c>
      <c r="C27" s="145" t="s">
        <v>2008</v>
      </c>
      <c r="D27" s="145">
        <v>8</v>
      </c>
      <c r="E27" s="229">
        <f>D27+D28</f>
        <v>16</v>
      </c>
      <c r="F27" s="232" t="s">
        <v>2026</v>
      </c>
    </row>
    <row r="28" spans="1:6" s="142" customFormat="1" ht="20.100000000000001" customHeight="1" x14ac:dyDescent="0.25">
      <c r="A28" s="150" t="s">
        <v>2037</v>
      </c>
      <c r="B28" s="151" t="s">
        <v>2044</v>
      </c>
      <c r="C28" s="145" t="s">
        <v>2024</v>
      </c>
      <c r="D28" s="145">
        <v>8</v>
      </c>
      <c r="E28" s="231"/>
      <c r="F28" s="234"/>
    </row>
    <row r="29" spans="1:6" s="142" customFormat="1" ht="20.100000000000001" customHeight="1" x14ac:dyDescent="0.25">
      <c r="E29" s="152">
        <f>SUM(E3:E28)</f>
        <v>174</v>
      </c>
    </row>
    <row r="30" spans="1:6" s="142" customFormat="1" ht="15.75" x14ac:dyDescent="0.25"/>
    <row r="31" spans="1:6" s="142" customFormat="1" ht="15.75" x14ac:dyDescent="0.25"/>
    <row r="32" spans="1:6" s="142" customFormat="1" ht="15.75" x14ac:dyDescent="0.25"/>
  </sheetData>
  <mergeCells count="20">
    <mergeCell ref="E27:E28"/>
    <mergeCell ref="F27:F28"/>
    <mergeCell ref="E23:E24"/>
    <mergeCell ref="F23:F24"/>
    <mergeCell ref="E25:E26"/>
    <mergeCell ref="F25:F26"/>
    <mergeCell ref="E3:E7"/>
    <mergeCell ref="F3:F7"/>
    <mergeCell ref="E11:E12"/>
    <mergeCell ref="F11:F12"/>
    <mergeCell ref="E20:E22"/>
    <mergeCell ref="F20:F22"/>
    <mergeCell ref="E9:E10"/>
    <mergeCell ref="F9:F10"/>
    <mergeCell ref="E13:E14"/>
    <mergeCell ref="F13:F14"/>
    <mergeCell ref="E15:E16"/>
    <mergeCell ref="F15:F16"/>
    <mergeCell ref="E17:E18"/>
    <mergeCell ref="F17:F18"/>
  </mergeCells>
  <pageMargins left="0.51181102362204722" right="0.51181102362204722" top="0.55118110236220474" bottom="0.15748031496062992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F9BA3-5E3D-4A14-B6E0-37E9C33FE9C3}">
  <dimension ref="A1:K74"/>
  <sheetViews>
    <sheetView topLeftCell="A31" workbookViewId="0">
      <selection activeCell="O48" sqref="O48"/>
    </sheetView>
  </sheetViews>
  <sheetFormatPr baseColWidth="10" defaultColWidth="11.42578125" defaultRowHeight="12.75" x14ac:dyDescent="0.2"/>
  <cols>
    <col min="1" max="1" width="3.7109375" style="156" customWidth="1"/>
    <col min="2" max="2" width="9" style="157" customWidth="1"/>
    <col min="3" max="3" width="29.42578125" style="155" customWidth="1"/>
    <col min="4" max="5" width="5.7109375" style="155" customWidth="1"/>
    <col min="6" max="7" width="5.7109375" style="186" customWidth="1"/>
    <col min="8" max="10" width="5.7109375" style="187" customWidth="1"/>
    <col min="11" max="11" width="11.42578125" style="154"/>
    <col min="12" max="16384" width="11.42578125" style="155"/>
  </cols>
  <sheetData>
    <row r="1" spans="1:11" ht="23.25" x14ac:dyDescent="0.35">
      <c r="A1" s="237" t="s">
        <v>2109</v>
      </c>
      <c r="B1" s="237"/>
      <c r="C1" s="237"/>
      <c r="D1" s="237"/>
      <c r="E1" s="237"/>
      <c r="F1" s="237"/>
      <c r="G1" s="237"/>
      <c r="H1" s="237"/>
      <c r="I1" s="237"/>
      <c r="J1" s="237"/>
    </row>
    <row r="2" spans="1:11" x14ac:dyDescent="0.2">
      <c r="D2" s="238" t="s">
        <v>2045</v>
      </c>
      <c r="E2" s="239"/>
      <c r="F2" s="239"/>
      <c r="G2" s="240"/>
      <c r="H2" s="238" t="s">
        <v>2046</v>
      </c>
      <c r="I2" s="240"/>
      <c r="J2" s="158"/>
    </row>
    <row r="3" spans="1:11" s="170" customFormat="1" x14ac:dyDescent="0.2">
      <c r="A3" s="159" t="s">
        <v>2047</v>
      </c>
      <c r="B3" s="160" t="s">
        <v>2048</v>
      </c>
      <c r="C3" s="161" t="s">
        <v>2049</v>
      </c>
      <c r="D3" s="162" t="s">
        <v>17</v>
      </c>
      <c r="E3" s="163" t="s">
        <v>2050</v>
      </c>
      <c r="F3" s="164" t="s">
        <v>2051</v>
      </c>
      <c r="G3" s="165" t="s">
        <v>2051</v>
      </c>
      <c r="H3" s="166" t="s">
        <v>17</v>
      </c>
      <c r="I3" s="167" t="s">
        <v>2050</v>
      </c>
      <c r="J3" s="168" t="s">
        <v>2052</v>
      </c>
      <c r="K3" s="169"/>
    </row>
    <row r="4" spans="1:11" s="170" customFormat="1" x14ac:dyDescent="0.25">
      <c r="A4" s="159">
        <v>1</v>
      </c>
      <c r="B4" s="160" t="s">
        <v>1839</v>
      </c>
      <c r="C4" s="161" t="s">
        <v>2053</v>
      </c>
      <c r="D4" s="171"/>
      <c r="E4" s="172">
        <v>4</v>
      </c>
      <c r="F4" s="173"/>
      <c r="G4" s="174"/>
      <c r="H4" s="175"/>
      <c r="I4" s="176"/>
      <c r="J4" s="177">
        <f>SUM(D4:I4)</f>
        <v>4</v>
      </c>
      <c r="K4" s="169"/>
    </row>
    <row r="5" spans="1:11" s="170" customFormat="1" x14ac:dyDescent="0.25">
      <c r="A5" s="159">
        <f t="shared" ref="A5:A68" si="0">A4+1</f>
        <v>2</v>
      </c>
      <c r="B5" s="160" t="s">
        <v>767</v>
      </c>
      <c r="C5" s="161" t="s">
        <v>2054</v>
      </c>
      <c r="D5" s="171">
        <v>2</v>
      </c>
      <c r="E5" s="172">
        <v>14</v>
      </c>
      <c r="F5" s="173"/>
      <c r="G5" s="174"/>
      <c r="H5" s="175"/>
      <c r="I5" s="176"/>
      <c r="J5" s="177">
        <f t="shared" ref="J5:J64" si="1">SUM(D5:I5)</f>
        <v>16</v>
      </c>
      <c r="K5" s="169"/>
    </row>
    <row r="6" spans="1:11" s="170" customFormat="1" hidden="1" x14ac:dyDescent="0.25">
      <c r="A6" s="159">
        <f t="shared" si="0"/>
        <v>3</v>
      </c>
      <c r="B6" s="160" t="s">
        <v>2055</v>
      </c>
      <c r="C6" s="161" t="s">
        <v>2056</v>
      </c>
      <c r="D6" s="171"/>
      <c r="E6" s="172"/>
      <c r="F6" s="173"/>
      <c r="G6" s="174"/>
      <c r="H6" s="175"/>
      <c r="I6" s="176"/>
      <c r="J6" s="177">
        <f t="shared" si="1"/>
        <v>0</v>
      </c>
      <c r="K6" s="169"/>
    </row>
    <row r="7" spans="1:11" s="170" customFormat="1" x14ac:dyDescent="0.25">
      <c r="A7" s="159">
        <f t="shared" si="0"/>
        <v>4</v>
      </c>
      <c r="B7" s="160" t="s">
        <v>768</v>
      </c>
      <c r="C7" s="161" t="s">
        <v>2057</v>
      </c>
      <c r="D7" s="171"/>
      <c r="E7" s="172">
        <v>5</v>
      </c>
      <c r="F7" s="173"/>
      <c r="G7" s="174"/>
      <c r="H7" s="175"/>
      <c r="I7" s="176"/>
      <c r="J7" s="177">
        <f t="shared" si="1"/>
        <v>5</v>
      </c>
      <c r="K7" s="169"/>
    </row>
    <row r="8" spans="1:11" s="170" customFormat="1" x14ac:dyDescent="0.25">
      <c r="A8" s="159">
        <f t="shared" si="0"/>
        <v>5</v>
      </c>
      <c r="B8" s="160" t="s">
        <v>769</v>
      </c>
      <c r="C8" s="161" t="s">
        <v>770</v>
      </c>
      <c r="D8" s="171"/>
      <c r="E8" s="172">
        <v>13</v>
      </c>
      <c r="F8" s="173"/>
      <c r="G8" s="174"/>
      <c r="H8" s="175"/>
      <c r="I8" s="176"/>
      <c r="J8" s="177">
        <f t="shared" si="1"/>
        <v>13</v>
      </c>
      <c r="K8" s="169"/>
    </row>
    <row r="9" spans="1:11" s="170" customFormat="1" x14ac:dyDescent="0.25">
      <c r="A9" s="159">
        <f t="shared" si="0"/>
        <v>6</v>
      </c>
      <c r="B9" s="160" t="s">
        <v>771</v>
      </c>
      <c r="C9" s="161" t="s">
        <v>2058</v>
      </c>
      <c r="D9" s="171"/>
      <c r="E9" s="172">
        <v>11</v>
      </c>
      <c r="F9" s="173"/>
      <c r="G9" s="174"/>
      <c r="H9" s="175"/>
      <c r="I9" s="176"/>
      <c r="J9" s="177">
        <f t="shared" si="1"/>
        <v>11</v>
      </c>
      <c r="K9" s="169"/>
    </row>
    <row r="10" spans="1:11" s="170" customFormat="1" x14ac:dyDescent="0.25">
      <c r="A10" s="159">
        <f t="shared" si="0"/>
        <v>7</v>
      </c>
      <c r="B10" s="160" t="s">
        <v>772</v>
      </c>
      <c r="C10" s="161" t="s">
        <v>2059</v>
      </c>
      <c r="D10" s="171">
        <v>2</v>
      </c>
      <c r="E10" s="172">
        <v>10</v>
      </c>
      <c r="F10" s="173"/>
      <c r="G10" s="174"/>
      <c r="H10" s="175"/>
      <c r="I10" s="176"/>
      <c r="J10" s="177">
        <f t="shared" si="1"/>
        <v>12</v>
      </c>
      <c r="K10" s="169"/>
    </row>
    <row r="11" spans="1:11" s="170" customFormat="1" x14ac:dyDescent="0.25">
      <c r="A11" s="159">
        <f t="shared" si="0"/>
        <v>8</v>
      </c>
      <c r="B11" s="160" t="s">
        <v>773</v>
      </c>
      <c r="C11" s="161" t="s">
        <v>142</v>
      </c>
      <c r="D11" s="171">
        <v>2</v>
      </c>
      <c r="E11" s="172">
        <v>16</v>
      </c>
      <c r="F11" s="173"/>
      <c r="G11" s="174"/>
      <c r="H11" s="175"/>
      <c r="I11" s="176"/>
      <c r="J11" s="177">
        <f t="shared" si="1"/>
        <v>18</v>
      </c>
      <c r="K11" s="169"/>
    </row>
    <row r="12" spans="1:11" s="170" customFormat="1" x14ac:dyDescent="0.25">
      <c r="A12" s="159">
        <f t="shared" si="0"/>
        <v>9</v>
      </c>
      <c r="B12" s="160" t="s">
        <v>774</v>
      </c>
      <c r="C12" s="161" t="s">
        <v>243</v>
      </c>
      <c r="D12" s="171">
        <v>1</v>
      </c>
      <c r="E12" s="172">
        <v>5</v>
      </c>
      <c r="F12" s="173"/>
      <c r="G12" s="174"/>
      <c r="H12" s="175"/>
      <c r="I12" s="176"/>
      <c r="J12" s="177">
        <f t="shared" si="1"/>
        <v>6</v>
      </c>
      <c r="K12" s="169"/>
    </row>
    <row r="13" spans="1:11" s="170" customFormat="1" x14ac:dyDescent="0.25">
      <c r="A13" s="159">
        <f t="shared" si="0"/>
        <v>10</v>
      </c>
      <c r="B13" s="160" t="s">
        <v>775</v>
      </c>
      <c r="C13" s="161" t="s">
        <v>2060</v>
      </c>
      <c r="D13" s="171">
        <v>5</v>
      </c>
      <c r="E13" s="172">
        <v>32</v>
      </c>
      <c r="F13" s="173"/>
      <c r="G13" s="174"/>
      <c r="H13" s="175"/>
      <c r="I13" s="176"/>
      <c r="J13" s="177">
        <f t="shared" si="1"/>
        <v>37</v>
      </c>
      <c r="K13" s="169"/>
    </row>
    <row r="14" spans="1:11" s="170" customFormat="1" x14ac:dyDescent="0.25">
      <c r="A14" s="159">
        <f t="shared" si="0"/>
        <v>11</v>
      </c>
      <c r="B14" s="160" t="s">
        <v>776</v>
      </c>
      <c r="C14" s="161" t="s">
        <v>2061</v>
      </c>
      <c r="D14" s="171">
        <v>5</v>
      </c>
      <c r="E14" s="172">
        <v>51</v>
      </c>
      <c r="F14" s="173"/>
      <c r="G14" s="174"/>
      <c r="H14" s="175"/>
      <c r="I14" s="176"/>
      <c r="J14" s="177">
        <f t="shared" si="1"/>
        <v>56</v>
      </c>
      <c r="K14" s="169"/>
    </row>
    <row r="15" spans="1:11" s="170" customFormat="1" x14ac:dyDescent="0.25">
      <c r="A15" s="159">
        <f t="shared" si="0"/>
        <v>12</v>
      </c>
      <c r="B15" s="160" t="s">
        <v>777</v>
      </c>
      <c r="C15" s="161" t="s">
        <v>213</v>
      </c>
      <c r="D15" s="171">
        <v>3</v>
      </c>
      <c r="E15" s="172">
        <v>32</v>
      </c>
      <c r="F15" s="173"/>
      <c r="G15" s="174"/>
      <c r="H15" s="175"/>
      <c r="I15" s="176"/>
      <c r="J15" s="177">
        <f t="shared" si="1"/>
        <v>35</v>
      </c>
      <c r="K15" s="169"/>
    </row>
    <row r="16" spans="1:11" s="170" customFormat="1" x14ac:dyDescent="0.25">
      <c r="A16" s="159">
        <f t="shared" si="0"/>
        <v>13</v>
      </c>
      <c r="B16" s="160" t="s">
        <v>778</v>
      </c>
      <c r="C16" s="161" t="s">
        <v>130</v>
      </c>
      <c r="D16" s="171">
        <v>4</v>
      </c>
      <c r="E16" s="172">
        <v>38</v>
      </c>
      <c r="F16" s="173"/>
      <c r="G16" s="174"/>
      <c r="H16" s="175"/>
      <c r="I16" s="176"/>
      <c r="J16" s="177">
        <f t="shared" si="1"/>
        <v>42</v>
      </c>
      <c r="K16" s="169"/>
    </row>
    <row r="17" spans="1:11" s="170" customFormat="1" x14ac:dyDescent="0.25">
      <c r="A17" s="159">
        <f t="shared" si="0"/>
        <v>14</v>
      </c>
      <c r="B17" s="160" t="s">
        <v>779</v>
      </c>
      <c r="C17" s="161" t="s">
        <v>2062</v>
      </c>
      <c r="D17" s="171">
        <v>1</v>
      </c>
      <c r="E17" s="172">
        <v>10</v>
      </c>
      <c r="F17" s="173"/>
      <c r="G17" s="174"/>
      <c r="H17" s="175"/>
      <c r="I17" s="176"/>
      <c r="J17" s="177">
        <f t="shared" si="1"/>
        <v>11</v>
      </c>
      <c r="K17" s="169"/>
    </row>
    <row r="18" spans="1:11" s="170" customFormat="1" x14ac:dyDescent="0.25">
      <c r="A18" s="159">
        <f t="shared" si="0"/>
        <v>15</v>
      </c>
      <c r="B18" s="160" t="s">
        <v>780</v>
      </c>
      <c r="C18" s="161" t="s">
        <v>2063</v>
      </c>
      <c r="D18" s="171"/>
      <c r="E18" s="172">
        <v>6</v>
      </c>
      <c r="F18" s="173"/>
      <c r="G18" s="174"/>
      <c r="H18" s="175"/>
      <c r="I18" s="176"/>
      <c r="J18" s="177">
        <f t="shared" si="1"/>
        <v>6</v>
      </c>
      <c r="K18" s="169"/>
    </row>
    <row r="19" spans="1:11" s="170" customFormat="1" x14ac:dyDescent="0.25">
      <c r="A19" s="159">
        <f t="shared" si="0"/>
        <v>16</v>
      </c>
      <c r="B19" s="160" t="s">
        <v>781</v>
      </c>
      <c r="C19" s="161" t="s">
        <v>2064</v>
      </c>
      <c r="D19" s="171"/>
      <c r="E19" s="172">
        <v>12</v>
      </c>
      <c r="F19" s="173"/>
      <c r="G19" s="174"/>
      <c r="H19" s="175"/>
      <c r="I19" s="176"/>
      <c r="J19" s="177">
        <f t="shared" si="1"/>
        <v>12</v>
      </c>
      <c r="K19" s="169"/>
    </row>
    <row r="20" spans="1:11" s="170" customFormat="1" x14ac:dyDescent="0.25">
      <c r="A20" s="159">
        <f t="shared" si="0"/>
        <v>17</v>
      </c>
      <c r="B20" s="160" t="s">
        <v>782</v>
      </c>
      <c r="C20" s="161" t="s">
        <v>2065</v>
      </c>
      <c r="D20" s="171"/>
      <c r="E20" s="172">
        <v>8</v>
      </c>
      <c r="F20" s="173"/>
      <c r="G20" s="174"/>
      <c r="H20" s="175"/>
      <c r="I20" s="176"/>
      <c r="J20" s="177">
        <f t="shared" si="1"/>
        <v>8</v>
      </c>
      <c r="K20" s="169"/>
    </row>
    <row r="21" spans="1:11" s="170" customFormat="1" x14ac:dyDescent="0.25">
      <c r="A21" s="159">
        <f t="shared" si="0"/>
        <v>18</v>
      </c>
      <c r="B21" s="160" t="s">
        <v>783</v>
      </c>
      <c r="C21" s="161" t="s">
        <v>2066</v>
      </c>
      <c r="D21" s="171"/>
      <c r="E21" s="172">
        <v>12</v>
      </c>
      <c r="F21" s="173"/>
      <c r="G21" s="174"/>
      <c r="H21" s="175"/>
      <c r="I21" s="176"/>
      <c r="J21" s="177">
        <f t="shared" si="1"/>
        <v>12</v>
      </c>
      <c r="K21" s="169"/>
    </row>
    <row r="22" spans="1:11" s="170" customFormat="1" x14ac:dyDescent="0.25">
      <c r="A22" s="159">
        <f t="shared" si="0"/>
        <v>19</v>
      </c>
      <c r="B22" s="160" t="s">
        <v>784</v>
      </c>
      <c r="C22" s="161" t="s">
        <v>317</v>
      </c>
      <c r="D22" s="171">
        <v>4</v>
      </c>
      <c r="E22" s="172">
        <v>26</v>
      </c>
      <c r="F22" s="173"/>
      <c r="G22" s="174"/>
      <c r="H22" s="175"/>
      <c r="I22" s="176"/>
      <c r="J22" s="177">
        <f t="shared" si="1"/>
        <v>30</v>
      </c>
      <c r="K22" s="169"/>
    </row>
    <row r="23" spans="1:11" s="170" customFormat="1" x14ac:dyDescent="0.25">
      <c r="A23" s="159">
        <f t="shared" si="0"/>
        <v>20</v>
      </c>
      <c r="B23" s="160" t="s">
        <v>785</v>
      </c>
      <c r="C23" s="161" t="s">
        <v>2067</v>
      </c>
      <c r="D23" s="171">
        <v>1</v>
      </c>
      <c r="E23" s="172">
        <v>10</v>
      </c>
      <c r="F23" s="173"/>
      <c r="G23" s="174"/>
      <c r="H23" s="175"/>
      <c r="I23" s="176"/>
      <c r="J23" s="177">
        <f t="shared" si="1"/>
        <v>11</v>
      </c>
      <c r="K23" s="169"/>
    </row>
    <row r="24" spans="1:11" s="170" customFormat="1" x14ac:dyDescent="0.25">
      <c r="A24" s="159">
        <f t="shared" si="0"/>
        <v>21</v>
      </c>
      <c r="B24" s="160" t="s">
        <v>1408</v>
      </c>
      <c r="C24" s="161" t="s">
        <v>2068</v>
      </c>
      <c r="D24" s="171">
        <v>1</v>
      </c>
      <c r="E24" s="172">
        <v>1</v>
      </c>
      <c r="F24" s="173"/>
      <c r="G24" s="174"/>
      <c r="H24" s="175"/>
      <c r="I24" s="176"/>
      <c r="J24" s="177">
        <f t="shared" si="1"/>
        <v>2</v>
      </c>
      <c r="K24" s="169"/>
    </row>
    <row r="25" spans="1:11" s="170" customFormat="1" x14ac:dyDescent="0.25">
      <c r="A25" s="159">
        <f t="shared" si="0"/>
        <v>22</v>
      </c>
      <c r="B25" s="160" t="s">
        <v>786</v>
      </c>
      <c r="C25" s="161" t="s">
        <v>2069</v>
      </c>
      <c r="D25" s="171"/>
      <c r="E25" s="172">
        <v>6</v>
      </c>
      <c r="F25" s="173"/>
      <c r="G25" s="174"/>
      <c r="H25" s="175"/>
      <c r="I25" s="176"/>
      <c r="J25" s="177">
        <f t="shared" si="1"/>
        <v>6</v>
      </c>
      <c r="K25" s="169"/>
    </row>
    <row r="26" spans="1:11" s="170" customFormat="1" x14ac:dyDescent="0.25">
      <c r="A26" s="159">
        <f t="shared" si="0"/>
        <v>23</v>
      </c>
      <c r="B26" s="160" t="s">
        <v>787</v>
      </c>
      <c r="C26" s="161" t="s">
        <v>2070</v>
      </c>
      <c r="D26" s="171"/>
      <c r="E26" s="172">
        <v>27</v>
      </c>
      <c r="F26" s="173"/>
      <c r="G26" s="174"/>
      <c r="H26" s="175"/>
      <c r="I26" s="176"/>
      <c r="J26" s="177">
        <f t="shared" si="1"/>
        <v>27</v>
      </c>
      <c r="K26" s="169"/>
    </row>
    <row r="27" spans="1:11" s="170" customFormat="1" x14ac:dyDescent="0.25">
      <c r="A27" s="159">
        <f t="shared" si="0"/>
        <v>24</v>
      </c>
      <c r="B27" s="160" t="s">
        <v>788</v>
      </c>
      <c r="C27" s="161" t="s">
        <v>2071</v>
      </c>
      <c r="D27" s="171"/>
      <c r="E27" s="172">
        <v>6</v>
      </c>
      <c r="F27" s="173"/>
      <c r="G27" s="174"/>
      <c r="H27" s="175"/>
      <c r="I27" s="176"/>
      <c r="J27" s="177">
        <f t="shared" si="1"/>
        <v>6</v>
      </c>
      <c r="K27" s="169"/>
    </row>
    <row r="28" spans="1:11" s="170" customFormat="1" x14ac:dyDescent="0.25">
      <c r="A28" s="159">
        <f t="shared" si="0"/>
        <v>25</v>
      </c>
      <c r="B28" s="160" t="s">
        <v>789</v>
      </c>
      <c r="C28" s="161" t="s">
        <v>310</v>
      </c>
      <c r="D28" s="171">
        <v>3</v>
      </c>
      <c r="E28" s="172">
        <v>31</v>
      </c>
      <c r="F28" s="173"/>
      <c r="G28" s="174"/>
      <c r="H28" s="175"/>
      <c r="I28" s="176"/>
      <c r="J28" s="177">
        <f t="shared" si="1"/>
        <v>34</v>
      </c>
      <c r="K28" s="169"/>
    </row>
    <row r="29" spans="1:11" s="170" customFormat="1" x14ac:dyDescent="0.25">
      <c r="A29" s="159">
        <f t="shared" si="0"/>
        <v>26</v>
      </c>
      <c r="B29" s="160" t="s">
        <v>1621</v>
      </c>
      <c r="C29" s="161" t="s">
        <v>1622</v>
      </c>
      <c r="D29" s="171"/>
      <c r="E29" s="172">
        <v>4</v>
      </c>
      <c r="F29" s="173"/>
      <c r="G29" s="174"/>
      <c r="H29" s="175"/>
      <c r="I29" s="176"/>
      <c r="J29" s="177">
        <f t="shared" si="1"/>
        <v>4</v>
      </c>
      <c r="K29" s="169"/>
    </row>
    <row r="30" spans="1:11" s="170" customFormat="1" x14ac:dyDescent="0.25">
      <c r="A30" s="159">
        <f t="shared" si="0"/>
        <v>27</v>
      </c>
      <c r="B30" s="160" t="s">
        <v>790</v>
      </c>
      <c r="C30" s="161" t="s">
        <v>392</v>
      </c>
      <c r="D30" s="171"/>
      <c r="E30" s="172">
        <v>3</v>
      </c>
      <c r="F30" s="173"/>
      <c r="G30" s="174"/>
      <c r="H30" s="175"/>
      <c r="I30" s="176"/>
      <c r="J30" s="177">
        <f t="shared" si="1"/>
        <v>3</v>
      </c>
      <c r="K30" s="169"/>
    </row>
    <row r="31" spans="1:11" s="170" customFormat="1" x14ac:dyDescent="0.25">
      <c r="A31" s="159">
        <f t="shared" si="0"/>
        <v>28</v>
      </c>
      <c r="B31" s="160" t="s">
        <v>791</v>
      </c>
      <c r="C31" s="161" t="s">
        <v>303</v>
      </c>
      <c r="D31" s="171"/>
      <c r="E31" s="172">
        <v>18</v>
      </c>
      <c r="F31" s="173"/>
      <c r="G31" s="174"/>
      <c r="H31" s="175"/>
      <c r="I31" s="176"/>
      <c r="J31" s="177">
        <f t="shared" si="1"/>
        <v>18</v>
      </c>
      <c r="K31" s="169"/>
    </row>
    <row r="32" spans="1:11" s="170" customFormat="1" x14ac:dyDescent="0.25">
      <c r="A32" s="159">
        <f t="shared" si="0"/>
        <v>29</v>
      </c>
      <c r="B32" s="160" t="s">
        <v>792</v>
      </c>
      <c r="C32" s="161" t="s">
        <v>793</v>
      </c>
      <c r="D32" s="171"/>
      <c r="E32" s="172">
        <v>9</v>
      </c>
      <c r="F32" s="173"/>
      <c r="G32" s="174"/>
      <c r="H32" s="175"/>
      <c r="I32" s="176"/>
      <c r="J32" s="177">
        <f t="shared" si="1"/>
        <v>9</v>
      </c>
      <c r="K32" s="169"/>
    </row>
    <row r="33" spans="1:11" s="170" customFormat="1" x14ac:dyDescent="0.25">
      <c r="A33" s="159">
        <f t="shared" si="0"/>
        <v>30</v>
      </c>
      <c r="B33" s="160" t="s">
        <v>794</v>
      </c>
      <c r="C33" s="161" t="s">
        <v>2072</v>
      </c>
      <c r="D33" s="171"/>
      <c r="E33" s="172">
        <v>6</v>
      </c>
      <c r="F33" s="173"/>
      <c r="G33" s="174"/>
      <c r="H33" s="175"/>
      <c r="I33" s="176"/>
      <c r="J33" s="177">
        <f t="shared" si="1"/>
        <v>6</v>
      </c>
      <c r="K33" s="169"/>
    </row>
    <row r="34" spans="1:11" s="170" customFormat="1" x14ac:dyDescent="0.25">
      <c r="A34" s="159">
        <f t="shared" si="0"/>
        <v>31</v>
      </c>
      <c r="B34" s="160" t="s">
        <v>2073</v>
      </c>
      <c r="C34" s="161" t="s">
        <v>2074</v>
      </c>
      <c r="D34" s="171"/>
      <c r="E34" s="172">
        <v>3</v>
      </c>
      <c r="F34" s="173"/>
      <c r="G34" s="174"/>
      <c r="H34" s="175"/>
      <c r="I34" s="176"/>
      <c r="J34" s="177">
        <f t="shared" si="1"/>
        <v>3</v>
      </c>
      <c r="K34" s="169"/>
    </row>
    <row r="35" spans="1:11" s="170" customFormat="1" x14ac:dyDescent="0.25">
      <c r="A35" s="159">
        <f t="shared" si="0"/>
        <v>32</v>
      </c>
      <c r="B35" s="160" t="s">
        <v>2075</v>
      </c>
      <c r="C35" s="161" t="s">
        <v>2076</v>
      </c>
      <c r="D35" s="171"/>
      <c r="E35" s="172"/>
      <c r="F35" s="173"/>
      <c r="G35" s="174"/>
      <c r="H35" s="175"/>
      <c r="I35" s="176"/>
      <c r="J35" s="177">
        <f t="shared" si="1"/>
        <v>0</v>
      </c>
      <c r="K35" s="169"/>
    </row>
    <row r="36" spans="1:11" s="170" customFormat="1" x14ac:dyDescent="0.25">
      <c r="A36" s="159">
        <f t="shared" si="0"/>
        <v>33</v>
      </c>
      <c r="B36" s="160" t="s">
        <v>795</v>
      </c>
      <c r="C36" s="161" t="s">
        <v>156</v>
      </c>
      <c r="D36" s="171"/>
      <c r="E36" s="172">
        <v>2</v>
      </c>
      <c r="F36" s="173"/>
      <c r="G36" s="174"/>
      <c r="H36" s="175"/>
      <c r="I36" s="176"/>
      <c r="J36" s="177">
        <f t="shared" si="1"/>
        <v>2</v>
      </c>
      <c r="K36" s="169"/>
    </row>
    <row r="37" spans="1:11" s="170" customFormat="1" x14ac:dyDescent="0.25">
      <c r="A37" s="159">
        <f t="shared" si="0"/>
        <v>34</v>
      </c>
      <c r="B37" s="160" t="s">
        <v>2077</v>
      </c>
      <c r="C37" s="161" t="s">
        <v>2078</v>
      </c>
      <c r="D37" s="171"/>
      <c r="E37" s="172">
        <v>1</v>
      </c>
      <c r="F37" s="173"/>
      <c r="G37" s="174"/>
      <c r="H37" s="175"/>
      <c r="I37" s="176"/>
      <c r="J37" s="177">
        <f t="shared" si="1"/>
        <v>1</v>
      </c>
      <c r="K37" s="169"/>
    </row>
    <row r="38" spans="1:11" s="170" customFormat="1" x14ac:dyDescent="0.25">
      <c r="A38" s="159">
        <f t="shared" si="0"/>
        <v>35</v>
      </c>
      <c r="B38" s="160" t="s">
        <v>2079</v>
      </c>
      <c r="C38" s="161" t="s">
        <v>2080</v>
      </c>
      <c r="D38" s="171"/>
      <c r="E38" s="172"/>
      <c r="F38" s="173"/>
      <c r="G38" s="174"/>
      <c r="H38" s="175"/>
      <c r="I38" s="176"/>
      <c r="J38" s="177">
        <f t="shared" si="1"/>
        <v>0</v>
      </c>
      <c r="K38" s="169"/>
    </row>
    <row r="39" spans="1:11" s="170" customFormat="1" x14ac:dyDescent="0.25">
      <c r="A39" s="159">
        <f t="shared" si="0"/>
        <v>36</v>
      </c>
      <c r="B39" s="160" t="s">
        <v>2081</v>
      </c>
      <c r="C39" s="161" t="s">
        <v>2082</v>
      </c>
      <c r="D39" s="171"/>
      <c r="E39" s="172"/>
      <c r="F39" s="173"/>
      <c r="G39" s="174"/>
      <c r="H39" s="175"/>
      <c r="I39" s="176"/>
      <c r="J39" s="177">
        <f t="shared" si="1"/>
        <v>0</v>
      </c>
      <c r="K39" s="169"/>
    </row>
    <row r="40" spans="1:11" s="170" customFormat="1" x14ac:dyDescent="0.25">
      <c r="A40" s="159">
        <f t="shared" si="0"/>
        <v>37</v>
      </c>
      <c r="B40" s="160" t="s">
        <v>796</v>
      </c>
      <c r="C40" s="161" t="s">
        <v>2083</v>
      </c>
      <c r="D40" s="171"/>
      <c r="E40" s="172">
        <v>8</v>
      </c>
      <c r="F40" s="173"/>
      <c r="G40" s="174"/>
      <c r="H40" s="175"/>
      <c r="I40" s="176"/>
      <c r="J40" s="177">
        <f t="shared" si="1"/>
        <v>8</v>
      </c>
      <c r="K40" s="169"/>
    </row>
    <row r="41" spans="1:11" s="170" customFormat="1" x14ac:dyDescent="0.25">
      <c r="A41" s="159">
        <f t="shared" si="0"/>
        <v>38</v>
      </c>
      <c r="B41" s="160" t="s">
        <v>797</v>
      </c>
      <c r="C41" s="161" t="s">
        <v>2084</v>
      </c>
      <c r="D41" s="171"/>
      <c r="E41" s="172">
        <v>1</v>
      </c>
      <c r="F41" s="173"/>
      <c r="G41" s="174"/>
      <c r="H41" s="175"/>
      <c r="I41" s="176"/>
      <c r="J41" s="177">
        <f t="shared" si="1"/>
        <v>1</v>
      </c>
      <c r="K41" s="169"/>
    </row>
    <row r="42" spans="1:11" s="170" customFormat="1" x14ac:dyDescent="0.25">
      <c r="A42" s="159">
        <f t="shared" si="0"/>
        <v>39</v>
      </c>
      <c r="B42" s="160" t="s">
        <v>2085</v>
      </c>
      <c r="C42" s="161" t="s">
        <v>2086</v>
      </c>
      <c r="D42" s="171"/>
      <c r="E42" s="172"/>
      <c r="F42" s="173"/>
      <c r="G42" s="174"/>
      <c r="H42" s="175"/>
      <c r="I42" s="176"/>
      <c r="J42" s="177">
        <f t="shared" si="1"/>
        <v>0</v>
      </c>
      <c r="K42" s="169"/>
    </row>
    <row r="43" spans="1:11" s="170" customFormat="1" x14ac:dyDescent="0.25">
      <c r="A43" s="159">
        <f t="shared" si="0"/>
        <v>40</v>
      </c>
      <c r="B43" s="160" t="s">
        <v>798</v>
      </c>
      <c r="C43" s="161" t="s">
        <v>96</v>
      </c>
      <c r="D43" s="171"/>
      <c r="E43" s="172">
        <v>4</v>
      </c>
      <c r="F43" s="173"/>
      <c r="G43" s="174"/>
      <c r="H43" s="175"/>
      <c r="I43" s="176"/>
      <c r="J43" s="177">
        <f t="shared" si="1"/>
        <v>4</v>
      </c>
      <c r="K43" s="169"/>
    </row>
    <row r="44" spans="1:11" s="170" customFormat="1" x14ac:dyDescent="0.25">
      <c r="A44" s="159">
        <f t="shared" si="0"/>
        <v>41</v>
      </c>
      <c r="B44" s="160" t="s">
        <v>799</v>
      </c>
      <c r="C44" s="161" t="s">
        <v>2087</v>
      </c>
      <c r="D44" s="171"/>
      <c r="E44" s="172">
        <v>8</v>
      </c>
      <c r="F44" s="173"/>
      <c r="G44" s="174"/>
      <c r="H44" s="175"/>
      <c r="I44" s="176"/>
      <c r="J44" s="177">
        <f t="shared" si="1"/>
        <v>8</v>
      </c>
      <c r="K44" s="169"/>
    </row>
    <row r="45" spans="1:11" s="170" customFormat="1" x14ac:dyDescent="0.25">
      <c r="A45" s="159">
        <f t="shared" si="0"/>
        <v>42</v>
      </c>
      <c r="B45" s="160" t="s">
        <v>800</v>
      </c>
      <c r="C45" s="161" t="s">
        <v>631</v>
      </c>
      <c r="D45" s="171"/>
      <c r="E45" s="172">
        <v>7</v>
      </c>
      <c r="F45" s="173"/>
      <c r="G45" s="174"/>
      <c r="H45" s="175"/>
      <c r="I45" s="176"/>
      <c r="J45" s="177">
        <f t="shared" si="1"/>
        <v>7</v>
      </c>
      <c r="K45" s="169"/>
    </row>
    <row r="46" spans="1:11" s="170" customFormat="1" x14ac:dyDescent="0.25">
      <c r="A46" s="159">
        <f t="shared" si="0"/>
        <v>43</v>
      </c>
      <c r="B46" s="160" t="s">
        <v>801</v>
      </c>
      <c r="C46" s="161" t="s">
        <v>255</v>
      </c>
      <c r="D46" s="171"/>
      <c r="E46" s="172">
        <v>4</v>
      </c>
      <c r="F46" s="173"/>
      <c r="G46" s="174"/>
      <c r="H46" s="175"/>
      <c r="I46" s="176"/>
      <c r="J46" s="177">
        <f t="shared" si="1"/>
        <v>4</v>
      </c>
      <c r="K46" s="169"/>
    </row>
    <row r="47" spans="1:11" s="170" customFormat="1" x14ac:dyDescent="0.25">
      <c r="A47" s="159">
        <f t="shared" si="0"/>
        <v>44</v>
      </c>
      <c r="B47" s="160" t="s">
        <v>1566</v>
      </c>
      <c r="C47" s="161" t="s">
        <v>1567</v>
      </c>
      <c r="D47" s="171"/>
      <c r="E47" s="172">
        <v>3</v>
      </c>
      <c r="F47" s="173"/>
      <c r="G47" s="174"/>
      <c r="H47" s="175"/>
      <c r="I47" s="176"/>
      <c r="J47" s="177">
        <f t="shared" si="1"/>
        <v>3</v>
      </c>
      <c r="K47" s="169"/>
    </row>
    <row r="48" spans="1:11" s="170" customFormat="1" x14ac:dyDescent="0.25">
      <c r="A48" s="159">
        <f t="shared" si="0"/>
        <v>45</v>
      </c>
      <c r="B48" s="160" t="s">
        <v>802</v>
      </c>
      <c r="C48" s="161" t="s">
        <v>120</v>
      </c>
      <c r="D48" s="171"/>
      <c r="E48" s="172">
        <v>9</v>
      </c>
      <c r="F48" s="173"/>
      <c r="G48" s="174"/>
      <c r="H48" s="175"/>
      <c r="I48" s="176"/>
      <c r="J48" s="177">
        <f t="shared" si="1"/>
        <v>9</v>
      </c>
      <c r="K48" s="169"/>
    </row>
    <row r="49" spans="1:11" s="170" customFormat="1" x14ac:dyDescent="0.25">
      <c r="A49" s="159">
        <f t="shared" si="0"/>
        <v>46</v>
      </c>
      <c r="B49" s="160" t="s">
        <v>803</v>
      </c>
      <c r="C49" s="161" t="s">
        <v>137</v>
      </c>
      <c r="D49" s="173"/>
      <c r="E49" s="172">
        <v>13</v>
      </c>
      <c r="F49" s="173"/>
      <c r="G49" s="174"/>
      <c r="H49" s="175"/>
      <c r="I49" s="176"/>
      <c r="J49" s="177">
        <f t="shared" si="1"/>
        <v>13</v>
      </c>
      <c r="K49" s="169"/>
    </row>
    <row r="50" spans="1:11" s="170" customFormat="1" hidden="1" x14ac:dyDescent="0.25">
      <c r="A50" s="159">
        <f t="shared" si="0"/>
        <v>47</v>
      </c>
      <c r="B50" s="160" t="s">
        <v>2088</v>
      </c>
      <c r="C50" s="161" t="s">
        <v>2089</v>
      </c>
      <c r="D50" s="171"/>
      <c r="E50" s="172"/>
      <c r="F50" s="173"/>
      <c r="G50" s="174"/>
      <c r="H50" s="175"/>
      <c r="I50" s="176"/>
      <c r="J50" s="177">
        <f t="shared" si="1"/>
        <v>0</v>
      </c>
      <c r="K50" s="169"/>
    </row>
    <row r="51" spans="1:11" s="170" customFormat="1" x14ac:dyDescent="0.25">
      <c r="A51" s="159">
        <f t="shared" si="0"/>
        <v>48</v>
      </c>
      <c r="B51" s="160" t="s">
        <v>804</v>
      </c>
      <c r="C51" s="161" t="s">
        <v>2090</v>
      </c>
      <c r="D51" s="171"/>
      <c r="E51" s="172">
        <v>13</v>
      </c>
      <c r="F51" s="173"/>
      <c r="G51" s="174"/>
      <c r="H51" s="175"/>
      <c r="I51" s="176"/>
      <c r="J51" s="177">
        <f t="shared" si="1"/>
        <v>13</v>
      </c>
      <c r="K51" s="169"/>
    </row>
    <row r="52" spans="1:11" s="170" customFormat="1" x14ac:dyDescent="0.25">
      <c r="A52" s="159">
        <f t="shared" si="0"/>
        <v>49</v>
      </c>
      <c r="B52" s="160" t="s">
        <v>2091</v>
      </c>
      <c r="C52" s="161" t="s">
        <v>2092</v>
      </c>
      <c r="D52" s="171"/>
      <c r="E52" s="172"/>
      <c r="F52" s="173"/>
      <c r="G52" s="174"/>
      <c r="H52" s="175"/>
      <c r="I52" s="176"/>
      <c r="J52" s="177">
        <f t="shared" si="1"/>
        <v>0</v>
      </c>
      <c r="K52" s="169"/>
    </row>
    <row r="53" spans="1:11" s="170" customFormat="1" x14ac:dyDescent="0.25">
      <c r="A53" s="159">
        <f t="shared" si="0"/>
        <v>50</v>
      </c>
      <c r="B53" s="160" t="s">
        <v>2093</v>
      </c>
      <c r="C53" s="161" t="s">
        <v>2094</v>
      </c>
      <c r="D53" s="171"/>
      <c r="E53" s="172"/>
      <c r="F53" s="173"/>
      <c r="G53" s="174"/>
      <c r="H53" s="175"/>
      <c r="I53" s="176"/>
      <c r="J53" s="177">
        <f t="shared" si="1"/>
        <v>0</v>
      </c>
      <c r="K53" s="169"/>
    </row>
    <row r="54" spans="1:11" s="170" customFormat="1" x14ac:dyDescent="0.25">
      <c r="A54" s="159">
        <f t="shared" si="0"/>
        <v>51</v>
      </c>
      <c r="B54" s="160" t="s">
        <v>805</v>
      </c>
      <c r="C54" s="161" t="s">
        <v>471</v>
      </c>
      <c r="D54" s="171"/>
      <c r="E54" s="172">
        <v>12</v>
      </c>
      <c r="F54" s="173"/>
      <c r="G54" s="174"/>
      <c r="H54" s="175"/>
      <c r="I54" s="176"/>
      <c r="J54" s="177">
        <f t="shared" si="1"/>
        <v>12</v>
      </c>
      <c r="K54" s="169"/>
    </row>
    <row r="55" spans="1:11" s="170" customFormat="1" x14ac:dyDescent="0.25">
      <c r="A55" s="159">
        <f t="shared" si="0"/>
        <v>52</v>
      </c>
      <c r="B55" s="160" t="s">
        <v>806</v>
      </c>
      <c r="C55" s="161" t="s">
        <v>2095</v>
      </c>
      <c r="D55" s="171"/>
      <c r="E55" s="172">
        <v>8</v>
      </c>
      <c r="F55" s="173"/>
      <c r="G55" s="174"/>
      <c r="H55" s="175"/>
      <c r="I55" s="176"/>
      <c r="J55" s="177">
        <f t="shared" si="1"/>
        <v>8</v>
      </c>
      <c r="K55" s="169"/>
    </row>
    <row r="56" spans="1:11" s="170" customFormat="1" x14ac:dyDescent="0.25">
      <c r="A56" s="159">
        <f t="shared" si="0"/>
        <v>53</v>
      </c>
      <c r="B56" s="160" t="s">
        <v>807</v>
      </c>
      <c r="C56" s="161" t="s">
        <v>2096</v>
      </c>
      <c r="D56" s="171">
        <v>1</v>
      </c>
      <c r="E56" s="172">
        <v>18</v>
      </c>
      <c r="F56" s="173"/>
      <c r="G56" s="174"/>
      <c r="H56" s="175"/>
      <c r="I56" s="176"/>
      <c r="J56" s="177">
        <f t="shared" si="1"/>
        <v>19</v>
      </c>
      <c r="K56" s="169"/>
    </row>
    <row r="57" spans="1:11" s="170" customFormat="1" x14ac:dyDescent="0.25">
      <c r="A57" s="159">
        <f t="shared" si="0"/>
        <v>54</v>
      </c>
      <c r="B57" s="160" t="s">
        <v>808</v>
      </c>
      <c r="C57" s="161" t="s">
        <v>2097</v>
      </c>
      <c r="D57" s="171">
        <v>2</v>
      </c>
      <c r="E57" s="172">
        <v>22</v>
      </c>
      <c r="F57" s="173"/>
      <c r="G57" s="174"/>
      <c r="H57" s="175"/>
      <c r="I57" s="176"/>
      <c r="J57" s="177">
        <f t="shared" si="1"/>
        <v>24</v>
      </c>
      <c r="K57" s="169"/>
    </row>
    <row r="58" spans="1:11" s="170" customFormat="1" x14ac:dyDescent="0.25">
      <c r="A58" s="159">
        <f t="shared" si="0"/>
        <v>55</v>
      </c>
      <c r="B58" s="160" t="s">
        <v>809</v>
      </c>
      <c r="C58" s="161" t="s">
        <v>2098</v>
      </c>
      <c r="D58" s="171"/>
      <c r="E58" s="172">
        <v>1</v>
      </c>
      <c r="F58" s="173"/>
      <c r="G58" s="174"/>
      <c r="H58" s="175"/>
      <c r="I58" s="176"/>
      <c r="J58" s="177">
        <f t="shared" si="1"/>
        <v>1</v>
      </c>
      <c r="K58" s="169"/>
    </row>
    <row r="59" spans="1:11" s="170" customFormat="1" x14ac:dyDescent="0.25">
      <c r="A59" s="159">
        <f t="shared" si="0"/>
        <v>56</v>
      </c>
      <c r="B59" s="160" t="s">
        <v>810</v>
      </c>
      <c r="C59" s="161" t="s">
        <v>2099</v>
      </c>
      <c r="D59" s="171">
        <v>3</v>
      </c>
      <c r="E59" s="172">
        <v>35</v>
      </c>
      <c r="F59" s="173"/>
      <c r="G59" s="174"/>
      <c r="H59" s="175"/>
      <c r="I59" s="176"/>
      <c r="J59" s="177">
        <f t="shared" si="1"/>
        <v>38</v>
      </c>
      <c r="K59" s="169"/>
    </row>
    <row r="60" spans="1:11" s="170" customFormat="1" x14ac:dyDescent="0.25">
      <c r="A60" s="159">
        <f t="shared" si="0"/>
        <v>57</v>
      </c>
      <c r="B60" s="160" t="s">
        <v>811</v>
      </c>
      <c r="C60" s="161" t="s">
        <v>2100</v>
      </c>
      <c r="D60" s="171"/>
      <c r="E60" s="172">
        <v>19</v>
      </c>
      <c r="F60" s="173"/>
      <c r="G60" s="174"/>
      <c r="H60" s="175"/>
      <c r="I60" s="176"/>
      <c r="J60" s="177">
        <f t="shared" si="1"/>
        <v>19</v>
      </c>
      <c r="K60" s="169"/>
    </row>
    <row r="61" spans="1:11" s="170" customFormat="1" x14ac:dyDescent="0.25">
      <c r="A61" s="159">
        <f t="shared" si="0"/>
        <v>58</v>
      </c>
      <c r="B61" s="160" t="s">
        <v>812</v>
      </c>
      <c r="C61" s="161" t="s">
        <v>2101</v>
      </c>
      <c r="D61" s="171"/>
      <c r="E61" s="172">
        <v>12</v>
      </c>
      <c r="F61" s="173"/>
      <c r="G61" s="174"/>
      <c r="H61" s="175"/>
      <c r="I61" s="176"/>
      <c r="J61" s="177">
        <f t="shared" si="1"/>
        <v>12</v>
      </c>
      <c r="K61" s="169"/>
    </row>
    <row r="62" spans="1:11" s="170" customFormat="1" x14ac:dyDescent="0.25">
      <c r="A62" s="159">
        <f t="shared" si="0"/>
        <v>59</v>
      </c>
      <c r="B62" s="160" t="s">
        <v>813</v>
      </c>
      <c r="C62" s="161" t="s">
        <v>2102</v>
      </c>
      <c r="D62" s="171"/>
      <c r="E62" s="172">
        <v>1</v>
      </c>
      <c r="F62" s="173"/>
      <c r="G62" s="174"/>
      <c r="H62" s="175"/>
      <c r="I62" s="176"/>
      <c r="J62" s="177">
        <f t="shared" si="1"/>
        <v>1</v>
      </c>
      <c r="K62" s="169"/>
    </row>
    <row r="63" spans="1:11" s="170" customFormat="1" x14ac:dyDescent="0.25">
      <c r="A63" s="159">
        <f t="shared" si="0"/>
        <v>60</v>
      </c>
      <c r="B63" s="160" t="s">
        <v>1974</v>
      </c>
      <c r="C63" s="161" t="s">
        <v>2103</v>
      </c>
      <c r="D63" s="171"/>
      <c r="E63" s="172">
        <v>1</v>
      </c>
      <c r="F63" s="173"/>
      <c r="G63" s="174"/>
      <c r="H63" s="178"/>
      <c r="I63" s="176"/>
      <c r="J63" s="177">
        <f t="shared" si="1"/>
        <v>1</v>
      </c>
      <c r="K63" s="169"/>
    </row>
    <row r="64" spans="1:11" s="170" customFormat="1" x14ac:dyDescent="0.25">
      <c r="A64" s="159">
        <f t="shared" si="0"/>
        <v>61</v>
      </c>
      <c r="B64" s="160" t="s">
        <v>814</v>
      </c>
      <c r="C64" s="161" t="s">
        <v>351</v>
      </c>
      <c r="D64" s="171"/>
      <c r="E64" s="172">
        <v>13</v>
      </c>
      <c r="F64" s="173"/>
      <c r="G64" s="174"/>
      <c r="H64" s="178"/>
      <c r="I64" s="176"/>
      <c r="J64" s="177">
        <f t="shared" si="1"/>
        <v>13</v>
      </c>
      <c r="K64" s="169"/>
    </row>
    <row r="65" spans="1:11" s="170" customFormat="1" x14ac:dyDescent="0.25">
      <c r="A65" s="159">
        <f t="shared" si="0"/>
        <v>62</v>
      </c>
      <c r="B65" s="160" t="s">
        <v>2104</v>
      </c>
      <c r="C65" s="161" t="s">
        <v>2105</v>
      </c>
      <c r="D65" s="171"/>
      <c r="E65" s="172"/>
      <c r="F65" s="173"/>
      <c r="G65" s="174"/>
      <c r="H65" s="178"/>
      <c r="I65" s="176"/>
      <c r="J65" s="177">
        <f t="shared" ref="J65:J70" si="2">SUM(D65:I65)</f>
        <v>0</v>
      </c>
      <c r="K65" s="169"/>
    </row>
    <row r="66" spans="1:11" s="170" customFormat="1" x14ac:dyDescent="0.25">
      <c r="A66" s="159">
        <f t="shared" si="0"/>
        <v>63</v>
      </c>
      <c r="B66" s="160" t="s">
        <v>815</v>
      </c>
      <c r="C66" s="161" t="s">
        <v>2106</v>
      </c>
      <c r="D66" s="171">
        <v>2</v>
      </c>
      <c r="E66" s="172">
        <v>11</v>
      </c>
      <c r="F66" s="173"/>
      <c r="G66" s="174"/>
      <c r="H66" s="178"/>
      <c r="I66" s="176"/>
      <c r="J66" s="177">
        <f t="shared" si="2"/>
        <v>13</v>
      </c>
      <c r="K66" s="169"/>
    </row>
    <row r="67" spans="1:11" s="170" customFormat="1" x14ac:dyDescent="0.25">
      <c r="A67" s="159">
        <f t="shared" si="0"/>
        <v>64</v>
      </c>
      <c r="B67" s="160" t="s">
        <v>893</v>
      </c>
      <c r="C67" s="161" t="s">
        <v>186</v>
      </c>
      <c r="D67" s="171"/>
      <c r="E67" s="172">
        <v>5</v>
      </c>
      <c r="F67" s="173"/>
      <c r="G67" s="174"/>
      <c r="H67" s="178"/>
      <c r="I67" s="176"/>
      <c r="J67" s="177">
        <f t="shared" si="2"/>
        <v>5</v>
      </c>
      <c r="K67" s="169"/>
    </row>
    <row r="68" spans="1:11" s="170" customFormat="1" x14ac:dyDescent="0.25">
      <c r="A68" s="159">
        <f t="shared" si="0"/>
        <v>65</v>
      </c>
      <c r="B68" s="160" t="s">
        <v>816</v>
      </c>
      <c r="C68" s="161" t="s">
        <v>2107</v>
      </c>
      <c r="D68" s="171">
        <v>1</v>
      </c>
      <c r="E68" s="172">
        <v>37</v>
      </c>
      <c r="F68" s="173"/>
      <c r="G68" s="174"/>
      <c r="H68" s="178"/>
      <c r="I68" s="176"/>
      <c r="J68" s="177">
        <f t="shared" ref="J68:J69" si="3">SUM(D68:I68)</f>
        <v>38</v>
      </c>
      <c r="K68" s="169"/>
    </row>
    <row r="69" spans="1:11" s="170" customFormat="1" x14ac:dyDescent="0.25">
      <c r="A69" s="159">
        <f t="shared" ref="A69" si="4">A68+1</f>
        <v>66</v>
      </c>
      <c r="B69" s="160" t="s">
        <v>1491</v>
      </c>
      <c r="C69" s="161" t="s">
        <v>1492</v>
      </c>
      <c r="D69" s="171"/>
      <c r="E69" s="172">
        <v>20</v>
      </c>
      <c r="F69" s="173"/>
      <c r="G69" s="174"/>
      <c r="H69" s="178"/>
      <c r="I69" s="176"/>
      <c r="J69" s="177">
        <f t="shared" si="3"/>
        <v>20</v>
      </c>
      <c r="K69" s="169"/>
    </row>
    <row r="70" spans="1:11" s="170" customFormat="1" x14ac:dyDescent="0.25">
      <c r="A70" s="159"/>
      <c r="B70" s="160"/>
      <c r="C70" s="161"/>
      <c r="D70" s="171"/>
      <c r="E70" s="172"/>
      <c r="F70" s="173"/>
      <c r="G70" s="174"/>
      <c r="H70" s="178"/>
      <c r="I70" s="176"/>
      <c r="J70" s="177">
        <f t="shared" si="2"/>
        <v>0</v>
      </c>
      <c r="K70" s="169"/>
    </row>
    <row r="71" spans="1:11" x14ac:dyDescent="0.2">
      <c r="A71" s="179"/>
      <c r="D71" s="180">
        <f t="shared" ref="D71:J71" si="5">SUM(D4:D70)</f>
        <v>43</v>
      </c>
      <c r="E71" s="181">
        <f t="shared" si="5"/>
        <v>717</v>
      </c>
      <c r="F71" s="182">
        <f t="shared" si="5"/>
        <v>0</v>
      </c>
      <c r="G71" s="181">
        <f t="shared" si="5"/>
        <v>0</v>
      </c>
      <c r="H71" s="183">
        <f t="shared" si="5"/>
        <v>0</v>
      </c>
      <c r="I71" s="184">
        <f t="shared" si="5"/>
        <v>0</v>
      </c>
      <c r="J71" s="177">
        <f t="shared" si="5"/>
        <v>760</v>
      </c>
    </row>
    <row r="72" spans="1:11" x14ac:dyDescent="0.2">
      <c r="D72" s="241">
        <f>D71+E71</f>
        <v>760</v>
      </c>
      <c r="E72" s="241"/>
      <c r="F72" s="185">
        <f>SUM(F4:F70)</f>
        <v>0</v>
      </c>
      <c r="G72" s="185">
        <f>SUM(G4:G70)</f>
        <v>0</v>
      </c>
      <c r="H72" s="241">
        <f>H71+I71</f>
        <v>0</v>
      </c>
      <c r="I72" s="241"/>
      <c r="J72" s="177">
        <f>D72+H72+F72+G72</f>
        <v>760</v>
      </c>
    </row>
    <row r="74" spans="1:11" x14ac:dyDescent="0.2">
      <c r="J74" s="154">
        <f>COUNTIF(J4:J70,"&gt;0")</f>
        <v>57</v>
      </c>
    </row>
  </sheetData>
  <mergeCells count="5">
    <mergeCell ref="A1:J1"/>
    <mergeCell ref="D2:G2"/>
    <mergeCell ref="H2:I2"/>
    <mergeCell ref="D72:E72"/>
    <mergeCell ref="H72:I72"/>
  </mergeCells>
  <printOptions horizontalCentered="1" verticalCentered="1"/>
  <pageMargins left="0.19685039370078741" right="0.19685039370078741" top="0.39370078740157483" bottom="0.19685039370078741" header="0" footer="0.51181102362204722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4</vt:i4>
      </vt:variant>
    </vt:vector>
  </HeadingPairs>
  <TitlesOfParts>
    <vt:vector size="9" baseType="lpstr">
      <vt:lpstr>tri par catégories</vt:lpstr>
      <vt:lpstr>tri par clubs</vt:lpstr>
      <vt:lpstr>répartition T1</vt:lpstr>
      <vt:lpstr>tables T1</vt:lpstr>
      <vt:lpstr>inscrits par clubs</vt:lpstr>
      <vt:lpstr>'tri par catégories'!Impression_des_titres</vt:lpstr>
      <vt:lpstr>'tri par clubs'!Impression_des_titres</vt:lpstr>
      <vt:lpstr>'tri par catégories'!Zone_d_impression</vt:lpstr>
      <vt:lpstr>'tri par clubs'!Zone_d_impression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Direction</dc:creator>
  <cp:lastModifiedBy>Jérôme - SOFARS</cp:lastModifiedBy>
  <cp:lastPrinted>2024-10-01T16:10:08Z</cp:lastPrinted>
  <dcterms:created xsi:type="dcterms:W3CDTF">2022-09-05T12:49:13Z</dcterms:created>
  <dcterms:modified xsi:type="dcterms:W3CDTF">2024-10-01T16:10:14Z</dcterms:modified>
</cp:coreProperties>
</file>